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arb.sharepoint.com/sites/ISD/CapTrade/PDS/Natural Gas Allocation/"/>
    </mc:Choice>
  </mc:AlternateContent>
  <xr:revisionPtr revIDLastSave="63" documentId="13_ncr:1_{98129DCA-7FDF-4D64-B8A4-C439429100F5}" xr6:coauthVersionLast="47" xr6:coauthVersionMax="47" xr10:uidLastSave="{C2A43C25-0D5E-4EFC-8296-A1186E1A0952}"/>
  <bookViews>
    <workbookView xWindow="-120" yWindow="-120" windowWidth="29040" windowHeight="15840" xr2:uid="{07A612E0-46D1-49FF-A2C1-A61CF841C7B9}"/>
  </bookViews>
  <sheets>
    <sheet name="Natural Gas Supplier Allocation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  <c r="F8" i="1"/>
  <c r="E8" i="1"/>
  <c r="D8" i="1"/>
  <c r="C8" i="1"/>
  <c r="L7" i="1"/>
  <c r="K7" i="1"/>
  <c r="J7" i="1"/>
  <c r="I7" i="1"/>
  <c r="H7" i="1"/>
  <c r="G7" i="1"/>
  <c r="F7" i="1"/>
  <c r="E7" i="1"/>
  <c r="D7" i="1"/>
  <c r="C7" i="1"/>
  <c r="L6" i="1"/>
  <c r="K6" i="1"/>
  <c r="J6" i="1"/>
  <c r="I6" i="1"/>
  <c r="H6" i="1"/>
  <c r="G6" i="1"/>
  <c r="F6" i="1"/>
  <c r="E6" i="1"/>
  <c r="D6" i="1"/>
  <c r="C6" i="1"/>
  <c r="L5" i="1"/>
  <c r="K5" i="1"/>
  <c r="J5" i="1"/>
  <c r="I5" i="1"/>
  <c r="H5" i="1"/>
  <c r="G5" i="1"/>
  <c r="F5" i="1"/>
  <c r="E5" i="1"/>
  <c r="D5" i="1"/>
  <c r="C5" i="1"/>
  <c r="L4" i="1"/>
  <c r="K4" i="1"/>
  <c r="J4" i="1"/>
  <c r="I4" i="1"/>
  <c r="H4" i="1"/>
  <c r="G4" i="1"/>
  <c r="F4" i="1"/>
  <c r="E4" i="1"/>
  <c r="D4" i="1"/>
  <c r="C4" i="1"/>
  <c r="L3" i="1"/>
  <c r="K3" i="1"/>
  <c r="J3" i="1"/>
  <c r="I3" i="1"/>
  <c r="H3" i="1"/>
  <c r="G3" i="1"/>
  <c r="F3" i="1"/>
  <c r="E3" i="1"/>
  <c r="D3" i="1"/>
  <c r="C3" i="1"/>
  <c r="L2" i="1"/>
  <c r="K2" i="1"/>
  <c r="J2" i="1"/>
  <c r="I2" i="1"/>
  <c r="H2" i="1"/>
  <c r="G2" i="1"/>
  <c r="F2" i="1"/>
  <c r="E2" i="1"/>
  <c r="D2" i="1"/>
  <c r="C2" i="1"/>
  <c r="B9" i="1"/>
  <c r="L9" i="1" l="1"/>
  <c r="D9" i="1"/>
  <c r="E9" i="1"/>
  <c r="F9" i="1"/>
  <c r="J9" i="1"/>
  <c r="C9" i="1"/>
  <c r="K9" i="1"/>
  <c r="G9" i="1"/>
  <c r="H9" i="1"/>
  <c r="I9" i="1"/>
</calcChain>
</file>

<file path=xl/sharedStrings.xml><?xml version="1.0" encoding="utf-8"?>
<sst xmlns="http://schemas.openxmlformats.org/spreadsheetml/2006/main" count="15" uniqueCount="15">
  <si>
    <r>
      <t>2011 Emissions Baseline (MTCO</t>
    </r>
    <r>
      <rPr>
        <b/>
        <vertAlign val="subscript"/>
        <sz val="11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>e)</t>
    </r>
  </si>
  <si>
    <t>Southern California Gas Company</t>
  </si>
  <si>
    <t>Pacific Gas and Electric Company</t>
  </si>
  <si>
    <t>San Diego Gas and Electric</t>
  </si>
  <si>
    <t>Southwest Gas Corporation</t>
  </si>
  <si>
    <t>Long Beach Gas and Oil</t>
  </si>
  <si>
    <t>City of Palo Alto</t>
  </si>
  <si>
    <t>City of Vernon</t>
  </si>
  <si>
    <t>Total</t>
  </si>
  <si>
    <t>Cap Adjustment Factor (Table 9-2)</t>
  </si>
  <si>
    <t>Minimum Allowance Consignment Percent (Table 9-6)</t>
  </si>
  <si>
    <t>Notes</t>
  </si>
  <si>
    <r>
      <rPr>
        <i/>
        <sz val="11"/>
        <rFont val="Aptos Narrow"/>
        <family val="2"/>
        <scheme val="minor"/>
      </rPr>
      <t xml:space="preserve">2. 2011 covered emissions for each natural gas supplier can be found in </t>
    </r>
    <r>
      <rPr>
        <i/>
        <u/>
        <sz val="11"/>
        <color theme="10"/>
        <rFont val="Aptos Narrow"/>
        <family val="2"/>
        <scheme val="minor"/>
      </rPr>
      <t>annual emissions data</t>
    </r>
    <r>
      <rPr>
        <i/>
        <sz val="11"/>
        <rFont val="Aptos Narrow"/>
        <family val="2"/>
        <scheme val="minor"/>
      </rPr>
      <t xml:space="preserve"> published pursuant to the Mandatory Reporting Regulation (MRR). </t>
    </r>
  </si>
  <si>
    <r>
      <rPr>
        <i/>
        <sz val="11"/>
        <rFont val="Aptos Narrow"/>
        <family val="2"/>
        <scheme val="minor"/>
      </rPr>
      <t xml:space="preserve">1. Pursuant to section 95893(a) of the </t>
    </r>
    <r>
      <rPr>
        <i/>
        <u/>
        <sz val="11"/>
        <color theme="10"/>
        <rFont val="Aptos Narrow"/>
        <family val="2"/>
        <scheme val="minor"/>
      </rPr>
      <t>Cap-and-Trade Regulation</t>
    </r>
    <r>
      <rPr>
        <i/>
        <sz val="11"/>
        <rFont val="Aptos Narrow"/>
        <family val="2"/>
        <scheme val="minor"/>
      </rPr>
      <t xml:space="preserve"> (Regulation), annual allowance allocation to a natural gas supplier is determined by multiplying its covered emissions for the 2011 baseline year by the applicable cap-adjustment factor from Table 9-2 of the Regulation.  Natural gas suppliers are required to consign a minimum percentage of allocated allowances to auction each year, as determined by Table 9-6 of the Regulation.</t>
    </r>
  </si>
  <si>
    <t>Natural Gas 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</si>
</sst>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vertAlign val="subscript"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u/>
      <sz val="11"/>
      <color theme="10"/>
      <name val="Aptos Narrow"/>
      <family val="2"/>
      <scheme val="minor"/>
    </font>
    <font>
      <i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3" fontId="0" fillId="2" borderId="0" xfId="0" applyNumberFormat="1" applyFill="1" applyAlignment="1">
      <alignment vertical="center"/>
    </xf>
    <xf numFmtId="3" fontId="0" fillId="2" borderId="5" xfId="0" applyNumberForma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2.arb.ca.gov/sites/default/files/2021-02/ct_reg_unofficial.pdf" TargetMode="External"/><Relationship Id="rId1" Type="http://schemas.openxmlformats.org/officeDocument/2006/relationships/hyperlink" Target="https://ww2.arb.ca.gov/sites/default/files/classic/cc/reporting/ghg-rep/reported-data/2011-ghg-emissions-2017-11-06-archiv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6B20-5BCB-4AA6-8811-C0F9548C7BF5}">
  <dimension ref="A1:L17"/>
  <sheetViews>
    <sheetView tabSelected="1" workbookViewId="0"/>
  </sheetViews>
  <sheetFormatPr defaultRowHeight="15" x14ac:dyDescent="0.25"/>
  <cols>
    <col min="1" max="1" width="32" style="1" customWidth="1"/>
    <col min="2" max="2" width="18.140625" style="1" customWidth="1"/>
    <col min="3" max="12" width="11.7109375" style="1" customWidth="1"/>
    <col min="13" max="16384" width="9.140625" style="1"/>
  </cols>
  <sheetData>
    <row r="1" spans="1:12" ht="47.25" customHeight="1" thickBot="1" x14ac:dyDescent="0.3">
      <c r="A1" s="15" t="s">
        <v>14</v>
      </c>
      <c r="B1" s="16" t="s">
        <v>0</v>
      </c>
      <c r="C1" s="17">
        <v>2021</v>
      </c>
      <c r="D1" s="18">
        <v>2022</v>
      </c>
      <c r="E1" s="17">
        <v>2023</v>
      </c>
      <c r="F1" s="18">
        <v>2024</v>
      </c>
      <c r="G1" s="17">
        <v>2025</v>
      </c>
      <c r="H1" s="18">
        <v>2026</v>
      </c>
      <c r="I1" s="17">
        <v>2027</v>
      </c>
      <c r="J1" s="18">
        <v>2028</v>
      </c>
      <c r="K1" s="17">
        <v>2029</v>
      </c>
      <c r="L1" s="19">
        <v>2030</v>
      </c>
    </row>
    <row r="2" spans="1:12" x14ac:dyDescent="0.25">
      <c r="A2" s="5" t="s">
        <v>1</v>
      </c>
      <c r="B2" s="2">
        <v>23292910</v>
      </c>
      <c r="C2" s="6">
        <f>ROUNDUP($B2*C$10,0)</f>
        <v>19030308</v>
      </c>
      <c r="D2" s="4">
        <f t="shared" ref="D2:L8" si="0">ROUNDUP($B2*D$10,0)</f>
        <v>18238349</v>
      </c>
      <c r="E2" s="6">
        <f t="shared" si="0"/>
        <v>17446390</v>
      </c>
      <c r="F2" s="4">
        <f t="shared" si="0"/>
        <v>16654431</v>
      </c>
      <c r="G2" s="6">
        <f t="shared" si="0"/>
        <v>15862472</v>
      </c>
      <c r="H2" s="4">
        <f t="shared" si="0"/>
        <v>15070513</v>
      </c>
      <c r="I2" s="6">
        <f t="shared" si="0"/>
        <v>14278554</v>
      </c>
      <c r="J2" s="4">
        <f t="shared" si="0"/>
        <v>13486595</v>
      </c>
      <c r="K2" s="6">
        <f t="shared" si="0"/>
        <v>12694636</v>
      </c>
      <c r="L2" s="7">
        <f t="shared" si="0"/>
        <v>11902678</v>
      </c>
    </row>
    <row r="3" spans="1:12" x14ac:dyDescent="0.25">
      <c r="A3" s="5" t="s">
        <v>2</v>
      </c>
      <c r="B3" s="2">
        <v>20020720</v>
      </c>
      <c r="C3" s="6">
        <f t="shared" ref="C3:C8" si="1">ROUNDUP($B3*C$10,0)</f>
        <v>16356929</v>
      </c>
      <c r="D3" s="4">
        <f t="shared" si="0"/>
        <v>15676224</v>
      </c>
      <c r="E3" s="6">
        <f t="shared" si="0"/>
        <v>14995520</v>
      </c>
      <c r="F3" s="4">
        <f t="shared" si="0"/>
        <v>14314815</v>
      </c>
      <c r="G3" s="6">
        <f t="shared" si="0"/>
        <v>13634111</v>
      </c>
      <c r="H3" s="4">
        <f t="shared" si="0"/>
        <v>12953406</v>
      </c>
      <c r="I3" s="6">
        <f t="shared" si="0"/>
        <v>12272702</v>
      </c>
      <c r="J3" s="4">
        <f t="shared" si="0"/>
        <v>11591997</v>
      </c>
      <c r="K3" s="6">
        <f t="shared" si="0"/>
        <v>10911293</v>
      </c>
      <c r="L3" s="7">
        <f t="shared" si="0"/>
        <v>10230588</v>
      </c>
    </row>
    <row r="4" spans="1:12" x14ac:dyDescent="0.25">
      <c r="A4" s="5" t="s">
        <v>3</v>
      </c>
      <c r="B4" s="2">
        <v>3203170</v>
      </c>
      <c r="C4" s="6">
        <f t="shared" si="1"/>
        <v>2616990</v>
      </c>
      <c r="D4" s="4">
        <f t="shared" si="0"/>
        <v>2508083</v>
      </c>
      <c r="E4" s="6">
        <f t="shared" si="0"/>
        <v>2399175</v>
      </c>
      <c r="F4" s="4">
        <f t="shared" si="0"/>
        <v>2290267</v>
      </c>
      <c r="G4" s="6">
        <f t="shared" si="0"/>
        <v>2181359</v>
      </c>
      <c r="H4" s="4">
        <f t="shared" si="0"/>
        <v>2072451</v>
      </c>
      <c r="I4" s="6">
        <f t="shared" si="0"/>
        <v>1963544</v>
      </c>
      <c r="J4" s="4">
        <f t="shared" si="0"/>
        <v>1854636</v>
      </c>
      <c r="K4" s="6">
        <f t="shared" si="0"/>
        <v>1745728</v>
      </c>
      <c r="L4" s="7">
        <f t="shared" si="0"/>
        <v>1636820</v>
      </c>
    </row>
    <row r="5" spans="1:12" x14ac:dyDescent="0.25">
      <c r="A5" s="5" t="s">
        <v>4</v>
      </c>
      <c r="B5" s="2">
        <v>771822</v>
      </c>
      <c r="C5" s="6">
        <f t="shared" si="1"/>
        <v>630579</v>
      </c>
      <c r="D5" s="4">
        <f t="shared" si="0"/>
        <v>604337</v>
      </c>
      <c r="E5" s="6">
        <f t="shared" si="0"/>
        <v>578095</v>
      </c>
      <c r="F5" s="4">
        <f t="shared" si="0"/>
        <v>551853</v>
      </c>
      <c r="G5" s="6">
        <f t="shared" si="0"/>
        <v>525611</v>
      </c>
      <c r="H5" s="4">
        <f t="shared" si="0"/>
        <v>499369</v>
      </c>
      <c r="I5" s="6">
        <f t="shared" si="0"/>
        <v>473127</v>
      </c>
      <c r="J5" s="4">
        <f t="shared" si="0"/>
        <v>446885</v>
      </c>
      <c r="K5" s="6">
        <f t="shared" si="0"/>
        <v>420643</v>
      </c>
      <c r="L5" s="7">
        <f t="shared" si="0"/>
        <v>394402</v>
      </c>
    </row>
    <row r="6" spans="1:12" x14ac:dyDescent="0.25">
      <c r="A6" s="5" t="s">
        <v>5</v>
      </c>
      <c r="B6" s="2">
        <v>471419</v>
      </c>
      <c r="C6" s="6">
        <f t="shared" si="1"/>
        <v>385150</v>
      </c>
      <c r="D6" s="4">
        <f t="shared" si="0"/>
        <v>369122</v>
      </c>
      <c r="E6" s="6">
        <f t="shared" si="0"/>
        <v>353093</v>
      </c>
      <c r="F6" s="4">
        <f t="shared" si="0"/>
        <v>337065</v>
      </c>
      <c r="G6" s="6">
        <f t="shared" si="0"/>
        <v>321037</v>
      </c>
      <c r="H6" s="4">
        <f t="shared" si="0"/>
        <v>305009</v>
      </c>
      <c r="I6" s="6">
        <f t="shared" si="0"/>
        <v>288980</v>
      </c>
      <c r="J6" s="4">
        <f t="shared" si="0"/>
        <v>272952</v>
      </c>
      <c r="K6" s="6">
        <f t="shared" si="0"/>
        <v>256924</v>
      </c>
      <c r="L6" s="7">
        <f t="shared" si="0"/>
        <v>240896</v>
      </c>
    </row>
    <row r="7" spans="1:12" x14ac:dyDescent="0.25">
      <c r="A7" s="5" t="s">
        <v>6</v>
      </c>
      <c r="B7" s="2">
        <v>170507</v>
      </c>
      <c r="C7" s="6">
        <f t="shared" si="1"/>
        <v>139305</v>
      </c>
      <c r="D7" s="4">
        <f t="shared" si="0"/>
        <v>133507</v>
      </c>
      <c r="E7" s="6">
        <f t="shared" si="0"/>
        <v>127710</v>
      </c>
      <c r="F7" s="4">
        <f t="shared" si="0"/>
        <v>121913</v>
      </c>
      <c r="G7" s="6">
        <f t="shared" si="0"/>
        <v>116116</v>
      </c>
      <c r="H7" s="4">
        <f t="shared" si="0"/>
        <v>110319</v>
      </c>
      <c r="I7" s="6">
        <f t="shared" si="0"/>
        <v>104521</v>
      </c>
      <c r="J7" s="4">
        <f t="shared" si="0"/>
        <v>98724</v>
      </c>
      <c r="K7" s="6">
        <f t="shared" si="0"/>
        <v>92927</v>
      </c>
      <c r="L7" s="7">
        <f t="shared" si="0"/>
        <v>87130</v>
      </c>
    </row>
    <row r="8" spans="1:12" x14ac:dyDescent="0.25">
      <c r="A8" s="5" t="s">
        <v>7</v>
      </c>
      <c r="B8" s="2">
        <v>117117</v>
      </c>
      <c r="C8" s="6">
        <f t="shared" si="1"/>
        <v>95685</v>
      </c>
      <c r="D8" s="4">
        <f t="shared" si="0"/>
        <v>91703</v>
      </c>
      <c r="E8" s="6">
        <f t="shared" si="0"/>
        <v>87721</v>
      </c>
      <c r="F8" s="4">
        <f t="shared" si="0"/>
        <v>83739</v>
      </c>
      <c r="G8" s="6">
        <f t="shared" si="0"/>
        <v>79757</v>
      </c>
      <c r="H8" s="4">
        <f t="shared" si="0"/>
        <v>75775</v>
      </c>
      <c r="I8" s="6">
        <f t="shared" si="0"/>
        <v>71793</v>
      </c>
      <c r="J8" s="4">
        <f t="shared" si="0"/>
        <v>67811</v>
      </c>
      <c r="K8" s="6">
        <f t="shared" si="0"/>
        <v>63829</v>
      </c>
      <c r="L8" s="7">
        <f t="shared" si="0"/>
        <v>59847</v>
      </c>
    </row>
    <row r="9" spans="1:12" x14ac:dyDescent="0.25">
      <c r="A9" s="8" t="s">
        <v>8</v>
      </c>
      <c r="B9" s="3">
        <f>SUM(B2:B8)</f>
        <v>48047665</v>
      </c>
      <c r="C9" s="3">
        <f t="shared" ref="C9:L9" si="2">SUM(C2:C8)</f>
        <v>39254946</v>
      </c>
      <c r="D9" s="3">
        <f t="shared" si="2"/>
        <v>37621325</v>
      </c>
      <c r="E9" s="3">
        <f t="shared" si="2"/>
        <v>35987704</v>
      </c>
      <c r="F9" s="3">
        <f t="shared" si="2"/>
        <v>34354083</v>
      </c>
      <c r="G9" s="3">
        <f t="shared" si="2"/>
        <v>32720463</v>
      </c>
      <c r="H9" s="3">
        <f t="shared" si="2"/>
        <v>31086842</v>
      </c>
      <c r="I9" s="3">
        <f t="shared" si="2"/>
        <v>29453221</v>
      </c>
      <c r="J9" s="3">
        <f t="shared" si="2"/>
        <v>27819600</v>
      </c>
      <c r="K9" s="3">
        <f t="shared" si="2"/>
        <v>26185980</v>
      </c>
      <c r="L9" s="9">
        <f t="shared" si="2"/>
        <v>24552361</v>
      </c>
    </row>
    <row r="10" spans="1:12" ht="15.75" thickBot="1" x14ac:dyDescent="0.3">
      <c r="A10" s="10" t="s">
        <v>9</v>
      </c>
      <c r="B10" s="11"/>
      <c r="C10" s="12">
        <v>0.81699999999999995</v>
      </c>
      <c r="D10" s="13">
        <v>0.78300000000000003</v>
      </c>
      <c r="E10" s="12">
        <v>0.749</v>
      </c>
      <c r="F10" s="13">
        <v>0.71499999999999997</v>
      </c>
      <c r="G10" s="12">
        <v>0.68100000000000005</v>
      </c>
      <c r="H10" s="13">
        <v>0.64700000000000002</v>
      </c>
      <c r="I10" s="12">
        <v>0.61299999999999999</v>
      </c>
      <c r="J10" s="13">
        <v>0.57899999999999996</v>
      </c>
      <c r="K10" s="12">
        <v>0.54500000000000004</v>
      </c>
      <c r="L10" s="14">
        <v>0.51100000000000001</v>
      </c>
    </row>
    <row r="11" spans="1:12" ht="15.75" thickBot="1" x14ac:dyDescent="0.3"/>
    <row r="12" spans="1:12" ht="15.75" thickBot="1" x14ac:dyDescent="0.3">
      <c r="A12" s="23" t="s">
        <v>10</v>
      </c>
      <c r="B12" s="24"/>
      <c r="C12" s="25">
        <v>0.55000000000000004</v>
      </c>
      <c r="D12" s="25">
        <v>0.6</v>
      </c>
      <c r="E12" s="25">
        <v>0.65</v>
      </c>
      <c r="F12" s="25">
        <v>0.7</v>
      </c>
      <c r="G12" s="25">
        <v>0.75</v>
      </c>
      <c r="H12" s="25">
        <v>0.8</v>
      </c>
      <c r="I12" s="25">
        <v>0.85</v>
      </c>
      <c r="J12" s="25">
        <v>0.9</v>
      </c>
      <c r="K12" s="25">
        <v>0.94999999999999896</v>
      </c>
      <c r="L12" s="26">
        <v>0.999999999999999</v>
      </c>
    </row>
    <row r="14" spans="1:12" x14ac:dyDescent="0.25">
      <c r="A14" s="20" t="s">
        <v>11</v>
      </c>
    </row>
    <row r="15" spans="1:12" ht="24" customHeight="1" x14ac:dyDescent="0.25">
      <c r="A15" s="21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32.25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25.5" customHeight="1" x14ac:dyDescent="0.25">
      <c r="A17" s="22" t="s">
        <v>12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</sheetData>
  <mergeCells count="3">
    <mergeCell ref="A15:L16"/>
    <mergeCell ref="A17:L17"/>
    <mergeCell ref="A12:B12"/>
  </mergeCells>
  <hyperlinks>
    <hyperlink ref="A17" r:id="rId1" display="2011 covered emissions for each natural gas supplier can be found in annual emissions data published pursuant to the Mandatory Reporting Regulation (MRR). " xr:uid="{EF46D52C-499B-47CD-AD11-5DAEE36E5B3D}"/>
    <hyperlink ref="A15:L16" r:id="rId2" display="1. Pursuant to section 95893(a) of the Cap-and-Trade Regulation (Regulation), annual allowance allocation to natural gas suppliers is determined by multiplying covered emissions from the 2011 baseline year by the applicable cap-adjustment factor from Table 9-2 of the Regulation. Natural gas suppliers are required to consign a minimum percentage of allocated allowances to auction each year, as determined by Table 9-6 of the Regulation. " xr:uid="{3AFFB223-B3AC-4887-92DA-6DEF3BD64A6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5AB5B53FE16B4BB0843A613907CB2A" ma:contentTypeVersion="17" ma:contentTypeDescription="Create a new document." ma:contentTypeScope="" ma:versionID="09266728c48b7b402ff0ee17d4b334da">
  <xsd:schema xmlns:xsd="http://www.w3.org/2001/XMLSchema" xmlns:xs="http://www.w3.org/2001/XMLSchema" xmlns:p="http://schemas.microsoft.com/office/2006/metadata/properties" xmlns:ns1="http://schemas.microsoft.com/sharepoint/v3" xmlns:ns2="40a1cdc2-a4a3-4f0f-a6a7-29bb8b6da483" xmlns:ns3="f01af37b-b357-48b0-a576-b64b7e6d7c4b" targetNamespace="http://schemas.microsoft.com/office/2006/metadata/properties" ma:root="true" ma:fieldsID="60880080a72c8655de1bf6643f4c6d09" ns1:_="" ns2:_="" ns3:_="">
    <xsd:import namespace="http://schemas.microsoft.com/sharepoint/v3"/>
    <xsd:import namespace="40a1cdc2-a4a3-4f0f-a6a7-29bb8b6da483"/>
    <xsd:import namespace="f01af37b-b357-48b0-a576-b64b7e6d7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1cdc2-a4a3-4f0f-a6a7-29bb8b6d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5073050-3fd1-4e92-a2b5-a3b9c7057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f37b-b357-48b0-a576-b64b7e6d7c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d36659e-3135-4dd3-8b42-93ada21b5fbd}" ma:internalName="TaxCatchAll" ma:showField="CatchAllData" ma:web="f01af37b-b357-48b0-a576-b64b7e6d7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01af37b-b357-48b0-a576-b64b7e6d7c4b" xsi:nil="true"/>
    <lcf76f155ced4ddcb4097134ff3c332f xmlns="40a1cdc2-a4a3-4f0f-a6a7-29bb8b6da48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E7D7BA-5FCC-40B8-B380-0A87A94046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2382D2-59B8-400A-A8C0-B58F75920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0a1cdc2-a4a3-4f0f-a6a7-29bb8b6da483"/>
    <ds:schemaRef ds:uri="f01af37b-b357-48b0-a576-b64b7e6d7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346547-DAC5-4735-B715-12EC44CEDB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01af37b-b357-48b0-a576-b64b7e6d7c4b"/>
    <ds:schemaRef ds:uri="40a1cdc2-a4a3-4f0f-a6a7-29bb8b6da4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Natural Gas Supplier Allocation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Sippola, Mark@ARB</dc:creator>
  <cp:keywords/>
  <dc:description/>
  <cp:lastModifiedBy>Sippola, Mark@ARB</cp:lastModifiedBy>
  <cp:revision/>
  <dcterms:created xsi:type="dcterms:W3CDTF">2025-06-05T00:56:27Z</dcterms:created>
  <dcterms:modified xsi:type="dcterms:W3CDTF">2025-06-13T23:54:22Z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0x010100E45AB5B53FE16B4BB0843A613907CB2A</vt:lpwstr>
  </property>
  <property fmtid="{D5CDD505-2E9C-101B-9397-08002B2CF9AE}" pid="3" name="MediaServiceImageTags">
    <vt:lpwstr/>
  </property>
</Properties>
</file>