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https://carb.sharepoint.com/sites/STCD/CIB/CIPS/Annual Reports &amp; MYDUs/2025 Annual Report Project Mgmt/AR Companion Materials/"/>
    </mc:Choice>
  </mc:AlternateContent>
  <xr:revisionPtr revIDLastSave="24" documentId="13_ncr:1_{8A629564-2E8D-4498-8470-BEEC171219EE}" xr6:coauthVersionLast="47" xr6:coauthVersionMax="47" xr10:uidLastSave="{ACA92DAF-93EB-4CB4-AC80-E39629244CEB}"/>
  <bookViews>
    <workbookView xWindow="20370" yWindow="-120" windowWidth="29040" windowHeight="15840" activeTab="1" xr2:uid="{7244CE9C-640F-4CE6-B87F-FA6067BC97CB}"/>
  </bookViews>
  <sheets>
    <sheet name="Overview" sheetId="5" r:id="rId1"/>
    <sheet name="Cumulative Leveraged Funds" sheetId="3" r:id="rId2"/>
    <sheet name="TIRCP footnote text" sheetId="4" state="hidden" r:id="rId3"/>
    <sheet name="calculations" sheetId="1" state="hidden" r:id="rId4"/>
  </sheets>
  <definedNames>
    <definedName name="_xlnm._FilterDatabase" localSheetId="3" hidden="1">calculations!$A$1:$G$85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86" i="1" l="1"/>
  <c r="F86" i="1" s="1"/>
  <c r="F60" i="1"/>
  <c r="G60" i="1"/>
  <c r="F7" i="1"/>
  <c r="G7" i="1"/>
  <c r="F78" i="1"/>
  <c r="G78" i="1"/>
  <c r="F8" i="1"/>
  <c r="G8" i="1"/>
  <c r="F32" i="1"/>
  <c r="G32" i="1"/>
  <c r="F38" i="1"/>
  <c r="G38" i="1"/>
  <c r="F39" i="1"/>
  <c r="G39" i="1"/>
  <c r="F64" i="1"/>
  <c r="G64" i="1"/>
  <c r="F9" i="1"/>
  <c r="G9" i="1"/>
  <c r="F10" i="1"/>
  <c r="G10" i="1"/>
  <c r="F11" i="1"/>
  <c r="G11" i="1"/>
  <c r="F12" i="1"/>
  <c r="G12" i="1"/>
  <c r="F13" i="1"/>
  <c r="G13" i="1"/>
  <c r="F14" i="1"/>
  <c r="G14" i="1"/>
  <c r="F83" i="1"/>
  <c r="G83" i="1"/>
  <c r="F85" i="1"/>
  <c r="G85" i="1"/>
  <c r="F80" i="1"/>
  <c r="G80" i="1"/>
  <c r="F75" i="1"/>
  <c r="G75" i="1"/>
  <c r="F33" i="1"/>
  <c r="G33" i="1"/>
  <c r="F24" i="1"/>
  <c r="G24" i="1"/>
  <c r="F52" i="1"/>
  <c r="G52" i="1"/>
  <c r="F3" i="1"/>
  <c r="G3" i="1"/>
  <c r="F4" i="1"/>
  <c r="G4" i="1"/>
  <c r="F81" i="1"/>
  <c r="G81" i="1"/>
  <c r="F53" i="1"/>
  <c r="G53" i="1"/>
  <c r="F41" i="1"/>
  <c r="G41" i="1"/>
  <c r="F26" i="1"/>
  <c r="G26" i="1"/>
  <c r="F34" i="1"/>
  <c r="G34" i="1"/>
  <c r="F40" i="1"/>
  <c r="G40" i="1"/>
  <c r="F27" i="1"/>
  <c r="G27" i="1"/>
  <c r="F15" i="1"/>
  <c r="G15" i="1"/>
  <c r="F70" i="1"/>
  <c r="G70" i="1"/>
  <c r="F43" i="1"/>
  <c r="G43" i="1"/>
  <c r="F5" i="1"/>
  <c r="G5" i="1"/>
  <c r="F65" i="1"/>
  <c r="G65" i="1"/>
  <c r="F54" i="1"/>
  <c r="G54" i="1"/>
  <c r="F44" i="1"/>
  <c r="G44" i="1"/>
  <c r="F47" i="1"/>
  <c r="G47" i="1"/>
  <c r="F45" i="1"/>
  <c r="G45" i="1"/>
  <c r="F48" i="1"/>
  <c r="G48" i="1"/>
  <c r="F46" i="1"/>
  <c r="G46" i="1"/>
  <c r="F6" i="1"/>
  <c r="G6" i="1"/>
  <c r="F35" i="1"/>
  <c r="G35" i="1"/>
  <c r="F66" i="1"/>
  <c r="G66" i="1"/>
  <c r="F61" i="1"/>
  <c r="G61" i="1"/>
  <c r="F84" i="1"/>
  <c r="G84" i="1"/>
  <c r="F67" i="1"/>
  <c r="G67" i="1"/>
  <c r="F49" i="1"/>
  <c r="G49" i="1"/>
  <c r="F28" i="1"/>
  <c r="G28" i="1"/>
  <c r="F74" i="1"/>
  <c r="G74" i="1"/>
  <c r="F55" i="1"/>
  <c r="G55" i="1"/>
  <c r="F56" i="1"/>
  <c r="G56" i="1"/>
  <c r="F16" i="1"/>
  <c r="G16" i="1"/>
  <c r="F21" i="1"/>
  <c r="G21" i="1"/>
  <c r="F57" i="1"/>
  <c r="G57" i="1"/>
  <c r="F72" i="1"/>
  <c r="G72" i="1"/>
  <c r="F36" i="1"/>
  <c r="G36" i="1"/>
  <c r="F68" i="1"/>
  <c r="G68" i="1"/>
  <c r="F58" i="1"/>
  <c r="G58" i="1"/>
  <c r="F17" i="1"/>
  <c r="G17" i="1"/>
  <c r="F77" i="1"/>
  <c r="G77" i="1"/>
  <c r="F59" i="1"/>
  <c r="G59" i="1"/>
  <c r="F29" i="1"/>
  <c r="G29" i="1"/>
  <c r="F30" i="1"/>
  <c r="G30" i="1"/>
  <c r="F37" i="1"/>
  <c r="G37" i="1"/>
  <c r="F62" i="1"/>
  <c r="G62" i="1"/>
  <c r="F22" i="1"/>
  <c r="G22" i="1"/>
  <c r="F79" i="1"/>
  <c r="G79" i="1"/>
  <c r="F18" i="1"/>
  <c r="G18" i="1"/>
  <c r="F25" i="1"/>
  <c r="G25" i="1"/>
  <c r="F82" i="1"/>
  <c r="G82" i="1"/>
  <c r="F76" i="1"/>
  <c r="G76" i="1"/>
  <c r="F69" i="1"/>
  <c r="G69" i="1"/>
  <c r="F50" i="1"/>
  <c r="G50" i="1"/>
  <c r="F73" i="1"/>
  <c r="G73" i="1"/>
  <c r="F63" i="1"/>
  <c r="G63" i="1"/>
  <c r="F31" i="1"/>
  <c r="G31" i="1"/>
  <c r="F42" i="1"/>
  <c r="G42" i="1"/>
  <c r="F51" i="1"/>
  <c r="G51" i="1"/>
  <c r="F71" i="1"/>
  <c r="G71" i="1"/>
  <c r="F23" i="1"/>
  <c r="G23" i="1"/>
  <c r="F19" i="1"/>
  <c r="G19" i="1"/>
  <c r="F20" i="1"/>
  <c r="G20" i="1"/>
  <c r="G2" i="1"/>
  <c r="F2" i="1"/>
  <c r="G86"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tc={9C55CBC2-704D-4766-81A7-06AEE6CCB005}</author>
  </authors>
  <commentList>
    <comment ref="A1" authorId="0" shapeId="0" xr:uid="{9C55CBC2-704D-4766-81A7-06AEE6CCB005}">
      <text>
        <t>[Threaded comment]
Your version of Excel allows you to read this threaded comment; however, any edits to it will get removed if the file is opened in a newer version of Excel. Learn more: https://go.microsoft.com/fwlink/?linkid=870924
Comment:
    Maybe "Total Project Cost amount" because that's the column header eh
Reply:
    Also, is there a way to word this that would shift the framing to the duplicative reporting?</t>
      </text>
    </comment>
  </commentList>
</comments>
</file>

<file path=xl/sharedStrings.xml><?xml version="1.0" encoding="utf-8"?>
<sst xmlns="http://schemas.openxmlformats.org/spreadsheetml/2006/main" count="297" uniqueCount="120">
  <si>
    <t>Cumulative Leveraged Funds</t>
  </si>
  <si>
    <t>Cumulative Leveraged Funds Data as of November 30, 2024</t>
  </si>
  <si>
    <t>https://www.caclimateinvestments.ca.gov/annual-report</t>
  </si>
  <si>
    <t>Administering Agency</t>
  </si>
  <si>
    <t>Subprogram</t>
  </si>
  <si>
    <t>Total GGRF Implemented ($M)</t>
  </si>
  <si>
    <t>Total Project Cost ($M)</t>
  </si>
  <si>
    <t>Funds from Additional Sources ($M)</t>
  </si>
  <si>
    <t>Leveraged Ratio (Funds from Additional Sources/GGRF Implemented)</t>
  </si>
  <si>
    <t>California Air Resources Board</t>
  </si>
  <si>
    <t>AB617 Implementation Funds</t>
  </si>
  <si>
    <t>Community Air Grants</t>
  </si>
  <si>
    <t>Community Air Protection Incentives</t>
  </si>
  <si>
    <t>Fluorinated Gases Emission Reduction Incentives</t>
  </si>
  <si>
    <t>Funding Agricultural Replacement Measures for Emission Reductions Program</t>
  </si>
  <si>
    <t>Advanced Technology Demonstration and Pilot Projects</t>
  </si>
  <si>
    <t>Agricultural Worker Vanpools</t>
  </si>
  <si>
    <t>Clean Cars 4 All</t>
  </si>
  <si>
    <t>Clean Mobility in Schools Project</t>
  </si>
  <si>
    <t>Clean Mobility Options</t>
  </si>
  <si>
    <t>Clean Off Road Equipment Voucher Incentive Project</t>
  </si>
  <si>
    <t>Clean Truck and Bus Vouchers</t>
  </si>
  <si>
    <t>Clean Vehicle Rebate Project</t>
  </si>
  <si>
    <t>Financing Assistance for Lower-Income Consumers</t>
  </si>
  <si>
    <t>Outreach, Education, and Awareness</t>
  </si>
  <si>
    <t>Rural School Bus Pilot Projects</t>
  </si>
  <si>
    <t>Sustainable Transportation Equity Project</t>
  </si>
  <si>
    <t>Zero-and Near Zero-Emission Freight Facilities Project</t>
  </si>
  <si>
    <t>Zero-Emission Truck and Bus Pilot</t>
  </si>
  <si>
    <t>Prescribed Fire and Smoke Monitoring Program</t>
  </si>
  <si>
    <t>Statewide Mobile Monitoring Initiative</t>
  </si>
  <si>
    <t>Woodsmoke Reduction Program</t>
  </si>
  <si>
    <t>California Coastal Commission</t>
  </si>
  <si>
    <t>Coastal Resilience Planning</t>
  </si>
  <si>
    <t>California Conservation Corps</t>
  </si>
  <si>
    <t>Training and Workforce Development Program</t>
  </si>
  <si>
    <t>California Department of Community Services and Development</t>
  </si>
  <si>
    <t>Community Solar Pilot</t>
  </si>
  <si>
    <t>Farmworker Housing</t>
  </si>
  <si>
    <t>Multi-Family Energy Efficiency and Renewables</t>
  </si>
  <si>
    <t>Single-Family Energy Efficiency and Solar PV</t>
  </si>
  <si>
    <t>Single-Family Solar Photovoltaics (PV)</t>
  </si>
  <si>
    <t>California Department of Fish and Wildlife</t>
  </si>
  <si>
    <t>Wetlands and Watershed Restoration</t>
  </si>
  <si>
    <t>California Department of Food and Agriculture</t>
  </si>
  <si>
    <t>Alternative Manure Management Program</t>
  </si>
  <si>
    <t>Climate Smart Agriculture Technical Assistance Program</t>
  </si>
  <si>
    <t>Dairy Digester Research and Development Program</t>
  </si>
  <si>
    <t>Healthy Soils Program</t>
  </si>
  <si>
    <t>Renewable and Alternative Fuels</t>
  </si>
  <si>
    <t>State Water Efficiency and Enhancement Program</t>
  </si>
  <si>
    <t>California Department of Forestry and Fire Protection</t>
  </si>
  <si>
    <t>Business and Workforce Development</t>
  </si>
  <si>
    <t>California Forest Improvement Program</t>
  </si>
  <si>
    <t>Demonstration State Forests</t>
  </si>
  <si>
    <t>Community Fire Planning and Preparedness</t>
  </si>
  <si>
    <t>Wildfire Prevention Grants Program</t>
  </si>
  <si>
    <t>Wildfire Prevention Program</t>
  </si>
  <si>
    <t>Forest Carbon Plan Implementation</t>
  </si>
  <si>
    <t>Forest Health Research and Monitoring</t>
  </si>
  <si>
    <t>Fuels Reduction Crews</t>
  </si>
  <si>
    <t>Forest Health Program</t>
  </si>
  <si>
    <t>Forest Legacy</t>
  </si>
  <si>
    <t>Miscellaneous Support and Special Projects for CAL FIRE Vegetation Management and Incident Response</t>
  </si>
  <si>
    <t>Urban and Community Forestry</t>
  </si>
  <si>
    <t>Wildfire Resilience (Various)</t>
  </si>
  <si>
    <t>California Department of Resources Recycling and Recovery</t>
  </si>
  <si>
    <t>Co-Digestion Grant Program</t>
  </si>
  <si>
    <t>Community Composting for Green Spaces Grant Program</t>
  </si>
  <si>
    <t>Food Waste Prevention and Rescue Grants</t>
  </si>
  <si>
    <t>Organics and Recycling Loans</t>
  </si>
  <si>
    <t>Organics Grants</t>
  </si>
  <si>
    <t>Recycled Fiber, Plastic, and Glass Grant Program</t>
  </si>
  <si>
    <t>Reuse Grant Program</t>
  </si>
  <si>
    <t>SB 1383 Local Assistance Grant Program</t>
  </si>
  <si>
    <t>California Department of Transportation</t>
  </si>
  <si>
    <t>Active Transportation Program</t>
  </si>
  <si>
    <t>Low Carbon Transit Operations Program</t>
  </si>
  <si>
    <t>California Department of Water Resources</t>
  </si>
  <si>
    <t>State Water Project Turbines</t>
  </si>
  <si>
    <t>Water-Energy Grant Program</t>
  </si>
  <si>
    <t>California Energy Commission</t>
  </si>
  <si>
    <t>California Schools Healthy Air, Plumbing and Efficiency Program</t>
  </si>
  <si>
    <t>Food Production Investment Program</t>
  </si>
  <si>
    <t>IDEAL ZEV Workforce Pilot Project</t>
  </si>
  <si>
    <t>Low-Carbon Fuel Production Program</t>
  </si>
  <si>
    <t>Renewable Energy for Agriculture Program</t>
  </si>
  <si>
    <t>California Environmental Protection Agency</t>
  </si>
  <si>
    <t>Transition to a Carbon-Neutral Economy</t>
  </si>
  <si>
    <t>California Governors Office of Emergency Services</t>
  </si>
  <si>
    <t>Fire Engines and Maintenance</t>
  </si>
  <si>
    <t>Wildfire Response and Readiness</t>
  </si>
  <si>
    <t>California Natural Resources Agency</t>
  </si>
  <si>
    <t>Regional Forest and Fire Capacity</t>
  </si>
  <si>
    <t>Urban Greening Program</t>
  </si>
  <si>
    <t>California Ocean Protection Council</t>
  </si>
  <si>
    <t>Sea Level Rise Adaptation Plans</t>
  </si>
  <si>
    <t>California State Coastal Conservancy</t>
  </si>
  <si>
    <t>Climate Ready Program</t>
  </si>
  <si>
    <t>California State Transportation Agency</t>
  </si>
  <si>
    <t>Transit and Intercity Rail Capital Program</t>
  </si>
  <si>
    <t>California State Water Resources Control Board</t>
  </si>
  <si>
    <t>Safe and Affordable Drinking Water Fund</t>
  </si>
  <si>
    <t>California Strategic Growth Council</t>
  </si>
  <si>
    <t>Affordable Housing and Sustainable Communities Program</t>
  </si>
  <si>
    <t>Sustainable Agricultural Lands Conservation Program</t>
  </si>
  <si>
    <t>Climate Change Research Program</t>
  </si>
  <si>
    <t>Community Assistance for Climate Equity Program</t>
  </si>
  <si>
    <t>Transformative Climate Communities</t>
  </si>
  <si>
    <t>California Wildlife Conservation Board</t>
  </si>
  <si>
    <t>Climate Adaptation and Resiliency Program</t>
  </si>
  <si>
    <t>California Workforce Development Board</t>
  </si>
  <si>
    <t>High Road Training Partnerships</t>
  </si>
  <si>
    <t>San Francisco Bay Conservation and Development Commission</t>
  </si>
  <si>
    <t>Climate Change Adaptation and Coastal Resilience Planning</t>
  </si>
  <si>
    <t>Total</t>
  </si>
  <si>
    <t>CARB staff have implemented a correction to the leveraged funding amount for the Transit and Intercity Rail Capital Program which was reported incorrectly in the previous iteration of this table.</t>
  </si>
  <si>
    <t>Index</t>
  </si>
  <si>
    <r>
      <t xml:space="preserve">The </t>
    </r>
    <r>
      <rPr>
        <i/>
        <sz val="12"/>
        <color indexed="8"/>
        <rFont val="Avenir Next LT Pro"/>
        <family val="2"/>
      </rPr>
      <t>2025 California Climate Investments Annual Report</t>
    </r>
    <r>
      <rPr>
        <sz val="12"/>
        <color indexed="8"/>
        <rFont val="Avenir Next LT Pro"/>
        <family val="2"/>
      </rPr>
      <t xml:space="preserve"> is available at: </t>
    </r>
  </si>
  <si>
    <r>
      <rPr>
        <b/>
        <sz val="14"/>
        <rFont val="Avenir Next LT Pro"/>
        <family val="2"/>
      </rPr>
      <t>Purpose of Spreadsheet</t>
    </r>
    <r>
      <rPr>
        <sz val="12"/>
        <rFont val="Avenir Next LT Pro"/>
        <family val="2"/>
      </rPr>
      <t xml:space="preserve">
Many California Climate Investments programs extend the reach of their appropriations by requiring or encouraging applicants to secure additional support from federal, state, local, nonprofit or private sources. This spreadsheet details cumulative reported leveraged funds by program across the suite of California Climate Investments. Programs that do not leverage funds or have not reported leveraged funds to CARB have been excluded. The programs shown in this table are leveraging, on average, an additional $4.4 per GGRF dollar invested, with $43.9 billion in total leveraged funds from other sources.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</si>
</sst>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_(&quot;$&quot;* #,##0_);_(&quot;$&quot;* \(#,##0\);_(&quot;$&quot;* &quot;-&quot;??_);_(@_)"/>
    <numFmt numFmtId="165" formatCode="_(&quot;$&quot;* #,##0.0_);_(&quot;$&quot;* \(#,##0.0\);_(&quot;$&quot;* &quot;-&quot;??_);_(@_)"/>
    <numFmt numFmtId="166" formatCode="0.0"/>
  </numFmts>
  <fonts count="24" x14ac:knownFonts="1">
    <font>
      <sz val="11"/>
      <color theme="1"/>
      <name val="Aptos Narrow"/>
      <family val="2"/>
      <scheme val="minor"/>
    </font>
    <font>
      <sz val="11"/>
      <color theme="1"/>
      <name val="Aptos Narrow"/>
      <family val="2"/>
      <scheme val="minor"/>
    </font>
    <font>
      <b/>
      <sz val="11"/>
      <color theme="1"/>
      <name val="Aptos Narrow"/>
      <family val="2"/>
      <scheme val="minor"/>
    </font>
    <font>
      <b/>
      <sz val="8"/>
      <name val="Avenir Next LT Pro"/>
      <family val="2"/>
    </font>
    <font>
      <sz val="8"/>
      <name val="Avenir Next LT Pro"/>
      <family val="2"/>
    </font>
    <font>
      <sz val="10"/>
      <name val="Avenir Next LT Pro"/>
      <family val="2"/>
    </font>
    <font>
      <b/>
      <sz val="10"/>
      <color rgb="FFFFFFFF"/>
      <name val="Avenir Next LT Pro"/>
      <family val="2"/>
    </font>
    <font>
      <b/>
      <sz val="12"/>
      <color rgb="FFFFFFFF"/>
      <name val="Avenir Next LT Pro"/>
      <family val="2"/>
    </font>
    <font>
      <b/>
      <sz val="12"/>
      <name val="Avenir Next LT Pro"/>
      <family val="2"/>
    </font>
    <font>
      <sz val="12"/>
      <color theme="1"/>
      <name val="Avenir Next LT Pro"/>
      <family val="2"/>
    </font>
    <font>
      <u/>
      <sz val="11"/>
      <color theme="10"/>
      <name val="Aptos Narrow"/>
      <family val="2"/>
      <scheme val="minor"/>
    </font>
    <font>
      <sz val="12"/>
      <color rgb="FF000000"/>
      <name val="Avenir LT Std 55 Roman"/>
      <family val="2"/>
    </font>
    <font>
      <sz val="11"/>
      <name val="Avenir LT Std 55 Roman"/>
      <family val="2"/>
    </font>
    <font>
      <b/>
      <sz val="11"/>
      <color theme="1"/>
      <name val="Avenir LT Std 55 Roman"/>
      <family val="2"/>
    </font>
    <font>
      <sz val="11"/>
      <name val="Aptos Narrow"/>
      <family val="2"/>
      <scheme val="minor"/>
    </font>
    <font>
      <b/>
      <sz val="14"/>
      <color theme="0"/>
      <name val="Avenir Next LT Pro"/>
      <family val="2"/>
    </font>
    <font>
      <sz val="11"/>
      <color theme="1"/>
      <name val="Avenir Next LT Pro"/>
      <family val="2"/>
    </font>
    <font>
      <sz val="12"/>
      <color rgb="FF000000"/>
      <name val="Avenir Next LT Pro"/>
      <family val="2"/>
    </font>
    <font>
      <sz val="12"/>
      <name val="Avenir Next LT Pro"/>
      <family val="2"/>
    </font>
    <font>
      <i/>
      <sz val="12"/>
      <color indexed="8"/>
      <name val="Avenir Next LT Pro"/>
      <family val="2"/>
    </font>
    <font>
      <sz val="12"/>
      <color indexed="8"/>
      <name val="Avenir Next LT Pro"/>
      <family val="2"/>
    </font>
    <font>
      <u/>
      <sz val="12"/>
      <color theme="10"/>
      <name val="Avenir Next LT Pro"/>
      <family val="2"/>
    </font>
    <font>
      <b/>
      <sz val="12"/>
      <color theme="1"/>
      <name val="Avenir Next LT Pro"/>
      <family val="2"/>
    </font>
    <font>
      <b/>
      <sz val="14"/>
      <name val="Avenir Next LT Pro"/>
      <family val="2"/>
    </font>
  </fonts>
  <fills count="5">
    <fill>
      <patternFill patternType="none"/>
    </fill>
    <fill>
      <patternFill patternType="gray125"/>
    </fill>
    <fill>
      <patternFill patternType="solid">
        <fgColor theme="4" tint="0.79998168889431442"/>
        <bgColor theme="4" tint="0.79998168889431442"/>
      </patternFill>
    </fill>
    <fill>
      <patternFill patternType="solid">
        <fgColor rgb="FF58595B"/>
        <bgColor rgb="FF000000"/>
      </patternFill>
    </fill>
    <fill>
      <patternFill patternType="solid">
        <fgColor rgb="FF4D4D4F"/>
        <bgColor indexed="64"/>
      </patternFill>
    </fill>
  </fills>
  <borders count="11">
    <border>
      <left/>
      <right/>
      <top/>
      <bottom/>
      <diagonal/>
    </border>
    <border>
      <left style="thin">
        <color rgb="FF000000"/>
      </left>
      <right style="thin">
        <color rgb="FF000000"/>
      </right>
      <top style="thin">
        <color rgb="FF000000"/>
      </top>
      <bottom/>
      <diagonal/>
    </border>
    <border>
      <left/>
      <right/>
      <top style="thin">
        <color theme="4" tint="0.39997558519241921"/>
      </top>
      <bottom/>
      <diagonal/>
    </border>
    <border>
      <left style="thin">
        <color theme="0"/>
      </left>
      <right style="thin">
        <color theme="0"/>
      </right>
      <top style="thin">
        <color theme="0"/>
      </top>
      <bottom style="thin">
        <color theme="0"/>
      </bottom>
      <diagonal/>
    </border>
    <border>
      <left style="thin">
        <color indexed="64"/>
      </left>
      <right style="thin">
        <color indexed="64"/>
      </right>
      <top style="thin">
        <color indexed="64"/>
      </top>
      <bottom style="thin">
        <color indexed="64"/>
      </bottom>
      <diagonal/>
    </border>
    <border>
      <left style="thin">
        <color theme="0"/>
      </left>
      <right style="thin">
        <color theme="0"/>
      </right>
      <top style="thin">
        <color theme="0"/>
      </top>
      <bottom/>
      <diagonal/>
    </border>
    <border>
      <left/>
      <right style="medium">
        <color theme="0"/>
      </right>
      <top style="medium">
        <color theme="0"/>
      </top>
      <bottom style="medium">
        <color theme="0"/>
      </bottom>
      <diagonal/>
    </border>
    <border>
      <left/>
      <right style="thin">
        <color theme="0"/>
      </right>
      <top style="thin">
        <color theme="0"/>
      </top>
      <bottom style="thin">
        <color theme="0"/>
      </bottom>
      <diagonal/>
    </border>
    <border>
      <left/>
      <right style="thin">
        <color theme="0"/>
      </right>
      <top style="thin">
        <color theme="0"/>
      </top>
      <bottom/>
      <diagonal/>
    </border>
    <border>
      <left/>
      <right/>
      <top style="medium">
        <color theme="0"/>
      </top>
      <bottom/>
      <diagonal/>
    </border>
    <border>
      <left style="thin">
        <color theme="0"/>
      </left>
      <right style="thin">
        <color theme="0"/>
      </right>
      <top/>
      <bottom style="thin">
        <color theme="0"/>
      </bottom>
      <diagonal/>
    </border>
  </borders>
  <cellStyleXfs count="6">
    <xf numFmtId="0" fontId="0" fillId="0" borderId="0"/>
    <xf numFmtId="44" fontId="1" fillId="0" borderId="0" applyFont="0" applyFill="0" applyBorder="0" applyAlignment="0" applyProtection="0"/>
    <xf numFmtId="0" fontId="10" fillId="0" borderId="0" applyNumberFormat="0" applyFill="0" applyBorder="0" applyAlignment="0" applyProtection="0"/>
    <xf numFmtId="0" fontId="1" fillId="0" borderId="0"/>
    <xf numFmtId="0" fontId="11" fillId="0" borderId="4"/>
    <xf numFmtId="0" fontId="1" fillId="0" borderId="0"/>
  </cellStyleXfs>
  <cellXfs count="42">
    <xf numFmtId="0" fontId="0" fillId="0" borderId="0" xfId="0"/>
    <xf numFmtId="0" fontId="0" fillId="0" borderId="0" xfId="0" applyAlignment="1">
      <alignment horizontal="left"/>
    </xf>
    <xf numFmtId="164" fontId="0" fillId="0" borderId="0" xfId="0" applyNumberFormat="1"/>
    <xf numFmtId="0" fontId="3" fillId="0" borderId="0" xfId="0" applyFont="1" applyAlignment="1">
      <alignment vertical="center"/>
    </xf>
    <xf numFmtId="0" fontId="4" fillId="0" borderId="0" xfId="0" applyFont="1" applyAlignment="1">
      <alignment horizontal="left" vertical="center"/>
    </xf>
    <xf numFmtId="0" fontId="5" fillId="0" borderId="0" xfId="0" applyFont="1"/>
    <xf numFmtId="0" fontId="6" fillId="3" borderId="1" xfId="0" applyFont="1" applyFill="1" applyBorder="1" applyAlignment="1">
      <alignment horizontal="center" vertical="center" wrapText="1"/>
    </xf>
    <xf numFmtId="164" fontId="0" fillId="0" borderId="0" xfId="1" applyNumberFormat="1" applyFont="1" applyAlignment="1"/>
    <xf numFmtId="164" fontId="0" fillId="0" borderId="0" xfId="1" applyNumberFormat="1" applyFont="1"/>
    <xf numFmtId="164" fontId="2" fillId="2" borderId="0" xfId="1" applyNumberFormat="1" applyFont="1" applyFill="1" applyBorder="1" applyAlignment="1"/>
    <xf numFmtId="164" fontId="0" fillId="0" borderId="2" xfId="1" applyNumberFormat="1" applyFont="1" applyBorder="1" applyAlignment="1"/>
    <xf numFmtId="0" fontId="7" fillId="3" borderId="1" xfId="0" applyFont="1" applyFill="1" applyBorder="1" applyAlignment="1">
      <alignment horizontal="center" vertical="center" wrapText="1"/>
    </xf>
    <xf numFmtId="0" fontId="9" fillId="0" borderId="0" xfId="0" applyFont="1" applyAlignment="1">
      <alignment horizontal="left"/>
    </xf>
    <xf numFmtId="165" fontId="9" fillId="0" borderId="0" xfId="1" applyNumberFormat="1" applyFont="1" applyAlignment="1"/>
    <xf numFmtId="166" fontId="9" fillId="0" borderId="0" xfId="0" applyNumberFormat="1" applyFont="1"/>
    <xf numFmtId="0" fontId="9" fillId="0" borderId="0" xfId="0" applyFont="1"/>
    <xf numFmtId="0" fontId="7" fillId="3" borderId="1" xfId="0" applyFont="1" applyFill="1" applyBorder="1" applyAlignment="1">
      <alignment horizontal="left" vertical="center" wrapText="1"/>
    </xf>
    <xf numFmtId="0" fontId="0" fillId="0" borderId="0" xfId="0" applyAlignment="1">
      <alignment horizontal="left" vertical="center" wrapText="1"/>
    </xf>
    <xf numFmtId="0" fontId="1" fillId="0" borderId="3" xfId="3" applyBorder="1"/>
    <xf numFmtId="0" fontId="11" fillId="0" borderId="0" xfId="4" applyBorder="1"/>
    <xf numFmtId="0" fontId="1" fillId="0" borderId="5" xfId="3" applyBorder="1"/>
    <xf numFmtId="0" fontId="1" fillId="0" borderId="6" xfId="3" applyBorder="1"/>
    <xf numFmtId="0" fontId="1" fillId="0" borderId="0" xfId="3"/>
    <xf numFmtId="0" fontId="1" fillId="0" borderId="7" xfId="3" applyBorder="1"/>
    <xf numFmtId="0" fontId="1" fillId="0" borderId="8" xfId="3" applyBorder="1"/>
    <xf numFmtId="0" fontId="1" fillId="0" borderId="9" xfId="3" applyBorder="1"/>
    <xf numFmtId="0" fontId="1" fillId="0" borderId="10" xfId="3" applyBorder="1"/>
    <xf numFmtId="0" fontId="14" fillId="0" borderId="3" xfId="3" applyFont="1" applyBorder="1"/>
    <xf numFmtId="0" fontId="12" fillId="0" borderId="3" xfId="3" applyFont="1" applyBorder="1" applyAlignment="1">
      <alignment wrapText="1"/>
    </xf>
    <xf numFmtId="0" fontId="13" fillId="0" borderId="3" xfId="3" applyFont="1" applyBorder="1"/>
    <xf numFmtId="0" fontId="8" fillId="0" borderId="0" xfId="0" applyFont="1" applyAlignment="1">
      <alignment horizontal="left" vertical="center" wrapText="1"/>
    </xf>
    <xf numFmtId="0" fontId="15" fillId="4" borderId="4" xfId="5" applyFont="1" applyFill="1" applyBorder="1" applyAlignment="1">
      <alignment horizontal="center" vertical="center" wrapText="1"/>
    </xf>
    <xf numFmtId="0" fontId="16" fillId="0" borderId="10" xfId="3" applyFont="1" applyBorder="1"/>
    <xf numFmtId="0" fontId="17" fillId="0" borderId="3" xfId="3" applyFont="1" applyBorder="1" applyAlignment="1">
      <alignment horizontal="center" wrapText="1"/>
    </xf>
    <xf numFmtId="0" fontId="18" fillId="0" borderId="3" xfId="3" applyFont="1" applyBorder="1" applyAlignment="1">
      <alignment horizontal="center" vertical="center"/>
    </xf>
    <xf numFmtId="0" fontId="9" fillId="0" borderId="3" xfId="3" applyFont="1" applyBorder="1" applyAlignment="1">
      <alignment horizontal="center" vertical="center"/>
    </xf>
    <xf numFmtId="0" fontId="17" fillId="0" borderId="3" xfId="3" applyFont="1" applyBorder="1" applyAlignment="1">
      <alignment horizontal="center"/>
    </xf>
    <xf numFmtId="0" fontId="21" fillId="0" borderId="3" xfId="2" applyFont="1" applyBorder="1" applyAlignment="1">
      <alignment horizontal="center"/>
    </xf>
    <xf numFmtId="0" fontId="22" fillId="0" borderId="3" xfId="3" applyFont="1" applyBorder="1" applyAlignment="1">
      <alignment vertical="center"/>
    </xf>
    <xf numFmtId="0" fontId="18" fillId="0" borderId="3" xfId="3" applyFont="1" applyBorder="1" applyAlignment="1">
      <alignment wrapText="1"/>
    </xf>
    <xf numFmtId="0" fontId="8" fillId="0" borderId="0" xfId="0" applyFont="1" applyAlignment="1">
      <alignment horizontal="left" vertical="center" wrapText="1"/>
    </xf>
    <xf numFmtId="0" fontId="8" fillId="0" borderId="0" xfId="0" applyFont="1" applyAlignment="1">
      <alignment horizontal="center" vertical="center"/>
    </xf>
  </cellXfs>
  <cellStyles count="6">
    <cellStyle name="Currency" xfId="1" builtinId="4"/>
    <cellStyle name="Hyperlink" xfId="2" builtinId="8"/>
    <cellStyle name="Normal" xfId="0" builtinId="0"/>
    <cellStyle name="Normal 10" xfId="5" xr:uid="{2D0F9248-A0A8-4F51-ACA8-BCB7905681AA}"/>
    <cellStyle name="Normal 2 2" xfId="3" xr:uid="{B58A23FE-E866-469E-BB3D-3DEBDCFEB51F}"/>
    <cellStyle name="Normal 3 2" xfId="4" xr:uid="{1091B792-3CF7-420D-8E02-C03ADE48B24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2.xml"/><Relationship Id="rId5" Type="http://schemas.openxmlformats.org/officeDocument/2006/relationships/theme" Target="theme/theme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3111500</xdr:colOff>
      <xdr:row>1</xdr:row>
      <xdr:rowOff>104671</xdr:rowOff>
    </xdr:from>
    <xdr:ext cx="1637646" cy="1303880"/>
    <xdr:pic>
      <xdr:nvPicPr>
        <xdr:cNvPr id="2" name="Picture 1" descr="The California Climate Investments Logo" title="CCI Logo">
          <a:extLst>
            <a:ext uri="{FF2B5EF4-FFF2-40B4-BE49-F238E27FC236}">
              <a16:creationId xmlns:a16="http://schemas.microsoft.com/office/drawing/2014/main" id="{98D1E5E8-4C5D-48AA-A4CF-216798A376AE}"/>
            </a:ext>
          </a:extLst>
        </xdr:cNvPr>
        <xdr:cNvPicPr>
          <a:picLocks noChangeAspect="1"/>
        </xdr:cNvPicPr>
      </xdr:nvPicPr>
      <xdr:blipFill>
        <a:blip xmlns:r="http://schemas.openxmlformats.org/officeDocument/2006/relationships" r:embed="rId1"/>
        <a:stretch>
          <a:fillRect/>
        </a:stretch>
      </xdr:blipFill>
      <xdr:spPr>
        <a:xfrm>
          <a:off x="3282950" y="304696"/>
          <a:ext cx="1637646" cy="1303880"/>
        </a:xfrm>
        <a:prstGeom prst="rect">
          <a:avLst/>
        </a:prstGeom>
      </xdr:spPr>
    </xdr:pic>
    <xdr:clientData/>
  </xdr:oneCellAnchor>
</xdr:wsDr>
</file>

<file path=xl/persons/person.xml><?xml version="1.0" encoding="utf-8"?>
<personList xmlns="http://schemas.microsoft.com/office/spreadsheetml/2018/threadedcomments" xmlns:x="http://schemas.openxmlformats.org/spreadsheetml/2006/main">
  <person displayName="Stockton, Alex@ARB" id="{12B3E759-6E89-4ED8-AB05-79E5D8C16287}" userId="S::alex.stockton@arb.ca.gov::990521ba-a4c5-4dc9-a131-0b10b329133e"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threadedComments/threadedComment1.xml><?xml version="1.0" encoding="utf-8"?>
<ThreadedComments xmlns="http://schemas.microsoft.com/office/spreadsheetml/2018/threadedcomments" xmlns:x="http://schemas.openxmlformats.org/spreadsheetml/2006/main">
  <threadedComment ref="A1" dT="2025-03-03T16:19:59.92" personId="{12B3E759-6E89-4ED8-AB05-79E5D8C16287}" id="{9C55CBC2-704D-4766-81A7-06AEE6CCB005}">
    <text>Maybe "Total Project Cost amount" because that's the column header eh</text>
  </threadedComment>
  <threadedComment ref="A1" dT="2025-03-03T16:21:56.47" personId="{12B3E759-6E89-4ED8-AB05-79E5D8C16287}" id="{14158A95-2924-425B-833C-54DB2E220AF3}" parentId="{9C55CBC2-704D-4766-81A7-06AEE6CCB005}">
    <text>Also, is there a way to word this that would shift the framing to the duplicative reporting?</text>
  </threadedComment>
</ThreadedComments>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caclimateinvestments.ca.gov/annual-report" TargetMode="External"/></Relationships>
</file>

<file path=xl/worksheets/_rels/sheet3.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CA6129-22A7-4F00-9C3E-20CCE2A642A3}">
  <dimension ref="A1:B21"/>
  <sheetViews>
    <sheetView showGridLines="0" showRowColHeaders="0" view="pageLayout" topLeftCell="B1" zoomScaleNormal="100" workbookViewId="0">
      <selection activeCell="B25" sqref="B25"/>
    </sheetView>
  </sheetViews>
  <sheetFormatPr defaultColWidth="10.7109375" defaultRowHeight="15.4" customHeight="1" x14ac:dyDescent="0.25"/>
  <cols>
    <col min="1" max="1" width="2.42578125" style="19" customWidth="1"/>
    <col min="2" max="2" width="118.85546875" style="19" customWidth="1"/>
    <col min="3" max="16384" width="10.7109375" style="19"/>
  </cols>
  <sheetData>
    <row r="1" spans="1:2" ht="15.75" x14ac:dyDescent="0.25">
      <c r="A1" s="18"/>
      <c r="B1" s="18"/>
    </row>
    <row r="2" spans="1:2" ht="15.75" x14ac:dyDescent="0.25">
      <c r="A2" s="18"/>
      <c r="B2" s="18"/>
    </row>
    <row r="3" spans="1:2" ht="15.75" x14ac:dyDescent="0.25">
      <c r="A3" s="18"/>
      <c r="B3" s="18"/>
    </row>
    <row r="4" spans="1:2" ht="15.75" x14ac:dyDescent="0.25">
      <c r="A4" s="18"/>
      <c r="B4" s="18"/>
    </row>
    <row r="5" spans="1:2" ht="15.75" x14ac:dyDescent="0.25">
      <c r="A5" s="18"/>
      <c r="B5" s="18"/>
    </row>
    <row r="6" spans="1:2" ht="15.75" x14ac:dyDescent="0.25">
      <c r="A6" s="18"/>
      <c r="B6" s="18"/>
    </row>
    <row r="7" spans="1:2" ht="16.5" thickBot="1" x14ac:dyDescent="0.3">
      <c r="A7" s="20"/>
      <c r="B7" s="18"/>
    </row>
    <row r="8" spans="1:2" ht="16.5" thickBot="1" x14ac:dyDescent="0.3">
      <c r="A8" s="21"/>
      <c r="B8" s="22"/>
    </row>
    <row r="9" spans="1:2" ht="16.5" thickBot="1" x14ac:dyDescent="0.3">
      <c r="A9" s="21"/>
      <c r="B9" s="23"/>
    </row>
    <row r="10" spans="1:2" ht="16.5" thickBot="1" x14ac:dyDescent="0.3">
      <c r="A10" s="21"/>
      <c r="B10" s="24"/>
    </row>
    <row r="11" spans="1:2" ht="18.75" x14ac:dyDescent="0.25">
      <c r="A11" s="25"/>
      <c r="B11" s="31" t="s">
        <v>0</v>
      </c>
    </row>
    <row r="12" spans="1:2" ht="15.75" x14ac:dyDescent="0.25">
      <c r="A12" s="26"/>
      <c r="B12" s="32"/>
    </row>
    <row r="13" spans="1:2" ht="15.75" x14ac:dyDescent="0.25">
      <c r="A13" s="18"/>
      <c r="B13" s="33" t="s">
        <v>1</v>
      </c>
    </row>
    <row r="14" spans="1:2" ht="15.75" x14ac:dyDescent="0.25">
      <c r="A14" s="18"/>
      <c r="B14" s="34"/>
    </row>
    <row r="15" spans="1:2" ht="15.75" x14ac:dyDescent="0.25">
      <c r="A15" s="18"/>
      <c r="B15" s="35"/>
    </row>
    <row r="16" spans="1:2" ht="15.75" x14ac:dyDescent="0.25">
      <c r="A16" s="18"/>
      <c r="B16" s="36" t="s">
        <v>118</v>
      </c>
    </row>
    <row r="17" spans="1:2" ht="15.75" x14ac:dyDescent="0.25">
      <c r="A17" s="18"/>
      <c r="B17" s="37" t="s">
        <v>2</v>
      </c>
    </row>
    <row r="18" spans="1:2" ht="15.75" x14ac:dyDescent="0.25">
      <c r="A18" s="18"/>
      <c r="B18" s="38"/>
    </row>
    <row r="19" spans="1:2" ht="113.25" x14ac:dyDescent="0.25">
      <c r="A19" s="27"/>
      <c r="B19" s="39" t="s">
        <v>119</v>
      </c>
    </row>
    <row r="20" spans="1:2" ht="15.75" x14ac:dyDescent="0.25">
      <c r="A20" s="18"/>
      <c r="B20" s="29"/>
    </row>
    <row r="21" spans="1:2" ht="15.75" x14ac:dyDescent="0.25">
      <c r="A21" s="18"/>
      <c r="B21" s="28"/>
    </row>
  </sheetData>
  <hyperlinks>
    <hyperlink ref="B17" r:id="rId1" xr:uid="{B7485F61-2599-4DF4-A329-7143BE7E1BB2}"/>
  </hyperlinks>
  <pageMargins left="0.7" right="0.7" top="0.75" bottom="0.75" header="0.3" footer="0.3"/>
  <pageSetup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B1562A-974E-4CFA-A37F-EABCEC3A4233}">
  <dimension ref="A1:F86"/>
  <sheetViews>
    <sheetView tabSelected="1" zoomScale="85" zoomScaleNormal="85" workbookViewId="0">
      <selection activeCell="E86" sqref="E86"/>
    </sheetView>
  </sheetViews>
  <sheetFormatPr defaultRowHeight="15" x14ac:dyDescent="0.25"/>
  <cols>
    <col min="1" max="1" width="57.28515625" style="17" customWidth="1"/>
    <col min="2" max="2" width="85.7109375" bestFit="1" customWidth="1"/>
    <col min="3" max="3" width="17" customWidth="1"/>
    <col min="4" max="4" width="16.140625" bestFit="1" customWidth="1"/>
    <col min="5" max="5" width="15.85546875" bestFit="1" customWidth="1"/>
    <col min="6" max="6" width="19.42578125" customWidth="1"/>
  </cols>
  <sheetData>
    <row r="1" spans="1:6" ht="78.75" x14ac:dyDescent="0.25">
      <c r="A1" s="16" t="s">
        <v>3</v>
      </c>
      <c r="B1" s="11" t="s">
        <v>4</v>
      </c>
      <c r="C1" s="11" t="s">
        <v>5</v>
      </c>
      <c r="D1" s="11" t="s">
        <v>6</v>
      </c>
      <c r="E1" s="11" t="s">
        <v>7</v>
      </c>
      <c r="F1" s="11" t="s">
        <v>8</v>
      </c>
    </row>
    <row r="2" spans="1:6" ht="15.75" x14ac:dyDescent="0.25">
      <c r="A2" s="40" t="s">
        <v>9</v>
      </c>
      <c r="B2" s="12" t="s">
        <v>10</v>
      </c>
      <c r="C2" s="13">
        <v>40</v>
      </c>
      <c r="D2" s="13">
        <v>40</v>
      </c>
      <c r="E2" s="13">
        <v>0</v>
      </c>
      <c r="F2" s="14">
        <v>1</v>
      </c>
    </row>
    <row r="3" spans="1:6" ht="15.75" x14ac:dyDescent="0.25">
      <c r="A3" s="40"/>
      <c r="B3" s="12" t="s">
        <v>11</v>
      </c>
      <c r="C3" s="13">
        <v>31.1</v>
      </c>
      <c r="D3" s="13">
        <v>36.4</v>
      </c>
      <c r="E3" s="13">
        <v>5.3</v>
      </c>
      <c r="F3" s="14">
        <v>1.2</v>
      </c>
    </row>
    <row r="4" spans="1:6" ht="15.75" x14ac:dyDescent="0.25">
      <c r="A4" s="40"/>
      <c r="B4" s="12" t="s">
        <v>12</v>
      </c>
      <c r="C4" s="13">
        <v>716.5</v>
      </c>
      <c r="D4" s="13">
        <v>1310.4000000000001</v>
      </c>
      <c r="E4" s="13">
        <v>594</v>
      </c>
      <c r="F4" s="14">
        <v>1.8</v>
      </c>
    </row>
    <row r="5" spans="1:6" ht="15.75" x14ac:dyDescent="0.25">
      <c r="A5" s="40"/>
      <c r="B5" s="12" t="s">
        <v>13</v>
      </c>
      <c r="C5" s="13">
        <v>1</v>
      </c>
      <c r="D5" s="13">
        <v>1</v>
      </c>
      <c r="E5" s="13">
        <v>0</v>
      </c>
      <c r="F5" s="14">
        <v>1</v>
      </c>
    </row>
    <row r="6" spans="1:6" ht="15.75" x14ac:dyDescent="0.25">
      <c r="A6" s="40"/>
      <c r="B6" s="12" t="s">
        <v>14</v>
      </c>
      <c r="C6" s="13">
        <v>377.3</v>
      </c>
      <c r="D6" s="13">
        <v>771.3</v>
      </c>
      <c r="E6" s="13">
        <v>394</v>
      </c>
      <c r="F6" s="14">
        <v>2</v>
      </c>
    </row>
    <row r="7" spans="1:6" ht="15.75" x14ac:dyDescent="0.25">
      <c r="A7" s="40"/>
      <c r="B7" s="12" t="s">
        <v>15</v>
      </c>
      <c r="C7" s="13">
        <v>142.6</v>
      </c>
      <c r="D7" s="13">
        <v>313.89999999999998</v>
      </c>
      <c r="E7" s="13">
        <v>171.3</v>
      </c>
      <c r="F7" s="14">
        <v>2.2000000000000002</v>
      </c>
    </row>
    <row r="8" spans="1:6" ht="15.75" x14ac:dyDescent="0.25">
      <c r="A8" s="40"/>
      <c r="B8" s="12" t="s">
        <v>16</v>
      </c>
      <c r="C8" s="13">
        <v>6</v>
      </c>
      <c r="D8" s="13">
        <v>7.5</v>
      </c>
      <c r="E8" s="13">
        <v>1.5</v>
      </c>
      <c r="F8" s="14">
        <v>1.3</v>
      </c>
    </row>
    <row r="9" spans="1:6" ht="15.75" x14ac:dyDescent="0.25">
      <c r="A9" s="40"/>
      <c r="B9" s="12" t="s">
        <v>17</v>
      </c>
      <c r="C9" s="13">
        <v>162.80000000000001</v>
      </c>
      <c r="D9" s="13">
        <v>166.5</v>
      </c>
      <c r="E9" s="13">
        <v>3.7</v>
      </c>
      <c r="F9" s="14">
        <v>1</v>
      </c>
    </row>
    <row r="10" spans="1:6" ht="15.75" x14ac:dyDescent="0.25">
      <c r="A10" s="40"/>
      <c r="B10" s="12" t="s">
        <v>18</v>
      </c>
      <c r="C10" s="13">
        <v>50.4</v>
      </c>
      <c r="D10" s="13">
        <v>57.7</v>
      </c>
      <c r="E10" s="13">
        <v>7.3</v>
      </c>
      <c r="F10" s="14">
        <v>1.1000000000000001</v>
      </c>
    </row>
    <row r="11" spans="1:6" ht="15.75" x14ac:dyDescent="0.25">
      <c r="A11" s="40"/>
      <c r="B11" s="12" t="s">
        <v>19</v>
      </c>
      <c r="C11" s="13">
        <v>44.7</v>
      </c>
      <c r="D11" s="13">
        <v>92.5</v>
      </c>
      <c r="E11" s="13">
        <v>47.8</v>
      </c>
      <c r="F11" s="14">
        <v>2.1</v>
      </c>
    </row>
    <row r="12" spans="1:6" ht="15.75" x14ac:dyDescent="0.25">
      <c r="A12" s="40"/>
      <c r="B12" s="12" t="s">
        <v>20</v>
      </c>
      <c r="C12" s="13">
        <v>114.8</v>
      </c>
      <c r="D12" s="13">
        <v>187.9</v>
      </c>
      <c r="E12" s="13">
        <v>73.099999999999994</v>
      </c>
      <c r="F12" s="14">
        <v>1.6</v>
      </c>
    </row>
    <row r="13" spans="1:6" ht="15.75" x14ac:dyDescent="0.25">
      <c r="A13" s="40"/>
      <c r="B13" s="12" t="s">
        <v>21</v>
      </c>
      <c r="C13" s="13">
        <v>454.5</v>
      </c>
      <c r="D13" s="13">
        <v>1658.1</v>
      </c>
      <c r="E13" s="13">
        <v>1203.5999999999999</v>
      </c>
      <c r="F13" s="14">
        <v>3.6</v>
      </c>
    </row>
    <row r="14" spans="1:6" ht="15.75" x14ac:dyDescent="0.25">
      <c r="A14" s="40"/>
      <c r="B14" s="12" t="s">
        <v>22</v>
      </c>
      <c r="C14" s="13">
        <v>1040.7</v>
      </c>
      <c r="D14" s="13">
        <v>1040.7</v>
      </c>
      <c r="E14" s="13">
        <v>0</v>
      </c>
      <c r="F14" s="14">
        <v>1</v>
      </c>
    </row>
    <row r="15" spans="1:6" ht="15.75" x14ac:dyDescent="0.25">
      <c r="A15" s="40"/>
      <c r="B15" s="12" t="s">
        <v>23</v>
      </c>
      <c r="C15" s="13">
        <v>26.8</v>
      </c>
      <c r="D15" s="13">
        <v>26.8</v>
      </c>
      <c r="E15" s="13">
        <v>0</v>
      </c>
      <c r="F15" s="14">
        <v>1</v>
      </c>
    </row>
    <row r="16" spans="1:6" ht="15.75" x14ac:dyDescent="0.25">
      <c r="A16" s="40"/>
      <c r="B16" s="12" t="s">
        <v>24</v>
      </c>
      <c r="C16" s="13">
        <v>11.6</v>
      </c>
      <c r="D16" s="13">
        <v>16.7</v>
      </c>
      <c r="E16" s="13">
        <v>5.0999999999999996</v>
      </c>
      <c r="F16" s="14">
        <v>1.4</v>
      </c>
    </row>
    <row r="17" spans="1:6" ht="15.75" x14ac:dyDescent="0.25">
      <c r="A17" s="40"/>
      <c r="B17" s="12" t="s">
        <v>25</v>
      </c>
      <c r="C17" s="13">
        <v>56.4</v>
      </c>
      <c r="D17" s="13">
        <v>60</v>
      </c>
      <c r="E17" s="13">
        <v>3.6</v>
      </c>
      <c r="F17" s="14">
        <v>1.1000000000000001</v>
      </c>
    </row>
    <row r="18" spans="1:6" ht="15.75" x14ac:dyDescent="0.25">
      <c r="A18" s="40"/>
      <c r="B18" s="12" t="s">
        <v>26</v>
      </c>
      <c r="C18" s="13">
        <v>77.3</v>
      </c>
      <c r="D18" s="13">
        <v>121.5</v>
      </c>
      <c r="E18" s="13">
        <v>44.3</v>
      </c>
      <c r="F18" s="14">
        <v>1.6</v>
      </c>
    </row>
    <row r="19" spans="1:6" ht="15.75" x14ac:dyDescent="0.25">
      <c r="A19" s="40"/>
      <c r="B19" s="12" t="s">
        <v>27</v>
      </c>
      <c r="C19" s="13">
        <v>148.69999999999999</v>
      </c>
      <c r="D19" s="13">
        <v>403.4</v>
      </c>
      <c r="E19" s="13">
        <v>254.7</v>
      </c>
      <c r="F19" s="14">
        <v>2.7</v>
      </c>
    </row>
    <row r="20" spans="1:6" ht="15.75" x14ac:dyDescent="0.25">
      <c r="A20" s="40"/>
      <c r="B20" s="12" t="s">
        <v>28</v>
      </c>
      <c r="C20" s="13">
        <v>82.8</v>
      </c>
      <c r="D20" s="13">
        <v>143.9</v>
      </c>
      <c r="E20" s="13">
        <v>61.1</v>
      </c>
      <c r="F20" s="14">
        <v>1.7</v>
      </c>
    </row>
    <row r="21" spans="1:6" ht="15.75" x14ac:dyDescent="0.25">
      <c r="A21" s="40"/>
      <c r="B21" s="12" t="s">
        <v>29</v>
      </c>
      <c r="C21" s="13">
        <v>3.9</v>
      </c>
      <c r="D21" s="13">
        <v>4</v>
      </c>
      <c r="E21" s="13">
        <v>0.1</v>
      </c>
      <c r="F21" s="14">
        <v>1</v>
      </c>
    </row>
    <row r="22" spans="1:6" ht="15.75" x14ac:dyDescent="0.25">
      <c r="A22" s="40"/>
      <c r="B22" s="12" t="s">
        <v>30</v>
      </c>
      <c r="C22" s="13">
        <v>0.3</v>
      </c>
      <c r="D22" s="13">
        <v>0.3</v>
      </c>
      <c r="E22" s="13">
        <v>0</v>
      </c>
      <c r="F22" s="14">
        <v>1</v>
      </c>
    </row>
    <row r="23" spans="1:6" ht="15.75" x14ac:dyDescent="0.25">
      <c r="A23" s="40"/>
      <c r="B23" s="12" t="s">
        <v>31</v>
      </c>
      <c r="C23" s="13">
        <v>10.8</v>
      </c>
      <c r="D23" s="13">
        <v>17.2</v>
      </c>
      <c r="E23" s="13">
        <v>6.3</v>
      </c>
      <c r="F23" s="14">
        <v>1.6</v>
      </c>
    </row>
    <row r="24" spans="1:6" ht="15.75" x14ac:dyDescent="0.25">
      <c r="A24" s="30" t="s">
        <v>32</v>
      </c>
      <c r="B24" s="12" t="s">
        <v>33</v>
      </c>
      <c r="C24" s="13">
        <v>3.1</v>
      </c>
      <c r="D24" s="13">
        <v>6.6</v>
      </c>
      <c r="E24" s="13">
        <v>3.5</v>
      </c>
      <c r="F24" s="14">
        <v>2.1</v>
      </c>
    </row>
    <row r="25" spans="1:6" ht="15.75" x14ac:dyDescent="0.25">
      <c r="A25" s="30" t="s">
        <v>34</v>
      </c>
      <c r="B25" s="12" t="s">
        <v>35</v>
      </c>
      <c r="C25" s="13">
        <v>59.2</v>
      </c>
      <c r="D25" s="13">
        <v>59.3</v>
      </c>
      <c r="E25" s="13">
        <v>0.1</v>
      </c>
      <c r="F25" s="14">
        <v>1</v>
      </c>
    </row>
    <row r="26" spans="1:6" ht="15.75" x14ac:dyDescent="0.25">
      <c r="A26" s="40" t="s">
        <v>36</v>
      </c>
      <c r="B26" s="12" t="s">
        <v>37</v>
      </c>
      <c r="C26" s="13">
        <v>2.2000000000000002</v>
      </c>
      <c r="D26" s="13">
        <v>2.2000000000000002</v>
      </c>
      <c r="E26" s="13">
        <v>0</v>
      </c>
      <c r="F26" s="14">
        <v>1</v>
      </c>
    </row>
    <row r="27" spans="1:6" ht="15.75" x14ac:dyDescent="0.25">
      <c r="A27" s="40"/>
      <c r="B27" s="12" t="s">
        <v>38</v>
      </c>
      <c r="C27" s="13">
        <v>12.3</v>
      </c>
      <c r="D27" s="13">
        <v>12.3</v>
      </c>
      <c r="E27" s="13">
        <v>0</v>
      </c>
      <c r="F27" s="14">
        <v>1</v>
      </c>
    </row>
    <row r="28" spans="1:6" ht="15.75" x14ac:dyDescent="0.25">
      <c r="A28" s="40"/>
      <c r="B28" s="12" t="s">
        <v>39</v>
      </c>
      <c r="C28" s="13">
        <v>63.9</v>
      </c>
      <c r="D28" s="13">
        <v>140</v>
      </c>
      <c r="E28" s="13">
        <v>76.099999999999994</v>
      </c>
      <c r="F28" s="14">
        <v>2.2000000000000002</v>
      </c>
    </row>
    <row r="29" spans="1:6" ht="15.75" x14ac:dyDescent="0.25">
      <c r="A29" s="40"/>
      <c r="B29" s="12" t="s">
        <v>40</v>
      </c>
      <c r="C29" s="13">
        <v>69.900000000000006</v>
      </c>
      <c r="D29" s="13">
        <v>88.9</v>
      </c>
      <c r="E29" s="13">
        <v>19</v>
      </c>
      <c r="F29" s="14">
        <v>1.3</v>
      </c>
    </row>
    <row r="30" spans="1:6" ht="15.75" x14ac:dyDescent="0.25">
      <c r="A30" s="40"/>
      <c r="B30" s="12" t="s">
        <v>41</v>
      </c>
      <c r="C30" s="13">
        <v>51</v>
      </c>
      <c r="D30" s="13">
        <v>71.599999999999994</v>
      </c>
      <c r="E30" s="13">
        <v>20.7</v>
      </c>
      <c r="F30" s="14">
        <v>1.4</v>
      </c>
    </row>
    <row r="31" spans="1:6" ht="15.75" x14ac:dyDescent="0.25">
      <c r="A31" s="30" t="s">
        <v>42</v>
      </c>
      <c r="B31" s="12" t="s">
        <v>43</v>
      </c>
      <c r="C31" s="13">
        <v>55.2</v>
      </c>
      <c r="D31" s="13">
        <v>104.5</v>
      </c>
      <c r="E31" s="13">
        <v>49.2</v>
      </c>
      <c r="F31" s="14">
        <v>1.9</v>
      </c>
    </row>
    <row r="32" spans="1:6" ht="15.75" x14ac:dyDescent="0.25">
      <c r="A32" s="40" t="s">
        <v>44</v>
      </c>
      <c r="B32" s="12" t="s">
        <v>45</v>
      </c>
      <c r="C32" s="13">
        <v>79.099999999999994</v>
      </c>
      <c r="D32" s="13">
        <v>93</v>
      </c>
      <c r="E32" s="13">
        <v>13.9</v>
      </c>
      <c r="F32" s="14">
        <v>1.2</v>
      </c>
    </row>
    <row r="33" spans="1:6" ht="15.75" x14ac:dyDescent="0.25">
      <c r="A33" s="40"/>
      <c r="B33" s="12" t="s">
        <v>46</v>
      </c>
      <c r="C33" s="13">
        <v>6</v>
      </c>
      <c r="D33" s="13">
        <v>12.3</v>
      </c>
      <c r="E33" s="13">
        <v>6.3</v>
      </c>
      <c r="F33" s="14">
        <v>2.1</v>
      </c>
    </row>
    <row r="34" spans="1:6" ht="15.75" x14ac:dyDescent="0.25">
      <c r="A34" s="40"/>
      <c r="B34" s="12" t="s">
        <v>47</v>
      </c>
      <c r="C34" s="13">
        <v>205.1</v>
      </c>
      <c r="D34" s="13">
        <v>644.29999999999995</v>
      </c>
      <c r="E34" s="13">
        <v>439.2</v>
      </c>
      <c r="F34" s="14">
        <v>3.1</v>
      </c>
    </row>
    <row r="35" spans="1:6" ht="15.75" x14ac:dyDescent="0.25">
      <c r="A35" s="40"/>
      <c r="B35" s="12" t="s">
        <v>48</v>
      </c>
      <c r="C35" s="13">
        <v>55.9</v>
      </c>
      <c r="D35" s="13">
        <v>66.8</v>
      </c>
      <c r="E35" s="13">
        <v>11</v>
      </c>
      <c r="F35" s="14">
        <v>1.2</v>
      </c>
    </row>
    <row r="36" spans="1:6" ht="15.75" x14ac:dyDescent="0.25">
      <c r="A36" s="40"/>
      <c r="B36" s="12" t="s">
        <v>49</v>
      </c>
      <c r="C36" s="13">
        <v>3</v>
      </c>
      <c r="D36" s="13">
        <v>3</v>
      </c>
      <c r="E36" s="13">
        <v>0</v>
      </c>
      <c r="F36" s="14">
        <v>1</v>
      </c>
    </row>
    <row r="37" spans="1:6" ht="15.75" x14ac:dyDescent="0.25">
      <c r="A37" s="40"/>
      <c r="B37" s="12" t="s">
        <v>50</v>
      </c>
      <c r="C37" s="13">
        <v>61.8</v>
      </c>
      <c r="D37" s="13">
        <v>99.8</v>
      </c>
      <c r="E37" s="13">
        <v>38</v>
      </c>
      <c r="F37" s="14">
        <v>1.6</v>
      </c>
    </row>
    <row r="38" spans="1:6" ht="15.75" x14ac:dyDescent="0.25">
      <c r="A38" s="40" t="s">
        <v>51</v>
      </c>
      <c r="B38" s="12" t="s">
        <v>52</v>
      </c>
      <c r="C38" s="13">
        <v>19.399999999999999</v>
      </c>
      <c r="D38" s="13">
        <v>70</v>
      </c>
      <c r="E38" s="13">
        <v>50.6</v>
      </c>
      <c r="F38" s="14">
        <v>3.6</v>
      </c>
    </row>
    <row r="39" spans="1:6" ht="15.75" x14ac:dyDescent="0.25">
      <c r="A39" s="40"/>
      <c r="B39" s="12" t="s">
        <v>53</v>
      </c>
      <c r="C39" s="13">
        <v>5.9</v>
      </c>
      <c r="D39" s="13">
        <v>6.8</v>
      </c>
      <c r="E39" s="13">
        <v>0.9</v>
      </c>
      <c r="F39" s="14">
        <v>1.2</v>
      </c>
    </row>
    <row r="40" spans="1:6" ht="15.75" x14ac:dyDescent="0.25">
      <c r="A40" s="40"/>
      <c r="B40" s="12" t="s">
        <v>54</v>
      </c>
      <c r="C40" s="13">
        <v>2.8</v>
      </c>
      <c r="D40" s="13">
        <v>7.5</v>
      </c>
      <c r="E40" s="13">
        <v>4.7</v>
      </c>
      <c r="F40" s="14">
        <v>2.6</v>
      </c>
    </row>
    <row r="41" spans="1:6" ht="15.75" x14ac:dyDescent="0.25">
      <c r="A41" s="40"/>
      <c r="B41" s="12" t="s">
        <v>55</v>
      </c>
      <c r="C41" s="13">
        <v>7.5</v>
      </c>
      <c r="D41" s="13">
        <v>7.5</v>
      </c>
      <c r="E41" s="13">
        <v>0</v>
      </c>
      <c r="F41" s="14">
        <v>1</v>
      </c>
    </row>
    <row r="42" spans="1:6" ht="15.75" x14ac:dyDescent="0.25">
      <c r="A42" s="40"/>
      <c r="B42" s="12" t="s">
        <v>56</v>
      </c>
      <c r="C42" s="13">
        <v>357.3</v>
      </c>
      <c r="D42" s="13">
        <v>362.1</v>
      </c>
      <c r="E42" s="13">
        <v>4.8</v>
      </c>
      <c r="F42" s="14">
        <v>1</v>
      </c>
    </row>
    <row r="43" spans="1:6" ht="15.75" x14ac:dyDescent="0.25">
      <c r="A43" s="40"/>
      <c r="B43" s="12" t="s">
        <v>57</v>
      </c>
      <c r="C43" s="13">
        <v>350.4</v>
      </c>
      <c r="D43" s="13">
        <v>363.6</v>
      </c>
      <c r="E43" s="13">
        <v>13.2</v>
      </c>
      <c r="F43" s="14">
        <v>1</v>
      </c>
    </row>
    <row r="44" spans="1:6" ht="15.75" x14ac:dyDescent="0.25">
      <c r="A44" s="40"/>
      <c r="B44" s="12" t="s">
        <v>58</v>
      </c>
      <c r="C44" s="13">
        <v>96.3</v>
      </c>
      <c r="D44" s="13">
        <v>98.1</v>
      </c>
      <c r="E44" s="13">
        <v>1.8</v>
      </c>
      <c r="F44" s="14">
        <v>1</v>
      </c>
    </row>
    <row r="45" spans="1:6" ht="15.75" x14ac:dyDescent="0.25">
      <c r="A45" s="40"/>
      <c r="B45" s="12" t="s">
        <v>59</v>
      </c>
      <c r="C45" s="13">
        <v>34.4</v>
      </c>
      <c r="D45" s="13">
        <v>43.6</v>
      </c>
      <c r="E45" s="13">
        <v>9.1999999999999993</v>
      </c>
      <c r="F45" s="14">
        <v>1.3</v>
      </c>
    </row>
    <row r="46" spans="1:6" ht="15.75" x14ac:dyDescent="0.25">
      <c r="A46" s="40"/>
      <c r="B46" s="12" t="s">
        <v>60</v>
      </c>
      <c r="C46" s="13">
        <v>4.0999999999999996</v>
      </c>
      <c r="D46" s="13">
        <v>4.0999999999999996</v>
      </c>
      <c r="E46" s="13">
        <v>0</v>
      </c>
      <c r="F46" s="14">
        <v>1</v>
      </c>
    </row>
    <row r="47" spans="1:6" ht="15.75" x14ac:dyDescent="0.25">
      <c r="A47" s="40"/>
      <c r="B47" s="12" t="s">
        <v>61</v>
      </c>
      <c r="C47" s="13">
        <v>532.4</v>
      </c>
      <c r="D47" s="13">
        <v>789.7</v>
      </c>
      <c r="E47" s="13">
        <v>257.3</v>
      </c>
      <c r="F47" s="14">
        <v>1.5</v>
      </c>
    </row>
    <row r="48" spans="1:6" ht="15.75" x14ac:dyDescent="0.25">
      <c r="A48" s="40"/>
      <c r="B48" s="12" t="s">
        <v>62</v>
      </c>
      <c r="C48" s="13">
        <v>45.8</v>
      </c>
      <c r="D48" s="13">
        <v>97.4</v>
      </c>
      <c r="E48" s="13">
        <v>51.6</v>
      </c>
      <c r="F48" s="14">
        <v>2.1</v>
      </c>
    </row>
    <row r="49" spans="1:6" ht="15.75" x14ac:dyDescent="0.25">
      <c r="A49" s="40"/>
      <c r="B49" s="12" t="s">
        <v>63</v>
      </c>
      <c r="C49" s="13">
        <v>65.7</v>
      </c>
      <c r="D49" s="13">
        <v>65.900000000000006</v>
      </c>
      <c r="E49" s="13">
        <v>0.3</v>
      </c>
      <c r="F49" s="14">
        <v>1</v>
      </c>
    </row>
    <row r="50" spans="1:6" ht="15.75" x14ac:dyDescent="0.25">
      <c r="A50" s="40"/>
      <c r="B50" s="12" t="s">
        <v>64</v>
      </c>
      <c r="C50" s="13">
        <v>74.8</v>
      </c>
      <c r="D50" s="13">
        <v>107.8</v>
      </c>
      <c r="E50" s="13">
        <v>33</v>
      </c>
      <c r="F50" s="14">
        <v>1.4</v>
      </c>
    </row>
    <row r="51" spans="1:6" ht="15.75" x14ac:dyDescent="0.25">
      <c r="A51" s="40"/>
      <c r="B51" s="12" t="s">
        <v>65</v>
      </c>
      <c r="C51" s="13">
        <v>8.9</v>
      </c>
      <c r="D51" s="13">
        <v>12.3</v>
      </c>
      <c r="E51" s="13">
        <v>3.4</v>
      </c>
      <c r="F51" s="14">
        <v>1.4</v>
      </c>
    </row>
    <row r="52" spans="1:6" ht="15.75" x14ac:dyDescent="0.25">
      <c r="A52" s="40" t="s">
        <v>66</v>
      </c>
      <c r="B52" s="12" t="s">
        <v>67</v>
      </c>
      <c r="C52" s="13">
        <v>4</v>
      </c>
      <c r="D52" s="13">
        <v>4</v>
      </c>
      <c r="E52" s="13">
        <v>0</v>
      </c>
      <c r="F52" s="14">
        <v>1</v>
      </c>
    </row>
    <row r="53" spans="1:6" ht="15.75" x14ac:dyDescent="0.25">
      <c r="A53" s="40"/>
      <c r="B53" s="12" t="s">
        <v>68</v>
      </c>
      <c r="C53" s="13">
        <v>2.6</v>
      </c>
      <c r="D53" s="13">
        <v>2.6</v>
      </c>
      <c r="E53" s="13">
        <v>0</v>
      </c>
      <c r="F53" s="14">
        <v>1</v>
      </c>
    </row>
    <row r="54" spans="1:6" ht="15.75" x14ac:dyDescent="0.25">
      <c r="A54" s="40"/>
      <c r="B54" s="12" t="s">
        <v>69</v>
      </c>
      <c r="C54" s="13">
        <v>23.3</v>
      </c>
      <c r="D54" s="13">
        <v>40.9</v>
      </c>
      <c r="E54" s="13">
        <v>17.7</v>
      </c>
      <c r="F54" s="14">
        <v>1.8</v>
      </c>
    </row>
    <row r="55" spans="1:6" ht="15.75" x14ac:dyDescent="0.25">
      <c r="A55" s="40"/>
      <c r="B55" s="12" t="s">
        <v>70</v>
      </c>
      <c r="C55" s="13">
        <v>7.7</v>
      </c>
      <c r="D55" s="13">
        <v>139.19999999999999</v>
      </c>
      <c r="E55" s="13">
        <v>131.5</v>
      </c>
      <c r="F55" s="14">
        <v>18</v>
      </c>
    </row>
    <row r="56" spans="1:6" ht="15.75" x14ac:dyDescent="0.25">
      <c r="A56" s="40"/>
      <c r="B56" s="12" t="s">
        <v>71</v>
      </c>
      <c r="C56" s="13">
        <v>190</v>
      </c>
      <c r="D56" s="13">
        <v>645.20000000000005</v>
      </c>
      <c r="E56" s="13">
        <v>455.2</v>
      </c>
      <c r="F56" s="14">
        <v>3.4</v>
      </c>
    </row>
    <row r="57" spans="1:6" ht="15.75" x14ac:dyDescent="0.25">
      <c r="A57" s="40"/>
      <c r="B57" s="12" t="s">
        <v>72</v>
      </c>
      <c r="C57" s="13">
        <v>30.5</v>
      </c>
      <c r="D57" s="13">
        <v>126.7</v>
      </c>
      <c r="E57" s="13">
        <v>96.2</v>
      </c>
      <c r="F57" s="14">
        <v>4.2</v>
      </c>
    </row>
    <row r="58" spans="1:6" ht="15.75" x14ac:dyDescent="0.25">
      <c r="A58" s="40"/>
      <c r="B58" s="12" t="s">
        <v>73</v>
      </c>
      <c r="C58" s="13">
        <v>2</v>
      </c>
      <c r="D58" s="13">
        <v>2.2000000000000002</v>
      </c>
      <c r="E58" s="13">
        <v>0.2</v>
      </c>
      <c r="F58" s="14">
        <v>1.1000000000000001</v>
      </c>
    </row>
    <row r="59" spans="1:6" ht="15.75" x14ac:dyDescent="0.25">
      <c r="A59" s="40"/>
      <c r="B59" s="12" t="s">
        <v>74</v>
      </c>
      <c r="C59" s="13">
        <v>166.1</v>
      </c>
      <c r="D59" s="13">
        <v>166.1</v>
      </c>
      <c r="E59" s="13">
        <v>0</v>
      </c>
      <c r="F59" s="14">
        <v>1</v>
      </c>
    </row>
    <row r="60" spans="1:6" ht="15.75" x14ac:dyDescent="0.25">
      <c r="A60" s="40" t="s">
        <v>75</v>
      </c>
      <c r="B60" s="12" t="s">
        <v>76</v>
      </c>
      <c r="C60" s="13">
        <v>10</v>
      </c>
      <c r="D60" s="13">
        <v>16.3</v>
      </c>
      <c r="E60" s="13">
        <v>6.3</v>
      </c>
      <c r="F60" s="14">
        <v>1.6</v>
      </c>
    </row>
    <row r="61" spans="1:6" ht="15.75" x14ac:dyDescent="0.25">
      <c r="A61" s="40"/>
      <c r="B61" s="12" t="s">
        <v>77</v>
      </c>
      <c r="C61" s="13">
        <v>1228.4000000000001</v>
      </c>
      <c r="D61" s="13">
        <v>9669.9</v>
      </c>
      <c r="E61" s="13">
        <v>8441.5</v>
      </c>
      <c r="F61" s="14">
        <v>7.9</v>
      </c>
    </row>
    <row r="62" spans="1:6" ht="15.75" x14ac:dyDescent="0.25">
      <c r="A62" s="40" t="s">
        <v>78</v>
      </c>
      <c r="B62" s="12" t="s">
        <v>79</v>
      </c>
      <c r="C62" s="13">
        <v>20</v>
      </c>
      <c r="D62" s="13">
        <v>43.1</v>
      </c>
      <c r="E62" s="13">
        <v>23.1</v>
      </c>
      <c r="F62" s="14">
        <v>2.2000000000000002</v>
      </c>
    </row>
    <row r="63" spans="1:6" ht="15.75" x14ac:dyDescent="0.25">
      <c r="A63" s="40"/>
      <c r="B63" s="12" t="s">
        <v>80</v>
      </c>
      <c r="C63" s="13">
        <v>38.299999999999997</v>
      </c>
      <c r="D63" s="13">
        <v>43.1</v>
      </c>
      <c r="E63" s="13">
        <v>4.8</v>
      </c>
      <c r="F63" s="14">
        <v>1.1000000000000001</v>
      </c>
    </row>
    <row r="64" spans="1:6" ht="15.75" x14ac:dyDescent="0.25">
      <c r="A64" s="40" t="s">
        <v>81</v>
      </c>
      <c r="B64" s="12" t="s">
        <v>82</v>
      </c>
      <c r="C64" s="13">
        <v>19</v>
      </c>
      <c r="D64" s="13">
        <v>20.7</v>
      </c>
      <c r="E64" s="13">
        <v>1.7</v>
      </c>
      <c r="F64" s="14">
        <v>1.1000000000000001</v>
      </c>
    </row>
    <row r="65" spans="1:6" ht="15.75" x14ac:dyDescent="0.25">
      <c r="A65" s="40"/>
      <c r="B65" s="12" t="s">
        <v>83</v>
      </c>
      <c r="C65" s="13">
        <v>127.1</v>
      </c>
      <c r="D65" s="13">
        <v>207.9</v>
      </c>
      <c r="E65" s="13">
        <v>80.8</v>
      </c>
      <c r="F65" s="14">
        <v>1.6</v>
      </c>
    </row>
    <row r="66" spans="1:6" ht="15.75" x14ac:dyDescent="0.25">
      <c r="A66" s="40"/>
      <c r="B66" s="12" t="s">
        <v>84</v>
      </c>
      <c r="C66" s="13">
        <v>1</v>
      </c>
      <c r="D66" s="13">
        <v>6.8</v>
      </c>
      <c r="E66" s="13">
        <v>5.8</v>
      </c>
      <c r="F66" s="14">
        <v>6.8</v>
      </c>
    </row>
    <row r="67" spans="1:6" ht="15.75" x14ac:dyDescent="0.25">
      <c r="A67" s="40"/>
      <c r="B67" s="12" t="s">
        <v>85</v>
      </c>
      <c r="C67" s="13">
        <v>12.5</v>
      </c>
      <c r="D67" s="13">
        <v>33.9</v>
      </c>
      <c r="E67" s="13">
        <v>21.4</v>
      </c>
      <c r="F67" s="14">
        <v>2.7</v>
      </c>
    </row>
    <row r="68" spans="1:6" ht="15.75" x14ac:dyDescent="0.25">
      <c r="A68" s="40"/>
      <c r="B68" s="12" t="s">
        <v>86</v>
      </c>
      <c r="C68" s="13">
        <v>9.5</v>
      </c>
      <c r="D68" s="13">
        <v>14.9</v>
      </c>
      <c r="E68" s="13">
        <v>5.4</v>
      </c>
      <c r="F68" s="14">
        <v>1.6</v>
      </c>
    </row>
    <row r="69" spans="1:6" ht="15.75" x14ac:dyDescent="0.25">
      <c r="A69" s="30" t="s">
        <v>87</v>
      </c>
      <c r="B69" s="12" t="s">
        <v>88</v>
      </c>
      <c r="C69" s="13">
        <v>2.6</v>
      </c>
      <c r="D69" s="13">
        <v>2.6</v>
      </c>
      <c r="E69" s="13">
        <v>0</v>
      </c>
      <c r="F69" s="14">
        <v>1</v>
      </c>
    </row>
    <row r="70" spans="1:6" ht="15.75" x14ac:dyDescent="0.25">
      <c r="A70" s="40" t="s">
        <v>89</v>
      </c>
      <c r="B70" s="12" t="s">
        <v>90</v>
      </c>
      <c r="C70" s="13">
        <v>26.5</v>
      </c>
      <c r="D70" s="13">
        <v>26.5</v>
      </c>
      <c r="E70" s="13">
        <v>0</v>
      </c>
      <c r="F70" s="14">
        <v>1</v>
      </c>
    </row>
    <row r="71" spans="1:6" ht="15.75" x14ac:dyDescent="0.25">
      <c r="A71" s="40"/>
      <c r="B71" s="12" t="s">
        <v>91</v>
      </c>
      <c r="C71" s="13">
        <v>4.5999999999999996</v>
      </c>
      <c r="D71" s="13">
        <v>4.5999999999999996</v>
      </c>
      <c r="E71" s="13">
        <v>0</v>
      </c>
      <c r="F71" s="14">
        <v>1</v>
      </c>
    </row>
    <row r="72" spans="1:6" ht="15.75" x14ac:dyDescent="0.25">
      <c r="A72" s="40" t="s">
        <v>92</v>
      </c>
      <c r="B72" s="12" t="s">
        <v>93</v>
      </c>
      <c r="C72" s="13">
        <v>6.2</v>
      </c>
      <c r="D72" s="13">
        <v>8.1999999999999993</v>
      </c>
      <c r="E72" s="13">
        <v>1.9</v>
      </c>
      <c r="F72" s="14">
        <v>1.3</v>
      </c>
    </row>
    <row r="73" spans="1:6" ht="15.75" x14ac:dyDescent="0.25">
      <c r="A73" s="40"/>
      <c r="B73" s="12" t="s">
        <v>94</v>
      </c>
      <c r="C73" s="13">
        <v>144.1</v>
      </c>
      <c r="D73" s="13">
        <v>269.89999999999998</v>
      </c>
      <c r="E73" s="13">
        <v>125.8</v>
      </c>
      <c r="F73" s="14">
        <v>1.9</v>
      </c>
    </row>
    <row r="74" spans="1:6" ht="15.75" x14ac:dyDescent="0.25">
      <c r="A74" s="30" t="s">
        <v>95</v>
      </c>
      <c r="B74" s="12" t="s">
        <v>96</v>
      </c>
      <c r="C74" s="13">
        <v>1</v>
      </c>
      <c r="D74" s="13">
        <v>1</v>
      </c>
      <c r="E74" s="13">
        <v>0</v>
      </c>
      <c r="F74" s="14">
        <v>1</v>
      </c>
    </row>
    <row r="75" spans="1:6" ht="15.75" x14ac:dyDescent="0.25">
      <c r="A75" s="30" t="s">
        <v>97</v>
      </c>
      <c r="B75" s="12" t="s">
        <v>98</v>
      </c>
      <c r="C75" s="13">
        <v>107.7</v>
      </c>
      <c r="D75" s="13">
        <v>363</v>
      </c>
      <c r="E75" s="13">
        <v>255.3</v>
      </c>
      <c r="F75" s="14">
        <v>3.4</v>
      </c>
    </row>
    <row r="76" spans="1:6" ht="15.75" x14ac:dyDescent="0.25">
      <c r="A76" s="30" t="s">
        <v>99</v>
      </c>
      <c r="B76" s="12" t="s">
        <v>100</v>
      </c>
      <c r="C76" s="13">
        <v>1669.5</v>
      </c>
      <c r="D76" s="13">
        <v>24222.799999999999</v>
      </c>
      <c r="E76" s="13">
        <v>22553.3</v>
      </c>
      <c r="F76" s="14">
        <v>14.5</v>
      </c>
    </row>
    <row r="77" spans="1:6" ht="15.75" x14ac:dyDescent="0.25">
      <c r="A77" s="30" t="s">
        <v>101</v>
      </c>
      <c r="B77" s="12" t="s">
        <v>102</v>
      </c>
      <c r="C77" s="13">
        <v>237.5</v>
      </c>
      <c r="D77" s="13">
        <v>268.5</v>
      </c>
      <c r="E77" s="13">
        <v>31</v>
      </c>
      <c r="F77" s="14">
        <v>1.1000000000000001</v>
      </c>
    </row>
    <row r="78" spans="1:6" ht="15.75" x14ac:dyDescent="0.25">
      <c r="A78" s="40" t="s">
        <v>103</v>
      </c>
      <c r="B78" s="12" t="s">
        <v>104</v>
      </c>
      <c r="C78" s="13">
        <v>2240.6</v>
      </c>
      <c r="D78" s="13">
        <v>9462.2999999999993</v>
      </c>
      <c r="E78" s="13">
        <v>7221.7</v>
      </c>
      <c r="F78" s="14">
        <v>4.2</v>
      </c>
    </row>
    <row r="79" spans="1:6" ht="15.75" x14ac:dyDescent="0.25">
      <c r="A79" s="40"/>
      <c r="B79" s="12" t="s">
        <v>105</v>
      </c>
      <c r="C79" s="13">
        <v>192.6</v>
      </c>
      <c r="D79" s="13">
        <v>321.2</v>
      </c>
      <c r="E79" s="13">
        <v>128.6</v>
      </c>
      <c r="F79" s="14">
        <v>1.7</v>
      </c>
    </row>
    <row r="80" spans="1:6" ht="15.75" x14ac:dyDescent="0.25">
      <c r="A80" s="40"/>
      <c r="B80" s="12" t="s">
        <v>106</v>
      </c>
      <c r="C80" s="13">
        <v>31.5</v>
      </c>
      <c r="D80" s="13">
        <v>33.6</v>
      </c>
      <c r="E80" s="13">
        <v>2.1</v>
      </c>
      <c r="F80" s="14">
        <v>1.1000000000000001</v>
      </c>
    </row>
    <row r="81" spans="1:6" ht="15.75" x14ac:dyDescent="0.25">
      <c r="A81" s="40"/>
      <c r="B81" s="12" t="s">
        <v>107</v>
      </c>
      <c r="C81" s="13">
        <v>10.7</v>
      </c>
      <c r="D81" s="13">
        <v>11</v>
      </c>
      <c r="E81" s="13">
        <v>0.3</v>
      </c>
      <c r="F81" s="14">
        <v>1</v>
      </c>
    </row>
    <row r="82" spans="1:6" ht="15.75" x14ac:dyDescent="0.25">
      <c r="A82" s="40"/>
      <c r="B82" s="15" t="s">
        <v>108</v>
      </c>
      <c r="C82" s="13">
        <v>211.8</v>
      </c>
      <c r="D82" s="13">
        <v>510.1</v>
      </c>
      <c r="E82" s="13">
        <v>298.39999999999998</v>
      </c>
      <c r="F82" s="14">
        <v>2.4</v>
      </c>
    </row>
    <row r="83" spans="1:6" ht="15.75" x14ac:dyDescent="0.25">
      <c r="A83" s="30" t="s">
        <v>109</v>
      </c>
      <c r="B83" s="12" t="s">
        <v>110</v>
      </c>
      <c r="C83" s="13">
        <v>18.5</v>
      </c>
      <c r="D83" s="13">
        <v>53.1</v>
      </c>
      <c r="E83" s="13">
        <v>34.5</v>
      </c>
      <c r="F83" s="14">
        <v>2.9</v>
      </c>
    </row>
    <row r="84" spans="1:6" ht="15.75" x14ac:dyDescent="0.25">
      <c r="A84" s="30" t="s">
        <v>111</v>
      </c>
      <c r="B84" s="12" t="s">
        <v>112</v>
      </c>
      <c r="C84" s="13">
        <v>39.299999999999997</v>
      </c>
      <c r="D84" s="13">
        <v>59.2</v>
      </c>
      <c r="E84" s="13">
        <v>19.899999999999999</v>
      </c>
      <c r="F84" s="14">
        <v>1.5</v>
      </c>
    </row>
    <row r="85" spans="1:6" ht="31.5" x14ac:dyDescent="0.25">
      <c r="A85" s="30" t="s">
        <v>113</v>
      </c>
      <c r="B85" s="12" t="s">
        <v>114</v>
      </c>
      <c r="C85" s="13">
        <v>10.5</v>
      </c>
      <c r="D85" s="13">
        <v>10.5</v>
      </c>
      <c r="E85" s="13">
        <v>0</v>
      </c>
      <c r="F85" s="14">
        <v>1</v>
      </c>
    </row>
    <row r="86" spans="1:6" ht="15.75" x14ac:dyDescent="0.25">
      <c r="A86" s="41" t="s">
        <v>115</v>
      </c>
      <c r="B86" s="41"/>
      <c r="C86" s="13">
        <v>12781.3</v>
      </c>
      <c r="D86" s="13">
        <v>56730.2</v>
      </c>
      <c r="E86" s="13">
        <v>43948.9</v>
      </c>
      <c r="F86" s="14">
        <v>4.4000000000000004</v>
      </c>
    </row>
  </sheetData>
  <mergeCells count="12">
    <mergeCell ref="A72:A73"/>
    <mergeCell ref="A78:A82"/>
    <mergeCell ref="A86:B86"/>
    <mergeCell ref="A2:A23"/>
    <mergeCell ref="A26:A30"/>
    <mergeCell ref="A32:A37"/>
    <mergeCell ref="A38:A51"/>
    <mergeCell ref="A52:A59"/>
    <mergeCell ref="A60:A61"/>
    <mergeCell ref="A62:A63"/>
    <mergeCell ref="A64:A68"/>
    <mergeCell ref="A70:A7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59693C-988E-409B-8FFF-3B2CF3C9E1AE}">
  <dimension ref="A1"/>
  <sheetViews>
    <sheetView workbookViewId="0"/>
  </sheetViews>
  <sheetFormatPr defaultRowHeight="15" x14ac:dyDescent="0.25"/>
  <sheetData>
    <row r="1" spans="1:1" x14ac:dyDescent="0.25">
      <c r="A1" t="s">
        <v>116</v>
      </c>
    </row>
  </sheetData>
  <pageMargins left="0.7" right="0.7" top="0.75" bottom="0.75" header="0.3" footer="0.3"/>
  <legacy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ADB62C-92C1-4D61-BE74-BF354BB0EF32}">
  <dimension ref="A1:G116"/>
  <sheetViews>
    <sheetView workbookViewId="0">
      <selection activeCell="B1" sqref="B1"/>
    </sheetView>
  </sheetViews>
  <sheetFormatPr defaultRowHeight="15" x14ac:dyDescent="0.25"/>
  <cols>
    <col min="2" max="2" width="37.42578125" style="5" customWidth="1"/>
    <col min="3" max="3" width="70.140625" customWidth="1"/>
    <col min="4" max="4" width="30" bestFit="1" customWidth="1"/>
    <col min="5" max="5" width="21.140625" bestFit="1" customWidth="1"/>
    <col min="6" max="6" width="21.5703125" customWidth="1"/>
    <col min="7" max="7" width="37.7109375" customWidth="1"/>
  </cols>
  <sheetData>
    <row r="1" spans="1:7" ht="28.9" customHeight="1" x14ac:dyDescent="0.25">
      <c r="A1" t="s">
        <v>117</v>
      </c>
      <c r="B1" s="6" t="s">
        <v>3</v>
      </c>
      <c r="C1" s="6" t="s">
        <v>4</v>
      </c>
      <c r="D1" s="6" t="s">
        <v>5</v>
      </c>
      <c r="E1" s="6" t="s">
        <v>6</v>
      </c>
      <c r="F1" s="6" t="s">
        <v>7</v>
      </c>
      <c r="G1" s="6" t="s">
        <v>8</v>
      </c>
    </row>
    <row r="2" spans="1:7" x14ac:dyDescent="0.25">
      <c r="A2">
        <v>1</v>
      </c>
      <c r="B2" s="3" t="s">
        <v>9</v>
      </c>
      <c r="C2" s="1" t="s">
        <v>10</v>
      </c>
      <c r="D2" s="7">
        <v>40000000</v>
      </c>
      <c r="E2" s="7">
        <v>40000000</v>
      </c>
      <c r="F2" s="2">
        <f t="shared" ref="F2:F33" si="0">E2-D2</f>
        <v>0</v>
      </c>
      <c r="G2">
        <f t="shared" ref="G2:G33" si="1">E2/D2</f>
        <v>1</v>
      </c>
    </row>
    <row r="3" spans="1:7" ht="14.45" customHeight="1" x14ac:dyDescent="0.25">
      <c r="A3">
        <v>2</v>
      </c>
      <c r="B3" s="3" t="s">
        <v>9</v>
      </c>
      <c r="C3" s="1" t="s">
        <v>11</v>
      </c>
      <c r="D3" s="7">
        <v>31060048</v>
      </c>
      <c r="E3" s="7">
        <v>36367786</v>
      </c>
      <c r="F3" s="2">
        <f t="shared" si="0"/>
        <v>5307738</v>
      </c>
      <c r="G3">
        <f t="shared" si="1"/>
        <v>1.1708863424808615</v>
      </c>
    </row>
    <row r="4" spans="1:7" x14ac:dyDescent="0.25">
      <c r="A4">
        <v>3</v>
      </c>
      <c r="B4" s="3" t="s">
        <v>9</v>
      </c>
      <c r="C4" s="1" t="s">
        <v>12</v>
      </c>
      <c r="D4" s="7">
        <v>716483344</v>
      </c>
      <c r="E4" s="7">
        <v>1310439949</v>
      </c>
      <c r="F4" s="2">
        <f t="shared" si="0"/>
        <v>593956605</v>
      </c>
      <c r="G4">
        <f t="shared" si="1"/>
        <v>1.8289887126810864</v>
      </c>
    </row>
    <row r="5" spans="1:7" x14ac:dyDescent="0.25">
      <c r="A5">
        <v>4</v>
      </c>
      <c r="B5" s="3" t="s">
        <v>9</v>
      </c>
      <c r="C5" s="1" t="s">
        <v>13</v>
      </c>
      <c r="D5" s="7">
        <v>1000000</v>
      </c>
      <c r="E5" s="7">
        <v>1000000</v>
      </c>
      <c r="F5" s="2">
        <f t="shared" si="0"/>
        <v>0</v>
      </c>
      <c r="G5">
        <f t="shared" si="1"/>
        <v>1</v>
      </c>
    </row>
    <row r="6" spans="1:7" x14ac:dyDescent="0.25">
      <c r="A6">
        <v>5</v>
      </c>
      <c r="B6" s="3" t="s">
        <v>9</v>
      </c>
      <c r="C6" s="1" t="s">
        <v>14</v>
      </c>
      <c r="D6" s="7">
        <v>377290843</v>
      </c>
      <c r="E6" s="7">
        <v>771297976</v>
      </c>
      <c r="F6" s="2">
        <f t="shared" si="0"/>
        <v>394007133</v>
      </c>
      <c r="G6">
        <f t="shared" si="1"/>
        <v>2.0443061110815246</v>
      </c>
    </row>
    <row r="7" spans="1:7" x14ac:dyDescent="0.25">
      <c r="A7">
        <v>6</v>
      </c>
      <c r="B7" s="3" t="s">
        <v>9</v>
      </c>
      <c r="C7" s="1" t="s">
        <v>15</v>
      </c>
      <c r="D7" s="7">
        <v>142646077</v>
      </c>
      <c r="E7" s="7">
        <v>313912225</v>
      </c>
      <c r="F7" s="2">
        <f t="shared" si="0"/>
        <v>171266148</v>
      </c>
      <c r="G7">
        <f t="shared" si="1"/>
        <v>2.2006369302395887</v>
      </c>
    </row>
    <row r="8" spans="1:7" x14ac:dyDescent="0.25">
      <c r="A8">
        <v>7</v>
      </c>
      <c r="B8" s="3" t="s">
        <v>9</v>
      </c>
      <c r="C8" s="1" t="s">
        <v>16</v>
      </c>
      <c r="D8" s="7">
        <v>6000000</v>
      </c>
      <c r="E8" s="7">
        <v>7500000</v>
      </c>
      <c r="F8" s="2">
        <f t="shared" si="0"/>
        <v>1500000</v>
      </c>
      <c r="G8">
        <f t="shared" si="1"/>
        <v>1.25</v>
      </c>
    </row>
    <row r="9" spans="1:7" x14ac:dyDescent="0.25">
      <c r="A9">
        <v>8</v>
      </c>
      <c r="B9" s="3" t="s">
        <v>9</v>
      </c>
      <c r="C9" s="1" t="s">
        <v>17</v>
      </c>
      <c r="D9" s="7">
        <v>162793764</v>
      </c>
      <c r="E9" s="7">
        <v>166524375</v>
      </c>
      <c r="F9" s="2">
        <f t="shared" si="0"/>
        <v>3730611</v>
      </c>
      <c r="G9">
        <f t="shared" si="1"/>
        <v>1.0229161787794279</v>
      </c>
    </row>
    <row r="10" spans="1:7" x14ac:dyDescent="0.25">
      <c r="A10">
        <v>9</v>
      </c>
      <c r="B10" s="3" t="s">
        <v>9</v>
      </c>
      <c r="C10" s="1" t="s">
        <v>18</v>
      </c>
      <c r="D10" s="7">
        <v>50390670</v>
      </c>
      <c r="E10" s="7">
        <v>57719810</v>
      </c>
      <c r="F10" s="2">
        <f t="shared" si="0"/>
        <v>7329140</v>
      </c>
      <c r="G10">
        <f t="shared" si="1"/>
        <v>1.1454463693378159</v>
      </c>
    </row>
    <row r="11" spans="1:7" x14ac:dyDescent="0.25">
      <c r="A11">
        <v>10</v>
      </c>
      <c r="B11" s="3" t="s">
        <v>9</v>
      </c>
      <c r="C11" s="1" t="s">
        <v>19</v>
      </c>
      <c r="D11" s="7">
        <v>44651516</v>
      </c>
      <c r="E11" s="7">
        <v>92475620</v>
      </c>
      <c r="F11" s="2">
        <f t="shared" si="0"/>
        <v>47824104</v>
      </c>
      <c r="G11">
        <f t="shared" si="1"/>
        <v>2.0710521900309051</v>
      </c>
    </row>
    <row r="12" spans="1:7" x14ac:dyDescent="0.25">
      <c r="A12">
        <v>11</v>
      </c>
      <c r="B12" s="3" t="s">
        <v>9</v>
      </c>
      <c r="C12" s="1" t="s">
        <v>20</v>
      </c>
      <c r="D12" s="7">
        <v>114754147</v>
      </c>
      <c r="E12" s="7">
        <v>187854249</v>
      </c>
      <c r="F12" s="2">
        <f t="shared" si="0"/>
        <v>73100102</v>
      </c>
      <c r="G12">
        <f t="shared" si="1"/>
        <v>1.6370149045681113</v>
      </c>
    </row>
    <row r="13" spans="1:7" x14ac:dyDescent="0.25">
      <c r="A13">
        <v>12</v>
      </c>
      <c r="B13" s="3" t="s">
        <v>9</v>
      </c>
      <c r="C13" s="1" t="s">
        <v>21</v>
      </c>
      <c r="D13" s="7">
        <v>454456302</v>
      </c>
      <c r="E13" s="7">
        <v>1658069176</v>
      </c>
      <c r="F13" s="2">
        <f t="shared" si="0"/>
        <v>1203612874</v>
      </c>
      <c r="G13">
        <f t="shared" si="1"/>
        <v>3.6484677816174282</v>
      </c>
    </row>
    <row r="14" spans="1:7" x14ac:dyDescent="0.25">
      <c r="A14">
        <v>13</v>
      </c>
      <c r="B14" s="3" t="s">
        <v>9</v>
      </c>
      <c r="C14" s="1" t="s">
        <v>22</v>
      </c>
      <c r="D14" s="7">
        <v>1040700687</v>
      </c>
      <c r="E14" s="7">
        <v>1040700687</v>
      </c>
      <c r="F14" s="2">
        <f t="shared" si="0"/>
        <v>0</v>
      </c>
      <c r="G14">
        <f t="shared" si="1"/>
        <v>1</v>
      </c>
    </row>
    <row r="15" spans="1:7" x14ac:dyDescent="0.25">
      <c r="A15">
        <v>14</v>
      </c>
      <c r="B15" s="3" t="s">
        <v>9</v>
      </c>
      <c r="C15" s="1" t="s">
        <v>23</v>
      </c>
      <c r="D15" s="7">
        <v>26839090</v>
      </c>
      <c r="E15" s="7">
        <v>26839090</v>
      </c>
      <c r="F15" s="2">
        <f t="shared" si="0"/>
        <v>0</v>
      </c>
      <c r="G15">
        <f t="shared" si="1"/>
        <v>1</v>
      </c>
    </row>
    <row r="16" spans="1:7" x14ac:dyDescent="0.25">
      <c r="A16">
        <v>15</v>
      </c>
      <c r="B16" s="3" t="s">
        <v>9</v>
      </c>
      <c r="C16" s="1" t="s">
        <v>24</v>
      </c>
      <c r="D16" s="7">
        <v>11600000</v>
      </c>
      <c r="E16" s="7">
        <v>16675000</v>
      </c>
      <c r="F16" s="2">
        <f t="shared" si="0"/>
        <v>5075000</v>
      </c>
      <c r="G16">
        <f t="shared" si="1"/>
        <v>1.4375</v>
      </c>
    </row>
    <row r="17" spans="1:7" x14ac:dyDescent="0.25">
      <c r="A17">
        <v>16</v>
      </c>
      <c r="B17" s="3" t="s">
        <v>9</v>
      </c>
      <c r="C17" s="1" t="s">
        <v>25</v>
      </c>
      <c r="D17" s="7">
        <v>56441538</v>
      </c>
      <c r="E17" s="7">
        <v>60001599</v>
      </c>
      <c r="F17" s="2">
        <f t="shared" si="0"/>
        <v>3560061</v>
      </c>
      <c r="G17">
        <f t="shared" si="1"/>
        <v>1.0630751947262671</v>
      </c>
    </row>
    <row r="18" spans="1:7" x14ac:dyDescent="0.25">
      <c r="A18">
        <v>17</v>
      </c>
      <c r="B18" s="3" t="s">
        <v>9</v>
      </c>
      <c r="C18" s="1" t="s">
        <v>26</v>
      </c>
      <c r="D18" s="7">
        <v>77273899</v>
      </c>
      <c r="E18" s="7">
        <v>121542332</v>
      </c>
      <c r="F18" s="2">
        <f t="shared" si="0"/>
        <v>44268433</v>
      </c>
      <c r="G18">
        <f t="shared" si="1"/>
        <v>1.5728769166934362</v>
      </c>
    </row>
    <row r="19" spans="1:7" x14ac:dyDescent="0.25">
      <c r="A19">
        <v>18</v>
      </c>
      <c r="B19" s="3" t="s">
        <v>9</v>
      </c>
      <c r="C19" s="1" t="s">
        <v>27</v>
      </c>
      <c r="D19" s="7">
        <v>148697791</v>
      </c>
      <c r="E19" s="7">
        <v>403355107</v>
      </c>
      <c r="F19" s="2">
        <f t="shared" si="0"/>
        <v>254657316</v>
      </c>
      <c r="G19">
        <f t="shared" si="1"/>
        <v>2.712583047047417</v>
      </c>
    </row>
    <row r="20" spans="1:7" x14ac:dyDescent="0.25">
      <c r="A20">
        <v>19</v>
      </c>
      <c r="B20" s="3" t="s">
        <v>9</v>
      </c>
      <c r="C20" s="1" t="s">
        <v>28</v>
      </c>
      <c r="D20" s="7">
        <v>82822315</v>
      </c>
      <c r="E20" s="7">
        <v>143926456</v>
      </c>
      <c r="F20" s="2">
        <f t="shared" si="0"/>
        <v>61104141</v>
      </c>
      <c r="G20">
        <f t="shared" si="1"/>
        <v>1.7377738837655046</v>
      </c>
    </row>
    <row r="21" spans="1:7" x14ac:dyDescent="0.25">
      <c r="A21">
        <v>20</v>
      </c>
      <c r="B21" s="3" t="s">
        <v>9</v>
      </c>
      <c r="C21" s="1" t="s">
        <v>29</v>
      </c>
      <c r="D21" s="7">
        <v>3903695</v>
      </c>
      <c r="E21" s="7">
        <v>4021695</v>
      </c>
      <c r="F21" s="2">
        <f t="shared" si="0"/>
        <v>118000</v>
      </c>
      <c r="G21">
        <f t="shared" si="1"/>
        <v>1.0302277713807046</v>
      </c>
    </row>
    <row r="22" spans="1:7" x14ac:dyDescent="0.25">
      <c r="A22">
        <v>21</v>
      </c>
      <c r="B22" s="3" t="s">
        <v>9</v>
      </c>
      <c r="C22" s="1" t="s">
        <v>30</v>
      </c>
      <c r="D22" s="7">
        <v>271900</v>
      </c>
      <c r="E22" s="7">
        <v>271900</v>
      </c>
      <c r="F22" s="2">
        <f t="shared" si="0"/>
        <v>0</v>
      </c>
      <c r="G22">
        <f t="shared" si="1"/>
        <v>1</v>
      </c>
    </row>
    <row r="23" spans="1:7" x14ac:dyDescent="0.25">
      <c r="A23">
        <v>22</v>
      </c>
      <c r="B23" s="3" t="s">
        <v>9</v>
      </c>
      <c r="C23" s="1" t="s">
        <v>31</v>
      </c>
      <c r="D23" s="7">
        <v>10810996</v>
      </c>
      <c r="E23" s="7">
        <v>17159135</v>
      </c>
      <c r="F23" s="2">
        <f t="shared" si="0"/>
        <v>6348139</v>
      </c>
      <c r="G23">
        <f t="shared" si="1"/>
        <v>1.5871927988873551</v>
      </c>
    </row>
    <row r="24" spans="1:7" x14ac:dyDescent="0.25">
      <c r="A24">
        <v>23</v>
      </c>
      <c r="B24" s="3" t="s">
        <v>32</v>
      </c>
      <c r="C24" s="1" t="s">
        <v>33</v>
      </c>
      <c r="D24" s="7">
        <v>3145970</v>
      </c>
      <c r="E24" s="7">
        <v>6600377</v>
      </c>
      <c r="F24" s="2">
        <f t="shared" si="0"/>
        <v>3454407</v>
      </c>
      <c r="G24">
        <f t="shared" si="1"/>
        <v>2.0980419393700513</v>
      </c>
    </row>
    <row r="25" spans="1:7" x14ac:dyDescent="0.25">
      <c r="A25">
        <v>24</v>
      </c>
      <c r="B25" s="3" t="s">
        <v>34</v>
      </c>
      <c r="C25" s="1" t="s">
        <v>35</v>
      </c>
      <c r="D25" s="7">
        <v>59200979</v>
      </c>
      <c r="E25" s="7">
        <v>59342044</v>
      </c>
      <c r="F25" s="2">
        <f t="shared" si="0"/>
        <v>141065</v>
      </c>
      <c r="G25">
        <f t="shared" si="1"/>
        <v>1.0023828153247263</v>
      </c>
    </row>
    <row r="26" spans="1:7" x14ac:dyDescent="0.25">
      <c r="A26">
        <v>25</v>
      </c>
      <c r="B26" s="3" t="s">
        <v>36</v>
      </c>
      <c r="C26" s="1" t="s">
        <v>37</v>
      </c>
      <c r="D26" s="7">
        <v>2223288</v>
      </c>
      <c r="E26" s="7">
        <v>2223288</v>
      </c>
      <c r="F26" s="2">
        <f t="shared" si="0"/>
        <v>0</v>
      </c>
      <c r="G26">
        <f t="shared" si="1"/>
        <v>1</v>
      </c>
    </row>
    <row r="27" spans="1:7" x14ac:dyDescent="0.25">
      <c r="A27">
        <v>26</v>
      </c>
      <c r="B27" s="3" t="s">
        <v>36</v>
      </c>
      <c r="C27" s="1" t="s">
        <v>38</v>
      </c>
      <c r="D27" s="7">
        <v>12346963</v>
      </c>
      <c r="E27" s="7">
        <v>12346963</v>
      </c>
      <c r="F27" s="2">
        <f t="shared" si="0"/>
        <v>0</v>
      </c>
      <c r="G27">
        <f t="shared" si="1"/>
        <v>1</v>
      </c>
    </row>
    <row r="28" spans="1:7" x14ac:dyDescent="0.25">
      <c r="A28">
        <v>27</v>
      </c>
      <c r="B28" s="3" t="s">
        <v>36</v>
      </c>
      <c r="C28" s="1" t="s">
        <v>39</v>
      </c>
      <c r="D28" s="7">
        <v>63900000</v>
      </c>
      <c r="E28" s="7">
        <v>139994882</v>
      </c>
      <c r="F28" s="2">
        <f t="shared" si="0"/>
        <v>76094882</v>
      </c>
      <c r="G28">
        <f t="shared" si="1"/>
        <v>2.1908432237871676</v>
      </c>
    </row>
    <row r="29" spans="1:7" x14ac:dyDescent="0.25">
      <c r="A29">
        <v>28</v>
      </c>
      <c r="B29" s="3" t="s">
        <v>36</v>
      </c>
      <c r="C29" s="1" t="s">
        <v>40</v>
      </c>
      <c r="D29" s="7">
        <v>69915003</v>
      </c>
      <c r="E29" s="7">
        <v>88927901</v>
      </c>
      <c r="F29" s="2">
        <f t="shared" si="0"/>
        <v>19012898</v>
      </c>
      <c r="G29">
        <f t="shared" si="1"/>
        <v>1.2719430334573538</v>
      </c>
    </row>
    <row r="30" spans="1:7" x14ac:dyDescent="0.25">
      <c r="A30">
        <v>29</v>
      </c>
      <c r="B30" s="3" t="s">
        <v>36</v>
      </c>
      <c r="C30" s="1" t="s">
        <v>41</v>
      </c>
      <c r="D30" s="7">
        <v>50955790</v>
      </c>
      <c r="E30" s="7">
        <v>71618802</v>
      </c>
      <c r="F30" s="2">
        <f t="shared" si="0"/>
        <v>20663012</v>
      </c>
      <c r="G30">
        <f t="shared" si="1"/>
        <v>1.4055086183532823</v>
      </c>
    </row>
    <row r="31" spans="1:7" x14ac:dyDescent="0.25">
      <c r="A31">
        <v>30</v>
      </c>
      <c r="B31" s="3" t="s">
        <v>42</v>
      </c>
      <c r="C31" s="1" t="s">
        <v>43</v>
      </c>
      <c r="D31" s="7">
        <v>55218152</v>
      </c>
      <c r="E31" s="7">
        <v>104456469</v>
      </c>
      <c r="F31" s="2">
        <f t="shared" si="0"/>
        <v>49238317</v>
      </c>
      <c r="G31">
        <f t="shared" si="1"/>
        <v>1.8917052674997163</v>
      </c>
    </row>
    <row r="32" spans="1:7" ht="14.45" customHeight="1" x14ac:dyDescent="0.25">
      <c r="A32">
        <v>31</v>
      </c>
      <c r="B32" s="3" t="s">
        <v>44</v>
      </c>
      <c r="C32" s="1" t="s">
        <v>45</v>
      </c>
      <c r="D32" s="7">
        <v>79055750</v>
      </c>
      <c r="E32" s="7">
        <v>92995399</v>
      </c>
      <c r="F32" s="2">
        <f t="shared" si="0"/>
        <v>13939649</v>
      </c>
      <c r="G32">
        <f t="shared" si="1"/>
        <v>1.1763268199972805</v>
      </c>
    </row>
    <row r="33" spans="1:7" x14ac:dyDescent="0.25">
      <c r="A33">
        <v>32</v>
      </c>
      <c r="B33" s="3" t="s">
        <v>44</v>
      </c>
      <c r="C33" s="1" t="s">
        <v>46</v>
      </c>
      <c r="D33" s="7">
        <v>5958422</v>
      </c>
      <c r="E33" s="7">
        <v>12296945</v>
      </c>
      <c r="F33" s="2">
        <f t="shared" si="0"/>
        <v>6338523</v>
      </c>
      <c r="G33">
        <f t="shared" si="1"/>
        <v>2.063792225525483</v>
      </c>
    </row>
    <row r="34" spans="1:7" x14ac:dyDescent="0.25">
      <c r="A34">
        <v>33</v>
      </c>
      <c r="B34" s="3" t="s">
        <v>44</v>
      </c>
      <c r="C34" s="1" t="s">
        <v>47</v>
      </c>
      <c r="D34" s="7">
        <v>205126498</v>
      </c>
      <c r="E34" s="7">
        <v>644297604</v>
      </c>
      <c r="F34" s="2">
        <f t="shared" ref="F34:F65" si="2">E34-D34</f>
        <v>439171106</v>
      </c>
      <c r="G34">
        <f t="shared" ref="G34:G65" si="3">E34/D34</f>
        <v>3.140976959495501</v>
      </c>
    </row>
    <row r="35" spans="1:7" x14ac:dyDescent="0.25">
      <c r="A35">
        <v>34</v>
      </c>
      <c r="B35" s="3" t="s">
        <v>44</v>
      </c>
      <c r="C35" s="1" t="s">
        <v>48</v>
      </c>
      <c r="D35" s="7">
        <v>55854386</v>
      </c>
      <c r="E35" s="7">
        <v>66808292</v>
      </c>
      <c r="F35" s="2">
        <f t="shared" si="2"/>
        <v>10953906</v>
      </c>
      <c r="G35">
        <f t="shared" si="3"/>
        <v>1.1961154133893801</v>
      </c>
    </row>
    <row r="36" spans="1:7" x14ac:dyDescent="0.25">
      <c r="A36">
        <v>35</v>
      </c>
      <c r="B36" s="3" t="s">
        <v>44</v>
      </c>
      <c r="C36" s="1" t="s">
        <v>49</v>
      </c>
      <c r="D36" s="7">
        <v>3000000</v>
      </c>
      <c r="E36" s="7">
        <v>3000000</v>
      </c>
      <c r="F36" s="2">
        <f t="shared" si="2"/>
        <v>0</v>
      </c>
      <c r="G36">
        <f t="shared" si="3"/>
        <v>1</v>
      </c>
    </row>
    <row r="37" spans="1:7" x14ac:dyDescent="0.25">
      <c r="A37">
        <v>36</v>
      </c>
      <c r="B37" s="3" t="s">
        <v>44</v>
      </c>
      <c r="C37" s="1" t="s">
        <v>50</v>
      </c>
      <c r="D37" s="7">
        <v>61794687</v>
      </c>
      <c r="E37" s="7">
        <v>99818047</v>
      </c>
      <c r="F37" s="2">
        <f t="shared" si="2"/>
        <v>38023360</v>
      </c>
      <c r="G37">
        <f t="shared" si="3"/>
        <v>1.6153176243129121</v>
      </c>
    </row>
    <row r="38" spans="1:7" ht="20.45" customHeight="1" x14ac:dyDescent="0.25">
      <c r="A38">
        <v>37</v>
      </c>
      <c r="B38" s="3" t="s">
        <v>51</v>
      </c>
      <c r="C38" s="1" t="s">
        <v>52</v>
      </c>
      <c r="D38" s="7">
        <v>19431652</v>
      </c>
      <c r="E38" s="7">
        <v>70026167</v>
      </c>
      <c r="F38" s="2">
        <f t="shared" si="2"/>
        <v>50594515</v>
      </c>
      <c r="G38">
        <f t="shared" si="3"/>
        <v>3.6037166062875148</v>
      </c>
    </row>
    <row r="39" spans="1:7" x14ac:dyDescent="0.25">
      <c r="A39">
        <v>38</v>
      </c>
      <c r="B39" s="3" t="s">
        <v>51</v>
      </c>
      <c r="C39" s="1" t="s">
        <v>53</v>
      </c>
      <c r="D39" s="7">
        <v>5867876</v>
      </c>
      <c r="E39" s="7">
        <v>6754128</v>
      </c>
      <c r="F39" s="2">
        <f t="shared" si="2"/>
        <v>886252</v>
      </c>
      <c r="G39">
        <f t="shared" si="3"/>
        <v>1.1510345481056519</v>
      </c>
    </row>
    <row r="40" spans="1:7" x14ac:dyDescent="0.25">
      <c r="A40">
        <v>39</v>
      </c>
      <c r="B40" s="3" t="s">
        <v>51</v>
      </c>
      <c r="C40" s="1" t="s">
        <v>54</v>
      </c>
      <c r="D40" s="7">
        <v>2848796</v>
      </c>
      <c r="E40" s="7">
        <v>7508633</v>
      </c>
      <c r="F40" s="2">
        <f t="shared" si="2"/>
        <v>4659837</v>
      </c>
      <c r="G40">
        <f t="shared" si="3"/>
        <v>2.6357215469271931</v>
      </c>
    </row>
    <row r="41" spans="1:7" x14ac:dyDescent="0.25">
      <c r="A41">
        <v>40</v>
      </c>
      <c r="B41" s="3" t="s">
        <v>51</v>
      </c>
      <c r="C41" s="1" t="s">
        <v>55</v>
      </c>
      <c r="D41" s="7">
        <v>7499967</v>
      </c>
      <c r="E41" s="7">
        <v>7499967</v>
      </c>
      <c r="F41" s="2">
        <f t="shared" si="2"/>
        <v>0</v>
      </c>
      <c r="G41">
        <f t="shared" si="3"/>
        <v>1</v>
      </c>
    </row>
    <row r="42" spans="1:7" x14ac:dyDescent="0.25">
      <c r="A42">
        <v>41</v>
      </c>
      <c r="B42" s="3" t="s">
        <v>51</v>
      </c>
      <c r="C42" s="1" t="s">
        <v>56</v>
      </c>
      <c r="D42" s="7">
        <v>357319916</v>
      </c>
      <c r="E42" s="7">
        <v>362121916</v>
      </c>
      <c r="F42" s="2">
        <f t="shared" si="2"/>
        <v>4802000</v>
      </c>
      <c r="G42">
        <f t="shared" si="3"/>
        <v>1.0134389374478638</v>
      </c>
    </row>
    <row r="43" spans="1:7" x14ac:dyDescent="0.25">
      <c r="A43">
        <v>42</v>
      </c>
      <c r="B43" s="3" t="s">
        <v>51</v>
      </c>
      <c r="C43" s="1" t="s">
        <v>57</v>
      </c>
      <c r="D43" s="7">
        <v>350424305</v>
      </c>
      <c r="E43" s="7">
        <v>363629975</v>
      </c>
      <c r="F43" s="2">
        <f t="shared" si="2"/>
        <v>13205670</v>
      </c>
      <c r="G43">
        <f t="shared" si="3"/>
        <v>1.0376848004307235</v>
      </c>
    </row>
    <row r="44" spans="1:7" x14ac:dyDescent="0.25">
      <c r="A44">
        <v>43</v>
      </c>
      <c r="B44" s="3" t="s">
        <v>51</v>
      </c>
      <c r="C44" s="1" t="s">
        <v>58</v>
      </c>
      <c r="D44" s="7">
        <v>96330501</v>
      </c>
      <c r="E44" s="7">
        <v>98105038</v>
      </c>
      <c r="F44" s="2">
        <f t="shared" si="2"/>
        <v>1774537</v>
      </c>
      <c r="G44">
        <f t="shared" si="3"/>
        <v>1.0184213409208782</v>
      </c>
    </row>
    <row r="45" spans="1:7" x14ac:dyDescent="0.25">
      <c r="A45">
        <v>44</v>
      </c>
      <c r="B45" s="3" t="s">
        <v>51</v>
      </c>
      <c r="C45" s="1" t="s">
        <v>59</v>
      </c>
      <c r="D45" s="8">
        <v>34390327</v>
      </c>
      <c r="E45" s="8">
        <v>43578105</v>
      </c>
      <c r="F45" s="2">
        <f t="shared" si="2"/>
        <v>9187778</v>
      </c>
      <c r="G45">
        <f t="shared" si="3"/>
        <v>1.2671616934610712</v>
      </c>
    </row>
    <row r="46" spans="1:7" x14ac:dyDescent="0.25">
      <c r="A46">
        <v>45</v>
      </c>
      <c r="B46" s="3" t="s">
        <v>51</v>
      </c>
      <c r="C46" s="1" t="s">
        <v>60</v>
      </c>
      <c r="D46" s="7">
        <v>4114878</v>
      </c>
      <c r="E46" s="7">
        <v>4114878</v>
      </c>
      <c r="F46" s="2">
        <f t="shared" si="2"/>
        <v>0</v>
      </c>
      <c r="G46">
        <f t="shared" si="3"/>
        <v>1</v>
      </c>
    </row>
    <row r="47" spans="1:7" x14ac:dyDescent="0.25">
      <c r="A47">
        <v>46</v>
      </c>
      <c r="B47" s="3" t="s">
        <v>51</v>
      </c>
      <c r="C47" s="1" t="s">
        <v>61</v>
      </c>
      <c r="D47" s="7">
        <v>532377186</v>
      </c>
      <c r="E47" s="7">
        <v>789713512</v>
      </c>
      <c r="F47" s="2">
        <f t="shared" si="2"/>
        <v>257336326</v>
      </c>
      <c r="G47">
        <f t="shared" si="3"/>
        <v>1.4833721894311227</v>
      </c>
    </row>
    <row r="48" spans="1:7" x14ac:dyDescent="0.25">
      <c r="A48">
        <v>47</v>
      </c>
      <c r="B48" s="3" t="s">
        <v>51</v>
      </c>
      <c r="C48" s="1" t="s">
        <v>62</v>
      </c>
      <c r="D48" s="7">
        <v>45813366</v>
      </c>
      <c r="E48" s="7">
        <v>97386153</v>
      </c>
      <c r="F48" s="2">
        <f t="shared" si="2"/>
        <v>51572787</v>
      </c>
      <c r="G48">
        <f t="shared" si="3"/>
        <v>2.1257148623395188</v>
      </c>
    </row>
    <row r="49" spans="1:7" x14ac:dyDescent="0.25">
      <c r="A49">
        <v>48</v>
      </c>
      <c r="B49" s="3" t="s">
        <v>51</v>
      </c>
      <c r="C49" s="1" t="s">
        <v>63</v>
      </c>
      <c r="D49" s="7">
        <v>65692496</v>
      </c>
      <c r="E49" s="7">
        <v>65946513</v>
      </c>
      <c r="F49" s="2">
        <f t="shared" si="2"/>
        <v>254017</v>
      </c>
      <c r="G49">
        <f t="shared" si="3"/>
        <v>1.0038667582367398</v>
      </c>
    </row>
    <row r="50" spans="1:7" x14ac:dyDescent="0.25">
      <c r="A50">
        <v>49</v>
      </c>
      <c r="B50" s="3" t="s">
        <v>51</v>
      </c>
      <c r="C50" s="1" t="s">
        <v>64</v>
      </c>
      <c r="D50" s="7">
        <v>74806827</v>
      </c>
      <c r="E50" s="7">
        <v>107767408</v>
      </c>
      <c r="F50" s="2">
        <f t="shared" si="2"/>
        <v>32960581</v>
      </c>
      <c r="G50">
        <f t="shared" si="3"/>
        <v>1.4406092641785222</v>
      </c>
    </row>
    <row r="51" spans="1:7" x14ac:dyDescent="0.25">
      <c r="A51">
        <v>50</v>
      </c>
      <c r="B51" s="3" t="s">
        <v>51</v>
      </c>
      <c r="C51" s="1" t="s">
        <v>65</v>
      </c>
      <c r="D51" s="7">
        <v>8863498</v>
      </c>
      <c r="E51" s="7">
        <v>12272131</v>
      </c>
      <c r="F51" s="2">
        <f t="shared" si="2"/>
        <v>3408633</v>
      </c>
      <c r="G51">
        <f t="shared" si="3"/>
        <v>1.3845697263089585</v>
      </c>
    </row>
    <row r="52" spans="1:7" x14ac:dyDescent="0.25">
      <c r="A52">
        <v>51</v>
      </c>
      <c r="B52" s="3" t="s">
        <v>66</v>
      </c>
      <c r="C52" s="1" t="s">
        <v>67</v>
      </c>
      <c r="D52" s="7">
        <v>3950527</v>
      </c>
      <c r="E52" s="7">
        <v>3950527</v>
      </c>
      <c r="F52" s="2">
        <f t="shared" si="2"/>
        <v>0</v>
      </c>
      <c r="G52">
        <f t="shared" si="3"/>
        <v>1</v>
      </c>
    </row>
    <row r="53" spans="1:7" x14ac:dyDescent="0.25">
      <c r="A53">
        <v>52</v>
      </c>
      <c r="B53" s="3" t="s">
        <v>66</v>
      </c>
      <c r="C53" s="1" t="s">
        <v>68</v>
      </c>
      <c r="D53" s="7">
        <v>2612429</v>
      </c>
      <c r="E53" s="7">
        <v>2627589</v>
      </c>
      <c r="F53" s="2">
        <f t="shared" si="2"/>
        <v>15160</v>
      </c>
      <c r="G53">
        <f t="shared" si="3"/>
        <v>1.0058030285224977</v>
      </c>
    </row>
    <row r="54" spans="1:7" x14ac:dyDescent="0.25">
      <c r="A54">
        <v>53</v>
      </c>
      <c r="B54" s="3" t="s">
        <v>66</v>
      </c>
      <c r="C54" s="1" t="s">
        <v>69</v>
      </c>
      <c r="D54" s="7">
        <v>23260040</v>
      </c>
      <c r="E54" s="7">
        <v>40941120</v>
      </c>
      <c r="F54" s="2">
        <f t="shared" si="2"/>
        <v>17681080</v>
      </c>
      <c r="G54">
        <f t="shared" si="3"/>
        <v>1.760148305849861</v>
      </c>
    </row>
    <row r="55" spans="1:7" x14ac:dyDescent="0.25">
      <c r="A55">
        <v>54</v>
      </c>
      <c r="B55" s="3" t="s">
        <v>66</v>
      </c>
      <c r="C55" s="1" t="s">
        <v>70</v>
      </c>
      <c r="D55" s="7">
        <v>7723000</v>
      </c>
      <c r="E55" s="7">
        <v>139176387</v>
      </c>
      <c r="F55" s="2">
        <f t="shared" si="2"/>
        <v>131453387</v>
      </c>
      <c r="G55">
        <f t="shared" si="3"/>
        <v>18.021026414605725</v>
      </c>
    </row>
    <row r="56" spans="1:7" x14ac:dyDescent="0.25">
      <c r="A56">
        <v>55</v>
      </c>
      <c r="B56" s="3" t="s">
        <v>66</v>
      </c>
      <c r="C56" s="1" t="s">
        <v>71</v>
      </c>
      <c r="D56" s="7">
        <v>189963450</v>
      </c>
      <c r="E56" s="7">
        <v>645169096</v>
      </c>
      <c r="F56" s="2">
        <f t="shared" si="2"/>
        <v>455205646</v>
      </c>
      <c r="G56">
        <f t="shared" si="3"/>
        <v>3.3962801581040987</v>
      </c>
    </row>
    <row r="57" spans="1:7" x14ac:dyDescent="0.25">
      <c r="A57">
        <v>56</v>
      </c>
      <c r="B57" s="3" t="s">
        <v>66</v>
      </c>
      <c r="C57" s="1" t="s">
        <v>72</v>
      </c>
      <c r="D57" s="7">
        <v>30526635</v>
      </c>
      <c r="E57" s="7">
        <v>126741445</v>
      </c>
      <c r="F57" s="2">
        <f t="shared" si="2"/>
        <v>96214810</v>
      </c>
      <c r="G57">
        <f t="shared" si="3"/>
        <v>4.1518315071412228</v>
      </c>
    </row>
    <row r="58" spans="1:7" x14ac:dyDescent="0.25">
      <c r="A58">
        <v>57</v>
      </c>
      <c r="B58" s="3" t="s">
        <v>66</v>
      </c>
      <c r="C58" s="1" t="s">
        <v>73</v>
      </c>
      <c r="D58" s="7">
        <v>1983435</v>
      </c>
      <c r="E58" s="7">
        <v>2212278</v>
      </c>
      <c r="F58" s="2">
        <f t="shared" si="2"/>
        <v>228843</v>
      </c>
      <c r="G58">
        <f t="shared" si="3"/>
        <v>1.115377110921205</v>
      </c>
    </row>
    <row r="59" spans="1:7" ht="14.45" customHeight="1" x14ac:dyDescent="0.25">
      <c r="A59">
        <v>58</v>
      </c>
      <c r="B59" s="3" t="s">
        <v>66</v>
      </c>
      <c r="C59" s="1" t="s">
        <v>74</v>
      </c>
      <c r="D59" s="7">
        <v>166073567</v>
      </c>
      <c r="E59" s="7">
        <v>166103567</v>
      </c>
      <c r="F59" s="2">
        <f t="shared" si="2"/>
        <v>30000</v>
      </c>
      <c r="G59">
        <f t="shared" si="3"/>
        <v>1.0001806428352322</v>
      </c>
    </row>
    <row r="60" spans="1:7" x14ac:dyDescent="0.25">
      <c r="A60">
        <v>59</v>
      </c>
      <c r="B60" s="3" t="s">
        <v>75</v>
      </c>
      <c r="C60" s="1" t="s">
        <v>76</v>
      </c>
      <c r="D60" s="7">
        <v>10000000</v>
      </c>
      <c r="E60" s="7">
        <v>16274000</v>
      </c>
      <c r="F60" s="2">
        <f t="shared" si="2"/>
        <v>6274000</v>
      </c>
      <c r="G60">
        <f t="shared" si="3"/>
        <v>1.6274</v>
      </c>
    </row>
    <row r="61" spans="1:7" x14ac:dyDescent="0.25">
      <c r="A61">
        <v>60</v>
      </c>
      <c r="B61" s="3" t="s">
        <v>75</v>
      </c>
      <c r="C61" s="1" t="s">
        <v>77</v>
      </c>
      <c r="D61" s="7">
        <v>1228414844</v>
      </c>
      <c r="E61" s="7">
        <v>9669912527</v>
      </c>
      <c r="F61" s="2">
        <f t="shared" si="2"/>
        <v>8441497683</v>
      </c>
      <c r="G61">
        <f t="shared" si="3"/>
        <v>7.8718623225949882</v>
      </c>
    </row>
    <row r="62" spans="1:7" x14ac:dyDescent="0.25">
      <c r="A62">
        <v>61</v>
      </c>
      <c r="B62" s="3" t="s">
        <v>78</v>
      </c>
      <c r="C62" s="1" t="s">
        <v>79</v>
      </c>
      <c r="D62" s="7">
        <v>20000000</v>
      </c>
      <c r="E62" s="7">
        <v>43126000</v>
      </c>
      <c r="F62" s="2">
        <f t="shared" si="2"/>
        <v>23126000</v>
      </c>
      <c r="G62">
        <f t="shared" si="3"/>
        <v>2.1562999999999999</v>
      </c>
    </row>
    <row r="63" spans="1:7" x14ac:dyDescent="0.25">
      <c r="A63">
        <v>62</v>
      </c>
      <c r="B63" s="3" t="s">
        <v>78</v>
      </c>
      <c r="C63" s="1" t="s">
        <v>80</v>
      </c>
      <c r="D63" s="7">
        <v>38281018</v>
      </c>
      <c r="E63" s="7">
        <v>43061342</v>
      </c>
      <c r="F63" s="2">
        <f t="shared" si="2"/>
        <v>4780324</v>
      </c>
      <c r="G63">
        <f t="shared" si="3"/>
        <v>1.1248745265865188</v>
      </c>
    </row>
    <row r="64" spans="1:7" x14ac:dyDescent="0.25">
      <c r="A64">
        <v>63</v>
      </c>
      <c r="B64" s="3" t="s">
        <v>81</v>
      </c>
      <c r="C64" s="1" t="s">
        <v>82</v>
      </c>
      <c r="D64" s="7">
        <v>18978573</v>
      </c>
      <c r="E64" s="7">
        <v>20700778</v>
      </c>
      <c r="F64" s="2">
        <f t="shared" si="2"/>
        <v>1722205</v>
      </c>
      <c r="G64">
        <f t="shared" si="3"/>
        <v>1.0907447045676195</v>
      </c>
    </row>
    <row r="65" spans="1:7" x14ac:dyDescent="0.25">
      <c r="A65">
        <v>64</v>
      </c>
      <c r="B65" s="3" t="s">
        <v>81</v>
      </c>
      <c r="C65" s="1" t="s">
        <v>83</v>
      </c>
      <c r="D65" s="7">
        <v>127143149</v>
      </c>
      <c r="E65" s="7">
        <v>207902578</v>
      </c>
      <c r="F65" s="2">
        <f t="shared" si="2"/>
        <v>80759429</v>
      </c>
      <c r="G65">
        <f t="shared" si="3"/>
        <v>1.6351850621538404</v>
      </c>
    </row>
    <row r="66" spans="1:7" x14ac:dyDescent="0.25">
      <c r="A66">
        <v>65</v>
      </c>
      <c r="B66" s="3" t="s">
        <v>81</v>
      </c>
      <c r="C66" s="1" t="s">
        <v>84</v>
      </c>
      <c r="D66" s="7">
        <v>1000000</v>
      </c>
      <c r="E66" s="7">
        <v>6803206</v>
      </c>
      <c r="F66" s="2">
        <f t="shared" ref="F66:F86" si="4">E66-D66</f>
        <v>5803206</v>
      </c>
      <c r="G66">
        <f t="shared" ref="G66:G86" si="5">E66/D66</f>
        <v>6.8032060000000003</v>
      </c>
    </row>
    <row r="67" spans="1:7" x14ac:dyDescent="0.25">
      <c r="A67">
        <v>66</v>
      </c>
      <c r="B67" s="3" t="s">
        <v>81</v>
      </c>
      <c r="C67" s="1" t="s">
        <v>85</v>
      </c>
      <c r="D67" s="7">
        <v>12500000</v>
      </c>
      <c r="E67" s="7">
        <v>33946286</v>
      </c>
      <c r="F67" s="2">
        <f t="shared" si="4"/>
        <v>21446286</v>
      </c>
      <c r="G67">
        <f t="shared" si="5"/>
        <v>2.7157028799999998</v>
      </c>
    </row>
    <row r="68" spans="1:7" x14ac:dyDescent="0.25">
      <c r="A68">
        <v>67</v>
      </c>
      <c r="B68" s="3" t="s">
        <v>81</v>
      </c>
      <c r="C68" s="1" t="s">
        <v>86</v>
      </c>
      <c r="D68" s="7">
        <v>9500000</v>
      </c>
      <c r="E68" s="7">
        <v>14851359</v>
      </c>
      <c r="F68" s="2">
        <f t="shared" si="4"/>
        <v>5351359</v>
      </c>
      <c r="G68">
        <f t="shared" si="5"/>
        <v>1.563300947368421</v>
      </c>
    </row>
    <row r="69" spans="1:7" ht="14.45" customHeight="1" x14ac:dyDescent="0.25">
      <c r="A69">
        <v>68</v>
      </c>
      <c r="B69" s="3" t="s">
        <v>87</v>
      </c>
      <c r="C69" s="1" t="s">
        <v>88</v>
      </c>
      <c r="D69" s="7">
        <v>2560940</v>
      </c>
      <c r="E69" s="7">
        <v>2560940</v>
      </c>
      <c r="F69" s="2">
        <f t="shared" si="4"/>
        <v>0</v>
      </c>
      <c r="G69">
        <f t="shared" si="5"/>
        <v>1</v>
      </c>
    </row>
    <row r="70" spans="1:7" x14ac:dyDescent="0.25">
      <c r="A70">
        <v>69</v>
      </c>
      <c r="B70" s="3" t="s">
        <v>89</v>
      </c>
      <c r="C70" s="1" t="s">
        <v>90</v>
      </c>
      <c r="D70" s="7">
        <v>26463643</v>
      </c>
      <c r="E70" s="7">
        <v>26463643</v>
      </c>
      <c r="F70" s="2">
        <f t="shared" si="4"/>
        <v>0</v>
      </c>
      <c r="G70">
        <f t="shared" si="5"/>
        <v>1</v>
      </c>
    </row>
    <row r="71" spans="1:7" x14ac:dyDescent="0.25">
      <c r="A71">
        <v>70</v>
      </c>
      <c r="B71" s="3" t="s">
        <v>89</v>
      </c>
      <c r="C71" s="1" t="s">
        <v>91</v>
      </c>
      <c r="D71" s="10">
        <v>4573715</v>
      </c>
      <c r="E71" s="10">
        <v>4573726</v>
      </c>
      <c r="F71" s="2">
        <f t="shared" si="4"/>
        <v>11</v>
      </c>
      <c r="G71">
        <f t="shared" si="5"/>
        <v>1.0000024050471006</v>
      </c>
    </row>
    <row r="72" spans="1:7" x14ac:dyDescent="0.25">
      <c r="A72">
        <v>71</v>
      </c>
      <c r="B72" s="3" t="s">
        <v>92</v>
      </c>
      <c r="C72" s="1" t="s">
        <v>93</v>
      </c>
      <c r="D72" s="7">
        <v>6244191</v>
      </c>
      <c r="E72" s="7">
        <v>8172692</v>
      </c>
      <c r="F72" s="2">
        <f t="shared" si="4"/>
        <v>1928501</v>
      </c>
      <c r="G72">
        <f t="shared" si="5"/>
        <v>1.3088472149554682</v>
      </c>
    </row>
    <row r="73" spans="1:7" x14ac:dyDescent="0.25">
      <c r="A73">
        <v>72</v>
      </c>
      <c r="B73" s="3" t="s">
        <v>92</v>
      </c>
      <c r="C73" s="1" t="s">
        <v>94</v>
      </c>
      <c r="D73" s="7">
        <v>144068699</v>
      </c>
      <c r="E73" s="7">
        <v>269916230</v>
      </c>
      <c r="F73" s="2">
        <f t="shared" si="4"/>
        <v>125847531</v>
      </c>
      <c r="G73">
        <f t="shared" si="5"/>
        <v>1.8735244496099739</v>
      </c>
    </row>
    <row r="74" spans="1:7" ht="14.45" customHeight="1" x14ac:dyDescent="0.25">
      <c r="A74">
        <v>73</v>
      </c>
      <c r="B74" s="3" t="s">
        <v>95</v>
      </c>
      <c r="C74" s="1" t="s">
        <v>96</v>
      </c>
      <c r="D74" s="7">
        <v>1000000</v>
      </c>
      <c r="E74" s="7">
        <v>1000000</v>
      </c>
      <c r="F74" s="2">
        <f t="shared" si="4"/>
        <v>0</v>
      </c>
      <c r="G74">
        <f t="shared" si="5"/>
        <v>1</v>
      </c>
    </row>
    <row r="75" spans="1:7" x14ac:dyDescent="0.25">
      <c r="A75">
        <v>74</v>
      </c>
      <c r="B75" s="3" t="s">
        <v>97</v>
      </c>
      <c r="C75" s="1" t="s">
        <v>98</v>
      </c>
      <c r="D75" s="7">
        <v>107720227</v>
      </c>
      <c r="E75" s="7">
        <v>362972623</v>
      </c>
      <c r="F75" s="2">
        <f t="shared" si="4"/>
        <v>255252396</v>
      </c>
      <c r="G75">
        <f t="shared" si="5"/>
        <v>3.3695865030065337</v>
      </c>
    </row>
    <row r="76" spans="1:7" ht="14.45" customHeight="1" x14ac:dyDescent="0.25">
      <c r="A76">
        <v>75</v>
      </c>
      <c r="B76" s="3" t="s">
        <v>99</v>
      </c>
      <c r="C76" s="1" t="s">
        <v>100</v>
      </c>
      <c r="D76" s="7">
        <v>1669514413</v>
      </c>
      <c r="E76" s="8">
        <v>24222782866</v>
      </c>
      <c r="F76" s="2">
        <f t="shared" si="4"/>
        <v>22553268453</v>
      </c>
      <c r="G76">
        <f t="shared" si="5"/>
        <v>14.508879155151085</v>
      </c>
    </row>
    <row r="77" spans="1:7" x14ac:dyDescent="0.25">
      <c r="A77">
        <v>76</v>
      </c>
      <c r="B77" s="3" t="s">
        <v>101</v>
      </c>
      <c r="C77" s="1" t="s">
        <v>102</v>
      </c>
      <c r="D77" s="7">
        <v>237475107</v>
      </c>
      <c r="E77" s="7">
        <v>268451292</v>
      </c>
      <c r="F77" s="2">
        <f t="shared" si="4"/>
        <v>30976185</v>
      </c>
      <c r="G77">
        <f t="shared" si="5"/>
        <v>1.1304397138349327</v>
      </c>
    </row>
    <row r="78" spans="1:7" x14ac:dyDescent="0.25">
      <c r="A78">
        <v>77</v>
      </c>
      <c r="B78" s="3" t="s">
        <v>103</v>
      </c>
      <c r="C78" s="1" t="s">
        <v>104</v>
      </c>
      <c r="D78" s="7">
        <v>2240569937</v>
      </c>
      <c r="E78" s="7">
        <v>9462304136</v>
      </c>
      <c r="F78" s="2">
        <f t="shared" si="4"/>
        <v>7221734199</v>
      </c>
      <c r="G78">
        <f t="shared" si="5"/>
        <v>4.2231683911056601</v>
      </c>
    </row>
    <row r="79" spans="1:7" x14ac:dyDescent="0.25">
      <c r="A79">
        <v>78</v>
      </c>
      <c r="B79" s="3" t="s">
        <v>103</v>
      </c>
      <c r="C79" s="1" t="s">
        <v>105</v>
      </c>
      <c r="D79" s="7">
        <v>192593949</v>
      </c>
      <c r="E79" s="7">
        <v>321233852</v>
      </c>
      <c r="F79" s="2">
        <f t="shared" si="4"/>
        <v>128639903</v>
      </c>
      <c r="G79">
        <f t="shared" si="5"/>
        <v>1.6679332537077787</v>
      </c>
    </row>
    <row r="80" spans="1:7" x14ac:dyDescent="0.25">
      <c r="A80">
        <v>79</v>
      </c>
      <c r="B80" s="3" t="s">
        <v>103</v>
      </c>
      <c r="C80" s="1" t="s">
        <v>106</v>
      </c>
      <c r="D80" s="7">
        <v>31499424</v>
      </c>
      <c r="E80" s="7">
        <v>33622947</v>
      </c>
      <c r="F80" s="2">
        <f t="shared" si="4"/>
        <v>2123523</v>
      </c>
      <c r="G80">
        <f t="shared" si="5"/>
        <v>1.0674146612966637</v>
      </c>
    </row>
    <row r="81" spans="1:7" x14ac:dyDescent="0.25">
      <c r="A81">
        <v>80</v>
      </c>
      <c r="B81" s="3" t="s">
        <v>103</v>
      </c>
      <c r="C81" s="1" t="s">
        <v>107</v>
      </c>
      <c r="D81" s="7">
        <v>10716822</v>
      </c>
      <c r="E81" s="7">
        <v>11030658</v>
      </c>
      <c r="F81" s="2">
        <f t="shared" si="4"/>
        <v>313836</v>
      </c>
      <c r="G81">
        <f t="shared" si="5"/>
        <v>1.0292844277902535</v>
      </c>
    </row>
    <row r="82" spans="1:7" x14ac:dyDescent="0.25">
      <c r="A82">
        <v>81</v>
      </c>
      <c r="B82" s="3" t="s">
        <v>103</v>
      </c>
      <c r="C82" t="s">
        <v>108</v>
      </c>
      <c r="D82" s="8">
        <v>211766488</v>
      </c>
      <c r="E82" s="8">
        <v>510127335</v>
      </c>
      <c r="F82" s="2">
        <f t="shared" si="4"/>
        <v>298360847</v>
      </c>
      <c r="G82">
        <f t="shared" si="5"/>
        <v>2.4089143651473317</v>
      </c>
    </row>
    <row r="83" spans="1:7" x14ac:dyDescent="0.25">
      <c r="A83">
        <v>82</v>
      </c>
      <c r="B83" s="3" t="s">
        <v>109</v>
      </c>
      <c r="C83" s="1" t="s">
        <v>110</v>
      </c>
      <c r="D83" s="7">
        <v>18523475</v>
      </c>
      <c r="E83" s="7">
        <v>53066573</v>
      </c>
      <c r="F83" s="2">
        <f t="shared" si="4"/>
        <v>34543098</v>
      </c>
      <c r="G83">
        <f t="shared" si="5"/>
        <v>2.8648281707401013</v>
      </c>
    </row>
    <row r="84" spans="1:7" x14ac:dyDescent="0.25">
      <c r="A84">
        <v>83</v>
      </c>
      <c r="B84" s="3" t="s">
        <v>111</v>
      </c>
      <c r="C84" s="1" t="s">
        <v>112</v>
      </c>
      <c r="D84" s="7">
        <v>39260824</v>
      </c>
      <c r="E84" s="7">
        <v>59167815</v>
      </c>
      <c r="F84" s="2">
        <f t="shared" si="4"/>
        <v>19906991</v>
      </c>
      <c r="G84">
        <f t="shared" si="5"/>
        <v>1.5070446560163893</v>
      </c>
    </row>
    <row r="85" spans="1:7" x14ac:dyDescent="0.25">
      <c r="A85">
        <v>84</v>
      </c>
      <c r="B85" s="3" t="s">
        <v>113</v>
      </c>
      <c r="C85" s="1" t="s">
        <v>114</v>
      </c>
      <c r="D85" s="7">
        <v>10463835</v>
      </c>
      <c r="E85" s="7">
        <v>10463835</v>
      </c>
      <c r="F85" s="2">
        <f t="shared" si="4"/>
        <v>0</v>
      </c>
      <c r="G85">
        <f t="shared" si="5"/>
        <v>1</v>
      </c>
    </row>
    <row r="86" spans="1:7" x14ac:dyDescent="0.25">
      <c r="A86" s="4" t="s">
        <v>115</v>
      </c>
      <c r="B86" s="4" t="s">
        <v>115</v>
      </c>
      <c r="C86" s="4" t="s">
        <v>115</v>
      </c>
      <c r="D86" s="9">
        <v>12781292457</v>
      </c>
      <c r="E86" s="9">
        <f>SUM(E2:E85)</f>
        <v>56730216952</v>
      </c>
      <c r="F86" s="2">
        <f t="shared" si="4"/>
        <v>43948924495</v>
      </c>
      <c r="G86">
        <f t="shared" si="5"/>
        <v>4.4385352375635732</v>
      </c>
    </row>
    <row r="87" spans="1:7" x14ac:dyDescent="0.25">
      <c r="B87" s="4"/>
    </row>
    <row r="88" spans="1:7" x14ac:dyDescent="0.25">
      <c r="B88" s="4"/>
    </row>
    <row r="89" spans="1:7" x14ac:dyDescent="0.25">
      <c r="B89" s="4"/>
    </row>
    <row r="90" spans="1:7" x14ac:dyDescent="0.25">
      <c r="B90" s="4"/>
    </row>
    <row r="91" spans="1:7" ht="14.45" customHeight="1" x14ac:dyDescent="0.25">
      <c r="B91" s="4"/>
    </row>
    <row r="92" spans="1:7" x14ac:dyDescent="0.25">
      <c r="B92" s="4"/>
    </row>
    <row r="93" spans="1:7" ht="14.45" customHeight="1" x14ac:dyDescent="0.25">
      <c r="B93" s="4"/>
    </row>
    <row r="94" spans="1:7" x14ac:dyDescent="0.25">
      <c r="B94" s="4"/>
    </row>
    <row r="95" spans="1:7" x14ac:dyDescent="0.25">
      <c r="B95" s="4"/>
    </row>
    <row r="96" spans="1:7" ht="14.45" customHeight="1" x14ac:dyDescent="0.25">
      <c r="B96" s="4"/>
    </row>
    <row r="97" spans="2:2" x14ac:dyDescent="0.25">
      <c r="B97" s="4"/>
    </row>
    <row r="98" spans="2:2" ht="14.45" customHeight="1" x14ac:dyDescent="0.25">
      <c r="B98" s="4"/>
    </row>
    <row r="99" spans="2:2" x14ac:dyDescent="0.25">
      <c r="B99" s="4"/>
    </row>
    <row r="100" spans="2:2" ht="20.45" customHeight="1" x14ac:dyDescent="0.25">
      <c r="B100" s="4"/>
    </row>
    <row r="101" spans="2:2" x14ac:dyDescent="0.25">
      <c r="B101" s="4"/>
    </row>
    <row r="102" spans="2:2" ht="14.45" customHeight="1" x14ac:dyDescent="0.25">
      <c r="B102" s="4"/>
    </row>
    <row r="103" spans="2:2" x14ac:dyDescent="0.25">
      <c r="B103" s="4"/>
    </row>
    <row r="104" spans="2:2" x14ac:dyDescent="0.25">
      <c r="B104" s="4"/>
    </row>
    <row r="105" spans="2:2" x14ac:dyDescent="0.25">
      <c r="B105" s="4"/>
    </row>
    <row r="106" spans="2:2" x14ac:dyDescent="0.25">
      <c r="B106" s="4"/>
    </row>
    <row r="107" spans="2:2" x14ac:dyDescent="0.25">
      <c r="B107" s="4"/>
    </row>
    <row r="108" spans="2:2" x14ac:dyDescent="0.25">
      <c r="B108" s="4"/>
    </row>
    <row r="109" spans="2:2" x14ac:dyDescent="0.25">
      <c r="B109" s="4"/>
    </row>
    <row r="110" spans="2:2" x14ac:dyDescent="0.25">
      <c r="B110" s="4"/>
    </row>
    <row r="111" spans="2:2" x14ac:dyDescent="0.25">
      <c r="B111" s="4"/>
    </row>
    <row r="112" spans="2:2" x14ac:dyDescent="0.25">
      <c r="B112" s="4"/>
    </row>
    <row r="113" spans="2:2" x14ac:dyDescent="0.25">
      <c r="B113" s="4"/>
    </row>
    <row r="114" spans="2:2" x14ac:dyDescent="0.25">
      <c r="B114" s="4"/>
    </row>
    <row r="115" spans="2:2" x14ac:dyDescent="0.25">
      <c r="B115" s="4"/>
    </row>
    <row r="116" spans="2:2" x14ac:dyDescent="0.25">
      <c r="B116" s="4"/>
    </row>
  </sheetData>
  <autoFilter ref="A1:G85" xr:uid="{6FADB62C-92C1-4D61-BE74-BF354BB0EF32}">
    <sortState xmlns:xlrd2="http://schemas.microsoft.com/office/spreadsheetml/2017/richdata2" ref="A2:G85">
      <sortCondition ref="A1:A85"/>
    </sortState>
  </autoFilter>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A4C9B93AEC8C84394C785EB28E8E1FA" ma:contentTypeVersion="19" ma:contentTypeDescription="Create a new document." ma:contentTypeScope="" ma:versionID="659b0955746cacc3b7ffd2abe20e3859">
  <xsd:schema xmlns:xsd="http://www.w3.org/2001/XMLSchema" xmlns:xs="http://www.w3.org/2001/XMLSchema" xmlns:p="http://schemas.microsoft.com/office/2006/metadata/properties" xmlns:ns1="http://schemas.microsoft.com/sharepoint/v3" xmlns:ns2="2ee7d741-2b1e-4e71-a67e-0a8ac7098c51" xmlns:ns3="916e2c6f-7716-484a-9f06-7a80088ea94f" targetNamespace="http://schemas.microsoft.com/office/2006/metadata/properties" ma:root="true" ma:fieldsID="1d0a2b29cfc273c14771dbd01f2e7b91" ns1:_="" ns2:_="" ns3:_="">
    <xsd:import namespace="http://schemas.microsoft.com/sharepoint/v3"/>
    <xsd:import namespace="2ee7d741-2b1e-4e71-a67e-0a8ac7098c51"/>
    <xsd:import namespace="916e2c6f-7716-484a-9f06-7a80088ea94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lcf76f155ced4ddcb4097134ff3c332f" minOccurs="0"/>
                <xsd:element ref="ns3:TaxCatchAll" minOccurs="0"/>
                <xsd:element ref="ns2:MediaServiceLocation" minOccurs="0"/>
                <xsd:element ref="ns1:_ip_UnifiedCompliancePolicyProperties" minOccurs="0"/>
                <xsd:element ref="ns1:_ip_UnifiedCompliancePolicyUIAction" minOccurs="0"/>
                <xsd:element ref="ns2:MediaServiceObjectDetectorVersions"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1" nillable="true" ma:displayName="Unified Compliance Policy Properties" ma:hidden="true" ma:internalName="_ip_UnifiedCompliancePolicyProperties">
      <xsd:simpleType>
        <xsd:restriction base="dms:Note"/>
      </xsd:simpleType>
    </xsd:element>
    <xsd:element name="_ip_UnifiedCompliancePolicyUIAction" ma:index="22"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ee7d741-2b1e-4e71-a67e-0a8ac7098c5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05073050-3fd1-4e92-a2b5-a3b9c7057e57" ma:termSetId="09814cd3-568e-fe90-9814-8d621ff8fb84" ma:anchorId="fba54fb3-c3e1-fe81-a776-ca4b69148c4d" ma:open="true" ma:isKeyword="false">
      <xsd:complexType>
        <xsd:sequence>
          <xsd:element ref="pc:Terms" minOccurs="0" maxOccurs="1"/>
        </xsd:sequence>
      </xsd:complexType>
    </xsd:element>
    <xsd:element name="MediaServiceLocation" ma:index="20" nillable="true" ma:displayName="Location" ma:description="" ma:indexed="true" ma:internalName="MediaServiceLocation" ma:readOnly="true">
      <xsd:simpleType>
        <xsd:restriction base="dms:Text"/>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ServiceBillingMetadata" ma:index="25"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16e2c6f-7716-484a-9f06-7a80088ea94f"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9" nillable="true" ma:displayName="Taxonomy Catch All Column" ma:hidden="true" ma:list="{a6f91603-6d2b-4f8a-aba5-b396ad73976e}" ma:internalName="TaxCatchAll" ma:showField="CatchAllData" ma:web="916e2c6f-7716-484a-9f06-7a80088ea94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TaxCatchAll xmlns="916e2c6f-7716-484a-9f06-7a80088ea94f" xsi:nil="true"/>
    <lcf76f155ced4ddcb4097134ff3c332f xmlns="2ee7d741-2b1e-4e71-a67e-0a8ac7098c51">
      <Terms xmlns="http://schemas.microsoft.com/office/infopath/2007/PartnerControls"/>
    </lcf76f155ced4ddcb4097134ff3c332f>
    <_ip_UnifiedCompliancePolicyProperties xmlns="http://schemas.microsoft.com/sharepoint/v3" xsi:nil="true"/>
  </documentManagement>
</p:properties>
</file>

<file path=customXml/itemProps1.xml><?xml version="1.0" encoding="utf-8"?>
<ds:datastoreItem xmlns:ds="http://schemas.openxmlformats.org/officeDocument/2006/customXml" ds:itemID="{B26D63BF-375E-49B6-BE68-B37DC00EBF94}"/>
</file>

<file path=customXml/itemProps2.xml><?xml version="1.0" encoding="utf-8"?>
<ds:datastoreItem xmlns:ds="http://schemas.openxmlformats.org/officeDocument/2006/customXml" ds:itemID="{0D74B6D7-6F57-4677-83A7-E16547301FF4}">
  <ds:schemaRefs>
    <ds:schemaRef ds:uri="http://schemas.microsoft.com/sharepoint/v3/contenttype/forms"/>
  </ds:schemaRefs>
</ds:datastoreItem>
</file>

<file path=customXml/itemProps3.xml><?xml version="1.0" encoding="utf-8"?>
<ds:datastoreItem xmlns:ds="http://schemas.openxmlformats.org/officeDocument/2006/customXml" ds:itemID="{363A20F5-4B8A-42D7-9462-8FDB97E68E54}">
  <ds:schemaRefs>
    <ds:schemaRef ds:uri="http://schemas.microsoft.com/office/2006/metadata/properties"/>
    <ds:schemaRef ds:uri="http://schemas.microsoft.com/office/infopath/2007/PartnerControls"/>
    <ds:schemaRef ds:uri="http://schemas.microsoft.com/sharepoint/v3"/>
    <ds:schemaRef ds:uri="916e2c6f-7716-484a-9f06-7a80088ea94f"/>
    <ds:schemaRef ds:uri="2ee7d741-2b1e-4e71-a67e-0a8ac7098c5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Overview</vt:lpstr>
      <vt:lpstr>Cumulative Leveraged Funds</vt:lpstr>
      <vt:lpstr>TIRCP footnote text</vt:lpstr>
      <vt:lpstr>calculations</vt:lpstr>
    </vt:vector>
  </TitlesOfParts>
  <Manager/>
  <Company>California Air Resources Board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Chastain, Stephen@ARB</dc:creator>
  <cp:keywords/>
  <dc:description/>
  <cp:lastModifiedBy>Mitloehner, Qian@ARB</cp:lastModifiedBy>
  <cp:revision/>
  <dcterms:created xsi:type="dcterms:W3CDTF">2025-02-25T19:03:44Z</dcterms:created>
  <dcterms:modified xsi:type="dcterms:W3CDTF">2025-04-15T18:54:09Z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0x0101001A4C9B93AEC8C84394C785EB28E8E1FA</vt:lpwstr>
  </property>
  <property fmtid="{D5CDD505-2E9C-101B-9397-08002B2CF9AE}" pid="3" name="MediaServiceImageTags">
    <vt:lpwstr/>
  </property>
</Properties>
</file>