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carb-my.sharepoint.com/personal/sarah_penfield_arb_ca_gov/Documents/Webpage &amp; Accessibility/ADF Drupal Documents/"/>
    </mc:Choice>
  </mc:AlternateContent>
  <xr:revisionPtr revIDLastSave="0" documentId="8_{D9DAC5E1-3BF4-4371-B1F5-1DBE6726204B}" xr6:coauthVersionLast="47" xr6:coauthVersionMax="47" xr10:uidLastSave="{00000000-0000-0000-0000-000000000000}"/>
  <bookViews>
    <workbookView xWindow="-110" yWindow="-110" windowWidth="19420" windowHeight="10300" tabRatio="722" xr2:uid="{00000000-000D-0000-FFFF-FFFF00000000}"/>
  </bookViews>
  <sheets>
    <sheet name="Instructions" sheetId="5" r:id="rId1"/>
    <sheet name="Producers" sheetId="15" r:id="rId2"/>
    <sheet name="Importers" sheetId="12" r:id="rId3"/>
    <sheet name="Blenders - Low Saturation" sheetId="3" r:id="rId4"/>
    <sheet name="Blenders - High Saturation" sheetId="11" r:id="rId5"/>
    <sheet name="EditHistory" sheetId="8" state="hidden" r:id="rId6"/>
    <sheet name="Menu-Do Not Change" sheetId="9" state="hidden" r:id="rId7"/>
  </sheets>
  <definedNames>
    <definedName name="Blend_Level">#REF!</definedName>
    <definedName name="Blending">#REF!</definedName>
    <definedName name="Do_you_blend_down_B100_on_site?">#REF!</definedName>
    <definedName name="Fuel_Stage">#REF!+#REF!</definedName>
    <definedName name="NOx_Control_Method">'Menu-Do Not Change'!$A$39:$A$42</definedName>
    <definedName name="NOxMethod">'Menu-Do Not Change'!$A$40:$A$42</definedName>
    <definedName name="Producer">#REF!</definedName>
    <definedName name="Reporting_Month">#REF!</definedName>
    <definedName name="Reporting_Party_Category">#REF!</definedName>
    <definedName name="Reporting_Period">#REF!</definedName>
    <definedName name="Reporting_Year">#REF!</definedName>
    <definedName name="Saturation_Level">#REF!</definedName>
    <definedName name="Select_Fuel_Stage">#REF!</definedName>
    <definedName name="Select_Reporting_Month">#REF!</definedName>
    <definedName name="Select_Reporting_Quarter">#REF!</definedName>
    <definedName name="Select_Year">#REF!</definedName>
    <definedName name="Select_Yes_No">#REF!</definedName>
    <definedName name="Splash_Blending" localSheetId="4">'Blenders - High Saturation'!$B$11</definedName>
    <definedName name="Splash_Blending">'Blenders - Low Saturation'!$B$11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4" i="11" l="1"/>
  <c r="J63" i="11"/>
  <c r="J62" i="11"/>
  <c r="J61" i="11"/>
  <c r="J55" i="11"/>
  <c r="J54" i="11"/>
  <c r="J53" i="11"/>
  <c r="H39" i="11"/>
  <c r="H38" i="11"/>
  <c r="H37" i="11"/>
  <c r="H36" i="11"/>
  <c r="H35" i="11"/>
  <c r="H34" i="11"/>
  <c r="H33" i="11"/>
  <c r="H73" i="12"/>
  <c r="H74" i="12"/>
  <c r="C69" i="12" a="1"/>
  <c r="C69" i="12" s="1"/>
  <c r="C18" i="12" a="1"/>
  <c r="C18" i="12" s="1"/>
  <c r="C12" i="11" a="1"/>
  <c r="C12" i="11" s="1"/>
  <c r="C12" i="3" a="1"/>
  <c r="C12" i="3" s="1"/>
  <c r="C10" i="11" a="1"/>
  <c r="C10" i="11" s="1"/>
  <c r="C10" i="3" a="1"/>
  <c r="C10" i="3" s="1"/>
  <c r="C18" i="15" a="1"/>
  <c r="C18" i="15" s="1"/>
  <c r="B65" i="15"/>
  <c r="B54" i="15"/>
  <c r="B64" i="12"/>
  <c r="B53" i="12"/>
  <c r="H52" i="3" l="1"/>
  <c r="I52" i="3" s="1"/>
  <c r="H53" i="3"/>
  <c r="I53" i="3" s="1"/>
  <c r="B45" i="11" l="1"/>
  <c r="B44" i="11"/>
  <c r="B42" i="11"/>
  <c r="B41" i="11"/>
  <c r="B45" i="3"/>
  <c r="B42" i="3"/>
  <c r="B44" i="3"/>
  <c r="B102" i="3"/>
  <c r="B94" i="3"/>
  <c r="B86" i="3"/>
  <c r="B78" i="3"/>
  <c r="B41" i="3"/>
  <c r="E65" i="11"/>
  <c r="D65" i="11"/>
  <c r="C65" i="11"/>
  <c r="B65" i="11"/>
  <c r="B78" i="11"/>
  <c r="B86" i="11"/>
  <c r="B94" i="11"/>
  <c r="B102" i="11"/>
  <c r="H35" i="3"/>
  <c r="H32" i="11"/>
  <c r="H37" i="3"/>
  <c r="B43" i="11" l="1"/>
  <c r="B38" i="12"/>
  <c r="B39" i="15"/>
  <c r="B32" i="15"/>
  <c r="H72" i="12"/>
  <c r="H36" i="3"/>
  <c r="H34" i="3"/>
  <c r="B31" i="12"/>
  <c r="H64" i="11"/>
  <c r="I64" i="11" s="1"/>
  <c r="G64" i="11"/>
  <c r="H63" i="11"/>
  <c r="I63" i="11" s="1"/>
  <c r="G63" i="11"/>
  <c r="H62" i="11"/>
  <c r="I62" i="11" s="1"/>
  <c r="G62" i="11"/>
  <c r="H61" i="11"/>
  <c r="I61" i="11" s="1"/>
  <c r="G61" i="11"/>
  <c r="E56" i="11"/>
  <c r="D56" i="11"/>
  <c r="C56" i="11"/>
  <c r="B56" i="11"/>
  <c r="H55" i="11"/>
  <c r="I55" i="11" s="1"/>
  <c r="G55" i="11"/>
  <c r="H54" i="11"/>
  <c r="I54" i="11" s="1"/>
  <c r="G54" i="11"/>
  <c r="H53" i="11"/>
  <c r="I53" i="11" s="1"/>
  <c r="G53" i="11"/>
  <c r="H52" i="11"/>
  <c r="I52" i="11" s="1"/>
  <c r="G52" i="11"/>
  <c r="J52" i="11" s="1"/>
  <c r="E65" i="3"/>
  <c r="D65" i="3"/>
  <c r="C65" i="3"/>
  <c r="B65" i="3"/>
  <c r="H64" i="3"/>
  <c r="I64" i="3" s="1"/>
  <c r="G64" i="3"/>
  <c r="J64" i="3" s="1"/>
  <c r="H63" i="3"/>
  <c r="I63" i="3" s="1"/>
  <c r="G63" i="3"/>
  <c r="J63" i="3" s="1"/>
  <c r="H62" i="3"/>
  <c r="I62" i="3" s="1"/>
  <c r="G62" i="3"/>
  <c r="J62" i="3" s="1"/>
  <c r="H61" i="3"/>
  <c r="I61" i="3" s="1"/>
  <c r="G61" i="3"/>
  <c r="J61" i="3" s="1"/>
  <c r="G55" i="3"/>
  <c r="J55" i="3" s="1"/>
  <c r="G54" i="3"/>
  <c r="J54" i="3" s="1"/>
  <c r="G53" i="3"/>
  <c r="J53" i="3" s="1"/>
  <c r="G52" i="3"/>
  <c r="J52" i="3" s="1"/>
  <c r="D56" i="3"/>
  <c r="C56" i="3"/>
  <c r="B56" i="3"/>
  <c r="H54" i="3"/>
  <c r="I54" i="3" s="1"/>
  <c r="H55" i="3"/>
  <c r="I55" i="3" s="1"/>
  <c r="E56" i="3"/>
  <c r="B76" i="12" l="1"/>
  <c r="G65" i="11"/>
  <c r="G65" i="3"/>
  <c r="G56" i="11"/>
  <c r="G56" i="3"/>
  <c r="H33" i="3" l="1"/>
  <c r="H38" i="3"/>
  <c r="H39" i="3"/>
  <c r="H32" i="3"/>
  <c r="B43"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<sst xmlns="http://schemas.openxmlformats.org/spreadsheetml/2006/main" count="824" uniqueCount="303">
  <si>
    <t>General Instructions:</t>
  </si>
  <si>
    <t>3. Monthly records are required although reporting submission is required quarterly. For example, January, February, and March reports must be submitted together anytime after the first quarter and by the end of the the second quarter.</t>
  </si>
  <si>
    <t>For Producers:</t>
  </si>
  <si>
    <t>For Importers:</t>
  </si>
  <si>
    <t>For Blenders:</t>
  </si>
  <si>
    <t xml:space="preserve"> - End of Instructions -</t>
  </si>
  <si>
    <t xml:space="preserve">Reporting Year: </t>
  </si>
  <si>
    <t>Select Reporting Year</t>
  </si>
  <si>
    <t>Reporting Period:</t>
  </si>
  <si>
    <t xml:space="preserve">Select Reporting Quarter </t>
  </si>
  <si>
    <t>Reporting Month:</t>
  </si>
  <si>
    <t>Select Reporting Month</t>
  </si>
  <si>
    <t>Select Yes/No</t>
  </si>
  <si>
    <t xml:space="preserve"> </t>
  </si>
  <si>
    <t xml:space="preserve">Company Name: </t>
  </si>
  <si>
    <t xml:space="preserve">Company Contact Person/Title: </t>
  </si>
  <si>
    <t xml:space="preserve">Company Business Address: </t>
  </si>
  <si>
    <t>Fuel Production Site Address (if different than Business Address):</t>
  </si>
  <si>
    <t>Is this production site capable of applying a NOx Control Method?</t>
  </si>
  <si>
    <t xml:space="preserve">Do you export any of the B100/B99 produced out of the State of California? </t>
  </si>
  <si>
    <r>
      <t xml:space="preserve">B100/B99 Volume Produced </t>
    </r>
    <r>
      <rPr>
        <b/>
        <u/>
        <sz val="11"/>
        <color rgb="FFFF0000"/>
        <rFont val="Calibri"/>
        <family val="2"/>
        <scheme val="minor"/>
      </rPr>
      <t>with</t>
    </r>
    <r>
      <rPr>
        <b/>
        <sz val="11"/>
        <color theme="1"/>
        <rFont val="Calibri"/>
        <family val="2"/>
        <scheme val="minor"/>
      </rPr>
      <t xml:space="preserve"> NOx Control</t>
    </r>
  </si>
  <si>
    <t>NOx Mitigation Method Applied</t>
  </si>
  <si>
    <r>
      <t xml:space="preserve">B100/B99 Volume Produced </t>
    </r>
    <r>
      <rPr>
        <b/>
        <u/>
        <sz val="11"/>
        <color rgb="FFFF0000"/>
        <rFont val="Calibri"/>
        <family val="2"/>
        <scheme val="minor"/>
      </rPr>
      <t>without</t>
    </r>
    <r>
      <rPr>
        <b/>
        <sz val="11"/>
        <color theme="1"/>
        <rFont val="Calibri"/>
        <family val="2"/>
        <scheme val="minor"/>
      </rPr>
      <t xml:space="preserve"> NOx Control</t>
    </r>
  </si>
  <si>
    <t>Select from drop-down list</t>
  </si>
  <si>
    <t>Company Name</t>
  </si>
  <si>
    <t>Contact Name/Title</t>
  </si>
  <si>
    <t xml:space="preserve">Do you perform blending of the imported fuel? </t>
  </si>
  <si>
    <t xml:space="preserve">Do you export any of the B100/B99 imported out of the State of California? </t>
  </si>
  <si>
    <r>
      <t xml:space="preserve">B100/B99 Volume Imported </t>
    </r>
    <r>
      <rPr>
        <b/>
        <u/>
        <sz val="11"/>
        <color rgb="FFFF0000"/>
        <rFont val="Calibri"/>
        <family val="2"/>
        <scheme val="minor"/>
      </rPr>
      <t>with</t>
    </r>
    <r>
      <rPr>
        <b/>
        <sz val="11"/>
        <color theme="1"/>
        <rFont val="Calibri"/>
        <family val="2"/>
        <scheme val="minor"/>
      </rPr>
      <t xml:space="preserve"> NOx Control</t>
    </r>
  </si>
  <si>
    <r>
      <t xml:space="preserve">B100/B99 Volume Imported </t>
    </r>
    <r>
      <rPr>
        <b/>
        <u/>
        <sz val="11"/>
        <color rgb="FFFF0000"/>
        <rFont val="Calibri"/>
        <family val="2"/>
        <scheme val="minor"/>
      </rPr>
      <t>without</t>
    </r>
    <r>
      <rPr>
        <b/>
        <sz val="11"/>
        <color theme="1"/>
        <rFont val="Calibri"/>
        <family val="2"/>
        <scheme val="minor"/>
      </rPr>
      <t xml:space="preserve"> NOx Control</t>
    </r>
  </si>
  <si>
    <r>
      <t xml:space="preserve">If Saturation Level is not known, then report the entire volume imported as </t>
    </r>
    <r>
      <rPr>
        <u/>
        <sz val="11"/>
        <color theme="1"/>
        <rFont val="Calibri"/>
        <family val="2"/>
        <scheme val="minor"/>
      </rPr>
      <t>Low Saturation</t>
    </r>
    <r>
      <rPr>
        <sz val="11"/>
        <color theme="1"/>
        <rFont val="Calibri"/>
        <family val="2"/>
        <scheme val="minor"/>
      </rPr>
      <t xml:space="preserve"> Blendstock by default.</t>
    </r>
  </si>
  <si>
    <t xml:space="preserve">Do you import anything other than B100/B99 blendstock? </t>
  </si>
  <si>
    <t>Total Volume Imported</t>
  </si>
  <si>
    <t>Blend Level</t>
  </si>
  <si>
    <r>
      <t xml:space="preserve">Volume Imported                               </t>
    </r>
    <r>
      <rPr>
        <b/>
        <u/>
        <sz val="11"/>
        <color theme="1"/>
        <rFont val="Calibri"/>
        <family val="2"/>
        <scheme val="minor"/>
      </rPr>
      <t>with</t>
    </r>
    <r>
      <rPr>
        <b/>
        <sz val="11"/>
        <color theme="1"/>
        <rFont val="Calibri"/>
        <family val="2"/>
        <scheme val="minor"/>
      </rPr>
      <t xml:space="preserve"> NOx Control</t>
    </r>
  </si>
  <si>
    <r>
      <t xml:space="preserve">Volume Imported </t>
    </r>
    <r>
      <rPr>
        <b/>
        <u/>
        <sz val="11"/>
        <color theme="1"/>
        <rFont val="Calibri"/>
        <family val="2"/>
        <scheme val="minor"/>
      </rPr>
      <t>without</t>
    </r>
    <r>
      <rPr>
        <b/>
        <sz val="11"/>
        <color theme="1"/>
        <rFont val="Calibri"/>
        <family val="2"/>
        <scheme val="minor"/>
      </rPr>
      <t xml:space="preserve"> NOx Control</t>
    </r>
  </si>
  <si>
    <t xml:space="preserve">Do you produce B100/B99 blendstock on site? </t>
  </si>
  <si>
    <t xml:space="preserve">Do you apply In-line, Splash or Tank blending? </t>
  </si>
  <si>
    <t>Select Blending Method</t>
  </si>
  <si>
    <t>Are you importing B100/B99 into California?</t>
  </si>
  <si>
    <t>Do you supply/sell B100/B99 without blending?</t>
  </si>
  <si>
    <t>Do you produce final blends above B20?</t>
  </si>
  <si>
    <r>
      <rPr>
        <sz val="12"/>
        <rFont val="Calibri"/>
        <family val="2"/>
        <scheme val="minor"/>
      </rPr>
      <t>Fuel Blending Site</t>
    </r>
    <r>
      <rPr>
        <sz val="12"/>
        <color theme="1"/>
        <rFont val="Calibri"/>
        <family val="2"/>
        <scheme val="minor"/>
      </rPr>
      <t xml:space="preserve"> Address:</t>
    </r>
  </si>
  <si>
    <t>Individual Supplier Company Name</t>
  </si>
  <si>
    <t>Supplier Contact Name &amp; Title</t>
  </si>
  <si>
    <t>Supplier Phone Number</t>
  </si>
  <si>
    <t>Supplier Email Address</t>
  </si>
  <si>
    <r>
      <t xml:space="preserve">Volume obtained </t>
    </r>
    <r>
      <rPr>
        <b/>
        <u/>
        <sz val="11"/>
        <color rgb="FFFF0000"/>
        <rFont val="Calibri"/>
        <family val="2"/>
        <scheme val="minor"/>
      </rPr>
      <t>with</t>
    </r>
    <r>
      <rPr>
        <b/>
        <sz val="11"/>
        <color theme="1"/>
        <rFont val="Calibri"/>
        <family val="2"/>
        <scheme val="minor"/>
      </rPr>
      <t xml:space="preserve"> NOx mitigation method </t>
    </r>
  </si>
  <si>
    <r>
      <t xml:space="preserve">Volume obtained </t>
    </r>
    <r>
      <rPr>
        <b/>
        <u/>
        <sz val="11"/>
        <color rgb="FFFF0000"/>
        <rFont val="Calibri"/>
        <family val="2"/>
        <scheme val="minor"/>
      </rPr>
      <t>without</t>
    </r>
    <r>
      <rPr>
        <b/>
        <sz val="11"/>
        <color theme="1"/>
        <rFont val="Calibri"/>
        <family val="2"/>
        <scheme val="minor"/>
      </rPr>
      <t xml:space="preserve"> NOx mitigation method (auto calculation)</t>
    </r>
  </si>
  <si>
    <t>Enter Company Name if volume was mitigated by third party</t>
  </si>
  <si>
    <t>Volume Supplied or Sold</t>
  </si>
  <si>
    <t>Supplied or Sold with NOx Control? (Yes/No)</t>
  </si>
  <si>
    <t>Transaction Date</t>
  </si>
  <si>
    <t>Purchaser Company Name</t>
  </si>
  <si>
    <t>Purchaser Contact Person Name/Title</t>
  </si>
  <si>
    <t>Exemption</t>
  </si>
  <si>
    <t>N/A</t>
  </si>
  <si>
    <t>Revision 1</t>
  </si>
  <si>
    <t xml:space="preserve"> 'Fuel Stage' entry line deleted on all. </t>
  </si>
  <si>
    <t>Table number added (e.g., Table 1, Table 2)</t>
  </si>
  <si>
    <t xml:space="preserve">Report in Gallons </t>
  </si>
  <si>
    <t xml:space="preserve">Blenders1- Fuel Blending Facility 2 and 3 deleted. Each blending site must file individually. </t>
  </si>
  <si>
    <t>Blenders1-Tank Blending option added.</t>
  </si>
  <si>
    <t>Blenders1 and Blenders2- Notation added for not required information</t>
  </si>
  <si>
    <t xml:space="preserve">Importers1- Question modified ('Do you own a rack and perform blending' to 'Do you perform blending') </t>
  </si>
  <si>
    <t>Revision 2 (May 23, 2016)</t>
  </si>
  <si>
    <t>Blenders2-All below NOx control level blends do not require purchasers' information during regulation.</t>
  </si>
  <si>
    <t xml:space="preserve">Blenders2- Renumbered the table numbers. Grouped. </t>
  </si>
  <si>
    <t xml:space="preserve">Revision 3 (Draft November 2017) </t>
  </si>
  <si>
    <t>All Producers, Importers, and Blenders tabs revised to accommodate 2018 requirements</t>
  </si>
  <si>
    <t>Revision 4 (Draft February 2018)</t>
  </si>
  <si>
    <t>Added additional NOx mitigation methods</t>
  </si>
  <si>
    <t>EO 5 and EO 7 added (6/8/2018)</t>
  </si>
  <si>
    <t>Revision 5 (Draft June 2018)</t>
  </si>
  <si>
    <t>EO 6 added (6/18/2018)</t>
  </si>
  <si>
    <t>Formatting (8/30/2018)</t>
  </si>
  <si>
    <t>EO 8 added and formatting (1/31/19)</t>
  </si>
  <si>
    <t>Exemption EOs added and formatting (3/21/19)</t>
  </si>
  <si>
    <t>EO 5A added (3/29/19)</t>
  </si>
  <si>
    <t>EO 9 added (5/2/19)</t>
  </si>
  <si>
    <t>Formatting (5/21/19)</t>
  </si>
  <si>
    <t>Blend Level Calculations, Mitigation Info added, EO's updated (7/26/19)</t>
  </si>
  <si>
    <t>Revision 6 (June 2021)</t>
  </si>
  <si>
    <t>Exemption EOs and R55:B20 and R75:B20 mitigation methods added (6/25/21)</t>
  </si>
  <si>
    <t>Exemption EOs added (7/15/21)</t>
  </si>
  <si>
    <t>Exemption EOs added (9/1/21)</t>
  </si>
  <si>
    <t>Exemption EOs added (9/21/21)</t>
  </si>
  <si>
    <t>Exemption EOs added (12/30/21)</t>
  </si>
  <si>
    <t>Exemption EOs added (7/5/22)</t>
  </si>
  <si>
    <t>Exemption EOs added (9/15/23)</t>
  </si>
  <si>
    <t>Formatting (9/15/23)</t>
  </si>
  <si>
    <t>Select Blend Level</t>
  </si>
  <si>
    <t>B5 (B5 and below)</t>
  </si>
  <si>
    <t>B10 (B6 - B10)</t>
  </si>
  <si>
    <t>B15 (B11 - B15)</t>
  </si>
  <si>
    <t>B20 (B15 - B20)</t>
  </si>
  <si>
    <t>Yes</t>
  </si>
  <si>
    <t>No</t>
  </si>
  <si>
    <t>January</t>
  </si>
  <si>
    <t>February</t>
  </si>
  <si>
    <t>March</t>
  </si>
  <si>
    <t>April</t>
  </si>
  <si>
    <t>May</t>
  </si>
  <si>
    <t>June</t>
  </si>
  <si>
    <t>July</t>
  </si>
  <si>
    <t>August</t>
  </si>
  <si>
    <t>September</t>
  </si>
  <si>
    <t>October</t>
  </si>
  <si>
    <t>November</t>
  </si>
  <si>
    <t>December</t>
  </si>
  <si>
    <t>In-Line Blending</t>
  </si>
  <si>
    <t>Splash Blending</t>
  </si>
  <si>
    <t>Tank Blending</t>
  </si>
  <si>
    <t>Select NOx Control Method</t>
  </si>
  <si>
    <t xml:space="preserve">DTBP </t>
  </si>
  <si>
    <t xml:space="preserve">ADF EO Certification </t>
  </si>
  <si>
    <t>Renewable Diesel R55 : Biodiesel B20</t>
  </si>
  <si>
    <t>Renewable Diesel R75 : Biodiesel B20</t>
  </si>
  <si>
    <t>DTBP</t>
  </si>
  <si>
    <t>EO 1 - NBB VESTA 1000</t>
  </si>
  <si>
    <t>EO 2 - REG</t>
  </si>
  <si>
    <t>EO 3 - CF VESTA 5000</t>
  </si>
  <si>
    <t>EO 4 - TTI CATANOX</t>
  </si>
  <si>
    <t>EO 5A - BC BC-EC1c</t>
  </si>
  <si>
    <t>EO 6 - REG</t>
  </si>
  <si>
    <t>EO 7 - CF VESTA 5100</t>
  </si>
  <si>
    <t>EO 8 - CF VESTA 5115</t>
  </si>
  <si>
    <t>EO 9 - REG #2</t>
  </si>
  <si>
    <t>EO FE 1 - Fleet Exemption - Savage Services</t>
  </si>
  <si>
    <t>EO FE 2 - Fleet Exemption - Co-West Commodities</t>
  </si>
  <si>
    <t>EO FE 3 - Fleet Exemption - Harris Ranch Triple C Trucking</t>
  </si>
  <si>
    <t>EO FE 4 - Fleet Exemption - Trans Valley Transport</t>
  </si>
  <si>
    <t>EO FE 5 - Fleet Exemption - S&amp;S Sprayers LLC</t>
  </si>
  <si>
    <t>EO FE 6 - Fleet Exemption - Coehlo Meat Company</t>
  </si>
  <si>
    <t>EO FE 7 - Fleet Exemption - Harris Feeding Company</t>
  </si>
  <si>
    <t>EO FE 8 - Fleet Exemption - Harris Ranch Beef Company</t>
  </si>
  <si>
    <t>EO FE 9 - Fleet Exemption - Ruan Transport Corporation</t>
  </si>
  <si>
    <t>EO FE 10 - Fleet Exemption - eFUEL, LLC</t>
  </si>
  <si>
    <t>EO FE 11 - Fleet Exemption - Oldenkamp Trucking</t>
  </si>
  <si>
    <t>EO FE 12 - Fleet Exemption - Four Corners Farmland Fund</t>
  </si>
  <si>
    <t>EO FE 13 - Fleet Exemption - Materials Transport Services</t>
  </si>
  <si>
    <t>EO FE 14 - Fleet Exemption - JK Farming</t>
  </si>
  <si>
    <t>EO FE 15 - Fleet Exemption - Superior Tank Lines</t>
  </si>
  <si>
    <t>EO FE 16 - Fleet Exemption - Imperial Western Products</t>
  </si>
  <si>
    <t>EO FE 17 - Fleet Exemption - Fleet Fuel LLC - Compton</t>
  </si>
  <si>
    <t>EO FE 18 - Fleet Exemption - Fleet Fuel LLC - Santa Fe Springs</t>
  </si>
  <si>
    <t>EO FE 19 - Fleet Exemption - Fleet Fuel LLC - Bloomington</t>
  </si>
  <si>
    <t>EO FE 20 - Fleet Exemption - Universal Logistics Holdings</t>
  </si>
  <si>
    <t>EO FE 21 - Fleet Exemption - Imperial Western Products - Selma</t>
  </si>
  <si>
    <t>EO FE 22 - Fleet Exemption - Imperial Western Products - Mira Loma</t>
  </si>
  <si>
    <t>EO FE 23 - Fleet Exemption - NW Construction Inc.</t>
  </si>
  <si>
    <t>EO FE 24 - Fleet Exemption - Caton Ag, Inc.</t>
  </si>
  <si>
    <t>EO FE 25 - Fleet Exemption - Gemperle Family Farms</t>
  </si>
  <si>
    <t>EO RE 6 - Retail Exemption - Joe’s Travel Plaza</t>
  </si>
  <si>
    <t>EO RE 8 - Retail Exemption - Famoso Travel Center: REVOKED</t>
  </si>
  <si>
    <t>EO RE 9 - Retail Exemption - Eagles Field Travel Plaza</t>
  </si>
  <si>
    <t>EO RE 1M - Retail Exemption - Pilot</t>
  </si>
  <si>
    <t>EO RE 2F - Retail Exemption - TA Operating</t>
  </si>
  <si>
    <t>EO RE 3E - Retail Exemption - Love's Travel Stops</t>
  </si>
  <si>
    <t>EO RE 4B - Retail Exemption - Valley Pacific Petroleum</t>
  </si>
  <si>
    <t>EO RE 5 - Retail Exemption - eFUEL, LLC: Inactive</t>
  </si>
  <si>
    <t>EO RE 7 - Retail Exemption - Ryder System, Inc: Inactive</t>
  </si>
  <si>
    <t>EO RE 10 - Retail Exemption - Mike’s Food &amp; Fuel</t>
  </si>
  <si>
    <t>Exemption EOs and Reporting Year revised (12/30/25)</t>
  </si>
  <si>
    <r>
      <t xml:space="preserve">Instructions </t>
    </r>
    <r>
      <rPr>
        <sz val="12"/>
        <color rgb="FF000000"/>
        <rFont val="Calibri"/>
        <family val="2"/>
      </rPr>
      <t>(Revised March 2026)</t>
    </r>
  </si>
  <si>
    <t>Revised March 2026</t>
  </si>
  <si>
    <t>Note: Biodiesel on-road in-use requirements of the ADF Regulation were sunset on December 31, 2025. Beginning January 1, 2026, NOx control requirements under section 2293.6(a)(2) of the ADF Regulation for biodiesel blends up to B20 are no longer in effect for on-road applications. Biodiesel off-road in-use requirements remain in effect.</t>
  </si>
  <si>
    <t xml:space="preserve">Note: NOx control required for off-road applications only. NOx control requirements for biodiesel blends up to B20 are no longer in effect for on-road applications. </t>
  </si>
  <si>
    <t>Blend Percentage (auto calculation)</t>
  </si>
  <si>
    <t>B100/B99 Volume Blended</t>
  </si>
  <si>
    <t>Diesel Volume Blended</t>
  </si>
  <si>
    <t>Renewable Diesel Volume Blended</t>
  </si>
  <si>
    <r>
      <t xml:space="preserve">Table 2.1 Low Saturation B100/B99 blended </t>
    </r>
    <r>
      <rPr>
        <u/>
        <sz val="18"/>
        <color rgb="FFFF0000"/>
        <rFont val="Calibri"/>
        <family val="2"/>
        <scheme val="minor"/>
      </rPr>
      <t>with</t>
    </r>
    <r>
      <rPr>
        <sz val="18"/>
        <rFont val="Calibri"/>
        <family val="2"/>
        <scheme val="minor"/>
      </rPr>
      <t xml:space="preserve"> NOx Control</t>
    </r>
  </si>
  <si>
    <r>
      <t xml:space="preserve">Table 2.2 Low Saturation B100/B99 blended </t>
    </r>
    <r>
      <rPr>
        <u/>
        <sz val="18"/>
        <color rgb="FFFF0000"/>
        <rFont val="Calibri"/>
        <family val="2"/>
        <scheme val="minor"/>
      </rPr>
      <t>without</t>
    </r>
    <r>
      <rPr>
        <sz val="18"/>
        <rFont val="Calibri"/>
        <family val="2"/>
        <scheme val="minor"/>
      </rPr>
      <t xml:space="preserve"> NOx Control</t>
    </r>
  </si>
  <si>
    <t>Total B100/B99 Volume Purchased/Obtained from Suppliers:</t>
  </si>
  <si>
    <t>Table 3. Final Finished Blended Volumes of B5, B10, B15, and B20 Supplied or Sold</t>
  </si>
  <si>
    <t>(Enter B100/B99 volumes used for blending and final finished blended volumes of B5, B10, B15, and B20 produced)</t>
  </si>
  <si>
    <r>
      <t xml:space="preserve">If Cetane Number (CN) is not known, then report the entire volume as </t>
    </r>
    <r>
      <rPr>
        <u/>
        <sz val="14"/>
        <color theme="1"/>
        <rFont val="Calibri"/>
        <family val="2"/>
        <scheme val="minor"/>
      </rPr>
      <t>Low Saturation</t>
    </r>
    <r>
      <rPr>
        <sz val="14"/>
        <color theme="1"/>
        <rFont val="Calibri"/>
        <family val="2"/>
        <scheme val="minor"/>
      </rPr>
      <t xml:space="preserve"> by default</t>
    </r>
    <r>
      <rPr>
        <sz val="14"/>
        <rFont val="Calibri"/>
        <family val="2"/>
        <scheme val="minor"/>
      </rPr>
      <t xml:space="preserve">                                                                                                                                                                                                                                                    </t>
    </r>
  </si>
  <si>
    <r>
      <t xml:space="preserve"> - End of Low Saturation </t>
    </r>
    <r>
      <rPr>
        <u/>
        <sz val="11"/>
        <color theme="1"/>
        <rFont val="Calibri"/>
        <family val="2"/>
        <scheme val="minor"/>
      </rPr>
      <t>Blenders</t>
    </r>
    <r>
      <rPr>
        <sz val="11"/>
        <color theme="1"/>
        <rFont val="Calibri"/>
        <family val="2"/>
        <scheme val="minor"/>
      </rPr>
      <t xml:space="preserve"> worksheet -</t>
    </r>
  </si>
  <si>
    <t>(Enter Final finished blended volumes of B5, B10, B15, and B20 supplied or sold and purchaser information)</t>
  </si>
  <si>
    <r>
      <t xml:space="preserve">Table 2.2 High Saturation B100/B99 blended </t>
    </r>
    <r>
      <rPr>
        <u/>
        <sz val="18"/>
        <color rgb="FFFF0000"/>
        <rFont val="Calibri"/>
        <family val="2"/>
        <scheme val="minor"/>
      </rPr>
      <t>without</t>
    </r>
    <r>
      <rPr>
        <sz val="18"/>
        <rFont val="Calibri"/>
        <family val="2"/>
        <scheme val="minor"/>
      </rPr>
      <t xml:space="preserve"> NOx Control</t>
    </r>
  </si>
  <si>
    <r>
      <t xml:space="preserve">Table 2.1 High Saturation B100/B99 blended </t>
    </r>
    <r>
      <rPr>
        <u/>
        <sz val="18"/>
        <color rgb="FFFF0000"/>
        <rFont val="Calibri"/>
        <family val="2"/>
        <scheme val="minor"/>
      </rPr>
      <t>with</t>
    </r>
    <r>
      <rPr>
        <sz val="18"/>
        <rFont val="Calibri"/>
        <family val="2"/>
        <scheme val="minor"/>
      </rPr>
      <t xml:space="preserve"> NOx Control</t>
    </r>
  </si>
  <si>
    <t>Low Saturation Biodiesel Blending (CN &lt; 56)</t>
  </si>
  <si>
    <t>B100/B99 Volume Imported</t>
  </si>
  <si>
    <t>Report in Gallons. Report "0" if no reportable volume</t>
  </si>
  <si>
    <r>
      <t xml:space="preserve">If Cetane Number (CN) is not known, then report the entire volume as </t>
    </r>
    <r>
      <rPr>
        <u/>
        <sz val="14"/>
        <color theme="1"/>
        <rFont val="Calibri"/>
        <family val="2"/>
        <scheme val="minor"/>
      </rPr>
      <t>Low Saturation</t>
    </r>
    <r>
      <rPr>
        <sz val="14"/>
        <color theme="1"/>
        <rFont val="Calibri"/>
        <family val="2"/>
        <scheme val="minor"/>
      </rPr>
      <t xml:space="preserve"> blendstock by default</t>
    </r>
    <r>
      <rPr>
        <sz val="14"/>
        <rFont val="Calibri"/>
        <family val="2"/>
        <scheme val="minor"/>
      </rPr>
      <t xml:space="preserve">                                                                                                                                                                                                                                                    </t>
    </r>
  </si>
  <si>
    <r>
      <t xml:space="preserve"> - End of </t>
    </r>
    <r>
      <rPr>
        <u/>
        <sz val="11"/>
        <color theme="1"/>
        <rFont val="Calibri"/>
        <family val="2"/>
        <scheme val="minor"/>
      </rPr>
      <t xml:space="preserve">Importers </t>
    </r>
    <r>
      <rPr>
        <sz val="11"/>
        <color theme="1"/>
        <rFont val="Calibri"/>
        <family val="2"/>
        <scheme val="minor"/>
      </rPr>
      <t>worksheet -</t>
    </r>
  </si>
  <si>
    <t>Total Blended Volume Produced</t>
  </si>
  <si>
    <t>Table 2. B100/B99 Volumes Used for Blending, and Final Finished Blended Volumes of B5, B10, B15, and B20 Produced</t>
  </si>
  <si>
    <t>Biodiesel Reporting Requirements Form - Blenders - Low Saturation</t>
  </si>
  <si>
    <t>Biodiesel Reporting Requirements Form - Blenders - High Saturation</t>
  </si>
  <si>
    <t>Total Volume obtained from supplier</t>
  </si>
  <si>
    <t>B100/B99 Volume Supplied or Sold</t>
  </si>
  <si>
    <r>
      <t xml:space="preserve">Table 3.1 Low Saturation </t>
    </r>
    <r>
      <rPr>
        <b/>
        <sz val="18"/>
        <rFont val="Calibri"/>
        <family val="2"/>
        <scheme val="minor"/>
      </rPr>
      <t>B5</t>
    </r>
    <r>
      <rPr>
        <sz val="18"/>
        <rFont val="Calibri"/>
        <family val="2"/>
        <scheme val="minor"/>
      </rPr>
      <t xml:space="preserve"> and Below Blend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</si>
  <si>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3.2 Low Saturation </t>
    </r>
    <r>
      <rPr>
        <b/>
        <sz val="18"/>
        <rFont val="Calibri"/>
        <family val="2"/>
        <scheme val="minor"/>
      </rPr>
      <t>B10</t>
    </r>
    <r>
      <rPr>
        <sz val="18"/>
        <rFont val="Calibri"/>
        <family val="2"/>
        <scheme val="minor"/>
      </rPr>
      <t xml:space="preserve"> (&gt;B5 to &lt;B10)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</si>
  <si>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3.3 Low Saturation </t>
    </r>
    <r>
      <rPr>
        <b/>
        <sz val="18"/>
        <rFont val="Calibri"/>
        <family val="2"/>
        <scheme val="minor"/>
      </rPr>
      <t>B15</t>
    </r>
    <r>
      <rPr>
        <sz val="18"/>
        <rFont val="Calibri"/>
        <family val="2"/>
        <scheme val="minor"/>
      </rPr>
      <t xml:space="preserve"> (B10 to &lt;B15)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</si>
  <si>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3.4 Low Saturation </t>
    </r>
    <r>
      <rPr>
        <b/>
        <sz val="18"/>
        <rFont val="Calibri"/>
        <family val="2"/>
        <scheme val="minor"/>
      </rPr>
      <t>B20</t>
    </r>
    <r>
      <rPr>
        <sz val="18"/>
        <rFont val="Calibri"/>
        <family val="2"/>
        <scheme val="minor"/>
      </rPr>
      <t xml:space="preserve"> (B15 to B20)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</si>
  <si>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3.2 High Saturation </t>
    </r>
    <r>
      <rPr>
        <b/>
        <sz val="18"/>
        <rFont val="Calibri"/>
        <family val="2"/>
        <scheme val="minor"/>
      </rPr>
      <t>B10</t>
    </r>
    <r>
      <rPr>
        <sz val="18"/>
        <rFont val="Calibri"/>
        <family val="2"/>
        <scheme val="minor"/>
      </rPr>
      <t xml:space="preserve"> (&gt;B5 to &lt;B10)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</si>
  <si>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3.3 High Saturation </t>
    </r>
    <r>
      <rPr>
        <b/>
        <sz val="18"/>
        <rFont val="Calibri"/>
        <family val="2"/>
        <scheme val="minor"/>
      </rPr>
      <t>B15</t>
    </r>
    <r>
      <rPr>
        <sz val="18"/>
        <rFont val="Calibri"/>
        <family val="2"/>
        <scheme val="minor"/>
      </rPr>
      <t xml:space="preserve"> (B10 to &lt;B15)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</si>
  <si>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3.4 High Saturation </t>
    </r>
    <r>
      <rPr>
        <b/>
        <sz val="18"/>
        <rFont val="Calibri"/>
        <family val="2"/>
        <scheme val="minor"/>
      </rPr>
      <t>B20</t>
    </r>
    <r>
      <rPr>
        <sz val="18"/>
        <rFont val="Calibri"/>
        <family val="2"/>
        <scheme val="minor"/>
      </rPr>
      <t xml:space="preserve"> (B15 to B20)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</si>
  <si>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3.1 High Saturation </t>
    </r>
    <r>
      <rPr>
        <b/>
        <sz val="18"/>
        <rFont val="Calibri"/>
        <family val="2"/>
        <scheme val="minor"/>
      </rPr>
      <t>B5</t>
    </r>
    <r>
      <rPr>
        <sz val="18"/>
        <rFont val="Calibri"/>
        <family val="2"/>
        <scheme val="minor"/>
      </rPr>
      <t xml:space="preserve"> and Below Blend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</si>
  <si>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t>Saturation Level</t>
  </si>
  <si>
    <t>Low Saturation (CN &lt; 56)</t>
  </si>
  <si>
    <t>Table 1. B100/B99 Volumes Imported</t>
  </si>
  <si>
    <t>Total Blended Volume Produced (auto calculation)</t>
  </si>
  <si>
    <t>Biodiesel Reporting Requirements Form - Importers</t>
  </si>
  <si>
    <t>High Saturation (CN ≥ 56)</t>
  </si>
  <si>
    <t>(Add additional lines if needed)</t>
  </si>
  <si>
    <t>Biodiesel Reporting Requirements Form - Producers</t>
  </si>
  <si>
    <t>Table 1. B100/B99 Volumes Produced</t>
  </si>
  <si>
    <t>B100/B99 Volume Produced</t>
  </si>
  <si>
    <t>B100/B99 Biodiesel Blendstock Volumes Produced</t>
  </si>
  <si>
    <r>
      <t xml:space="preserve">Table 1.1 B100/B99 Volumes Imported </t>
    </r>
    <r>
      <rPr>
        <u/>
        <sz val="18"/>
        <color rgb="FFFF0000"/>
        <rFont val="Calibri"/>
        <family val="2"/>
        <scheme val="minor"/>
      </rPr>
      <t>With</t>
    </r>
    <r>
      <rPr>
        <sz val="18"/>
        <color theme="1"/>
        <rFont val="Calibri"/>
        <family val="2"/>
        <scheme val="minor"/>
      </rPr>
      <t xml:space="preserve"> NOx Control</t>
    </r>
  </si>
  <si>
    <r>
      <t xml:space="preserve">Table 1.2 B100/B99 Volumes Imported </t>
    </r>
    <r>
      <rPr>
        <u/>
        <sz val="18"/>
        <color rgb="FFFF0000"/>
        <rFont val="Calibri"/>
        <family val="2"/>
        <scheme val="minor"/>
      </rPr>
      <t>Without</t>
    </r>
    <r>
      <rPr>
        <sz val="18"/>
        <color theme="1"/>
        <rFont val="Calibri"/>
        <family val="2"/>
        <scheme val="minor"/>
      </rPr>
      <t xml:space="preserve"> NOx Control</t>
    </r>
  </si>
  <si>
    <r>
      <t xml:space="preserve">Table 1.1 B100/B99 Volumes Produced </t>
    </r>
    <r>
      <rPr>
        <u/>
        <sz val="18"/>
        <color rgb="FFFF0000"/>
        <rFont val="Calibri"/>
        <family val="2"/>
        <scheme val="minor"/>
      </rPr>
      <t>With</t>
    </r>
    <r>
      <rPr>
        <sz val="18"/>
        <color theme="1"/>
        <rFont val="Calibri"/>
        <family val="2"/>
        <scheme val="minor"/>
      </rPr>
      <t xml:space="preserve"> NOx Control</t>
    </r>
  </si>
  <si>
    <r>
      <t xml:space="preserve">Table 1.2 B100/B99 Volumes Produced </t>
    </r>
    <r>
      <rPr>
        <u/>
        <sz val="18"/>
        <color rgb="FFFF0000"/>
        <rFont val="Calibri"/>
        <family val="2"/>
        <scheme val="minor"/>
      </rPr>
      <t>Without</t>
    </r>
    <r>
      <rPr>
        <sz val="18"/>
        <color theme="1"/>
        <rFont val="Calibri"/>
        <family val="2"/>
        <scheme val="minor"/>
      </rPr>
      <t xml:space="preserve"> NOx Control</t>
    </r>
  </si>
  <si>
    <t>Enter B100/B99 volumes supplied or sold to downstream purchasers as B100/B99 (only report the volumes supplied or sold from volumes imported)</t>
  </si>
  <si>
    <t>Enter B100/B99 volumes imported into California as B100/B99</t>
  </si>
  <si>
    <t>High Saturation Biodiesel Blending (CN ≥ 56)</t>
  </si>
  <si>
    <t>Do not include exported volume in Table 1, 'B100/B99 Volumes Imported'</t>
  </si>
  <si>
    <t>Do not include exported volume in Table 1, 'B100/B99 Volumes Produced'</t>
  </si>
  <si>
    <t>(Enter neat B100/B99 volumes purchased or obtained)</t>
  </si>
  <si>
    <t>Table 1. B100/B99 Volumes Purchased or Obtained</t>
  </si>
  <si>
    <r>
      <rPr>
        <b/>
        <sz val="11"/>
        <color theme="1"/>
        <rFont val="Calibri"/>
        <family val="2"/>
        <scheme val="minor"/>
      </rPr>
      <t>Additional NOx Mitigation Activity</t>
    </r>
    <r>
      <rPr>
        <sz val="11"/>
        <color theme="1"/>
        <rFont val="Calibri"/>
        <family val="2"/>
        <scheme val="minor"/>
      </rPr>
      <t xml:space="preserve"> (by blender or third party)</t>
    </r>
  </si>
  <si>
    <r>
      <t xml:space="preserve">Sold to End User? (Yes/No) </t>
    </r>
    <r>
      <rPr>
        <sz val="11"/>
        <rFont val="Calibri"/>
        <family val="2"/>
        <scheme val="minor"/>
      </rPr>
      <t>(If Yes, Purchaser information not required)</t>
    </r>
  </si>
  <si>
    <t>Volume obtained without NOx mitigation but was mitigated by blender or third party</t>
  </si>
  <si>
    <r>
      <t xml:space="preserve">Table 1.1 Low Saturation B100/B99 Volumes Purchased or Obtained                                                                                                                                                                                                     </t>
    </r>
    <r>
      <rPr>
        <sz val="11"/>
        <rFont val="Calibri"/>
        <family val="2"/>
        <scheme val="minor"/>
      </rPr>
      <t>(Only report B100/B99 volumes that are purchased or obtained for blending purposes; do not report B100/B99 volumes that are resold or supplied without blending)</t>
    </r>
  </si>
  <si>
    <t>1. Fill in "Producers" worksheet with information required in ADF regulation, sections 2293.8(a)(2), 2293.8(b)(2)(A)1, 2293.8(b)(2)(A)2, and 2293.8(b)(2)(A)3.</t>
  </si>
  <si>
    <t xml:space="preserve">2. Each production facility needs to fill out and submit the report.  </t>
  </si>
  <si>
    <t>1. Fill in "Importers" worksheet with information required in ADF regulation, sections 2293.8(a)(2), 2293.8(b)(2)(B)1, 2293.8(b)(2)(B)2, 2293.8(b)(2)(B)3, and 2293.8(b)(2)(B)4.</t>
  </si>
  <si>
    <t xml:space="preserve">1. Fill in "Blenders" worksheet with information required in ADF regulation, sections 2293.8(a)(2) and 2293.8(b)(2)(C)1, 2293.8(b)(2)(C)2 and 2293.8(b)(2)(C)3. </t>
  </si>
  <si>
    <t xml:space="preserve">3. Each blending facility needs to fill out and submit the report.  </t>
  </si>
  <si>
    <t>4. If you purchased or produced a blend above B20, please report the equivalent amount of B100 blendstock in that blend, rather than the blend volume produced. For example, if you obtained 10 mil gallons of B50, report 5 mil gallons of B100/B99 and report the final blend level and volume produced.</t>
  </si>
  <si>
    <r>
      <t xml:space="preserve">Note: If you provide physical blending for imported fuel, you are also a </t>
    </r>
    <r>
      <rPr>
        <b/>
        <sz val="11"/>
        <color rgb="FF00B050"/>
        <rFont val="Calibri"/>
        <family val="2"/>
        <scheme val="minor"/>
      </rPr>
      <t>Blender</t>
    </r>
    <r>
      <rPr>
        <sz val="11"/>
        <rFont val="Calibri"/>
        <family val="2"/>
        <scheme val="minor"/>
      </rPr>
      <t xml:space="preserve"> and must fill out the Blenders tab.</t>
    </r>
  </si>
  <si>
    <t>Total B100/B99 Equivalent (gallons) - auto calculation</t>
  </si>
  <si>
    <t>B100/B99 Equivalent (gallons) - auto calculation</t>
  </si>
  <si>
    <r>
      <t xml:space="preserve">**Fill in cells highlighted in </t>
    </r>
    <r>
      <rPr>
        <u/>
        <sz val="16"/>
        <rFont val="Calibri"/>
        <family val="2"/>
        <scheme val="minor"/>
      </rPr>
      <t>yellow</t>
    </r>
    <r>
      <rPr>
        <sz val="16"/>
        <rFont val="Calibri"/>
        <family val="2"/>
        <scheme val="minor"/>
      </rPr>
      <t xml:space="preserve"> only**</t>
    </r>
  </si>
  <si>
    <r>
      <t>Sold to End User? (Yes/No)</t>
    </r>
    <r>
      <rPr>
        <sz val="11"/>
        <rFont val="Calibri"/>
        <family val="2"/>
        <scheme val="minor"/>
      </rPr>
      <t xml:space="preserve"> (If Yes, Purchaser information not required)</t>
    </r>
  </si>
  <si>
    <t>Enter B100/B99 volumes supplied or sold to downstream purchasers as B100/B99 (only report the volumes supplied or sold from volumes produced for California use)</t>
  </si>
  <si>
    <t>EO RE 11 - Retail Exemption - Maverik, Inc: Inactive</t>
  </si>
  <si>
    <r>
      <t xml:space="preserve">Table 1.1 High Saturation B100/B99 Volumes Purchased or Obtained                                                                                                                                                                                                     </t>
    </r>
    <r>
      <rPr>
        <sz val="11"/>
        <rFont val="Calibri"/>
        <family val="2"/>
        <scheme val="minor"/>
      </rPr>
      <t>(Only report B100/B99 volumes that are purchased or obtained for blending purposes; do not report B100/B99 volumes that are resold or supplied without blending)</t>
    </r>
  </si>
  <si>
    <r>
      <t xml:space="preserve">B100/B99 Volume Supplied or Sold </t>
    </r>
    <r>
      <rPr>
        <b/>
        <u/>
        <sz val="11"/>
        <color rgb="FFFF0000"/>
        <rFont val="Calibri"/>
        <family val="2"/>
        <scheme val="minor"/>
      </rPr>
      <t>Without</t>
    </r>
    <r>
      <rPr>
        <b/>
        <sz val="11"/>
        <rFont val="Calibri"/>
        <family val="2"/>
        <scheme val="minor"/>
      </rPr>
      <t xml:space="preserve"> NOx Control</t>
    </r>
  </si>
  <si>
    <r>
      <t xml:space="preserve">B100/B99 Volume Supplied or Sold </t>
    </r>
    <r>
      <rPr>
        <b/>
        <u/>
        <sz val="11"/>
        <color rgb="FFFF0000"/>
        <rFont val="Calibri"/>
        <family val="2"/>
        <scheme val="minor"/>
      </rPr>
      <t>With</t>
    </r>
    <r>
      <rPr>
        <b/>
        <sz val="11"/>
        <rFont val="Calibri"/>
        <family val="2"/>
        <scheme val="minor"/>
      </rPr>
      <t xml:space="preserve"> NOx Control</t>
    </r>
  </si>
  <si>
    <r>
      <rPr>
        <b/>
        <sz val="18"/>
        <rFont val="Calibri"/>
        <family val="2"/>
        <scheme val="minor"/>
      </rPr>
      <t>Table 2.</t>
    </r>
    <r>
      <rPr>
        <b/>
        <sz val="18"/>
        <color rgb="FFFF0000"/>
        <rFont val="Calibri"/>
        <family val="2"/>
        <scheme val="minor"/>
      </rPr>
      <t xml:space="preserve"> </t>
    </r>
    <r>
      <rPr>
        <b/>
        <sz val="18"/>
        <rFont val="Calibri"/>
        <family val="2"/>
        <scheme val="minor"/>
      </rPr>
      <t>B100/B99 Volumes Supplied or Sold</t>
    </r>
  </si>
  <si>
    <r>
      <t xml:space="preserve">Table 2.1 B100/B99 Volumes Supplied or Sold </t>
    </r>
    <r>
      <rPr>
        <u/>
        <sz val="16"/>
        <color rgb="FFFF0000"/>
        <rFont val="Calibri"/>
        <family val="2"/>
        <scheme val="minor"/>
      </rPr>
      <t>With</t>
    </r>
    <r>
      <rPr>
        <sz val="16"/>
        <rFont val="Calibri"/>
        <family val="2"/>
        <scheme val="minor"/>
      </rPr>
      <t xml:space="preserve"> NOx Control</t>
    </r>
  </si>
  <si>
    <r>
      <t xml:space="preserve">Table 2.2 B100/B99 Volumes Supplied or Sold </t>
    </r>
    <r>
      <rPr>
        <u/>
        <sz val="16"/>
        <color rgb="FFFF0000"/>
        <rFont val="Calibri"/>
        <family val="2"/>
        <scheme val="minor"/>
      </rPr>
      <t>Without</t>
    </r>
    <r>
      <rPr>
        <sz val="16"/>
        <rFont val="Calibri"/>
        <family val="2"/>
        <scheme val="minor"/>
      </rPr>
      <t xml:space="preserve"> NOx Control </t>
    </r>
  </si>
  <si>
    <t>Contact Phone Number/Email</t>
  </si>
  <si>
    <t>B5 Blend Volume Supplied or Sold</t>
  </si>
  <si>
    <t>B10 Blend Volume Supplied or Sold</t>
  </si>
  <si>
    <t>B20 Blend Volume Supplied or Sold</t>
  </si>
  <si>
    <t>B15 Blend Volume Supplied or Sold</t>
  </si>
  <si>
    <t>Table 3. Biodiesel Imports other than B100/B99</t>
  </si>
  <si>
    <r>
      <t xml:space="preserve">**Table 3 is only for those who import biodiesel blends </t>
    </r>
    <r>
      <rPr>
        <u/>
        <sz val="16"/>
        <color rgb="FFFF0000"/>
        <rFont val="Calibri"/>
        <family val="2"/>
        <scheme val="minor"/>
      </rPr>
      <t>other than B100/B99</t>
    </r>
    <r>
      <rPr>
        <sz val="16"/>
        <color rgb="FFFF0000"/>
        <rFont val="Calibri"/>
        <family val="2"/>
        <scheme val="minor"/>
      </rPr>
      <t>**</t>
    </r>
  </si>
  <si>
    <t>NOx Mitigation Method Applied by Blender or Third Party</t>
  </si>
  <si>
    <r>
      <t xml:space="preserve">B100/B99 Blended to B5 (B5 and below) </t>
    </r>
    <r>
      <rPr>
        <b/>
        <u/>
        <sz val="11"/>
        <color rgb="FFFF0000"/>
        <rFont val="Calibri"/>
        <family val="2"/>
        <scheme val="minor"/>
      </rPr>
      <t>without</t>
    </r>
    <r>
      <rPr>
        <b/>
        <sz val="11"/>
        <rFont val="Calibri"/>
        <family val="2"/>
        <scheme val="minor"/>
      </rPr>
      <t xml:space="preserve"> NOx Control</t>
    </r>
  </si>
  <si>
    <r>
      <t xml:space="preserve">B100/B99 Blended to B10 (&gt;B5 to &lt;B10) </t>
    </r>
    <r>
      <rPr>
        <b/>
        <u/>
        <sz val="11"/>
        <color rgb="FFFF0000"/>
        <rFont val="Calibri"/>
        <family val="2"/>
        <scheme val="minor"/>
      </rPr>
      <t>without</t>
    </r>
    <r>
      <rPr>
        <b/>
        <sz val="11"/>
        <rFont val="Calibri"/>
        <family val="2"/>
        <scheme val="minor"/>
      </rPr>
      <t xml:space="preserve"> NOx Control</t>
    </r>
  </si>
  <si>
    <r>
      <t xml:space="preserve">B100/B99 Blended to B15 (B10 to &lt;B15) </t>
    </r>
    <r>
      <rPr>
        <b/>
        <u/>
        <sz val="11"/>
        <color rgb="FFFF0000"/>
        <rFont val="Calibri"/>
        <family val="2"/>
        <scheme val="minor"/>
      </rPr>
      <t>without</t>
    </r>
    <r>
      <rPr>
        <b/>
        <sz val="11"/>
        <rFont val="Calibri"/>
        <family val="2"/>
        <scheme val="minor"/>
      </rPr>
      <t xml:space="preserve"> NOx Control</t>
    </r>
  </si>
  <si>
    <r>
      <t xml:space="preserve">B100/B99 Blended to B20 (B15 to B20) </t>
    </r>
    <r>
      <rPr>
        <b/>
        <u/>
        <sz val="11"/>
        <color rgb="FFFF0000"/>
        <rFont val="Calibri"/>
        <family val="2"/>
        <scheme val="minor"/>
      </rPr>
      <t>without</t>
    </r>
    <r>
      <rPr>
        <b/>
        <sz val="11"/>
        <rFont val="Calibri"/>
        <family val="2"/>
        <scheme val="minor"/>
      </rPr>
      <t xml:space="preserve"> NOx Control</t>
    </r>
  </si>
  <si>
    <r>
      <t xml:space="preserve">B100/B99 Blended to B5 (B5 and below) </t>
    </r>
    <r>
      <rPr>
        <b/>
        <u/>
        <sz val="11"/>
        <color rgb="FFFF0000"/>
        <rFont val="Calibri"/>
        <family val="2"/>
        <scheme val="minor"/>
      </rPr>
      <t>with</t>
    </r>
    <r>
      <rPr>
        <b/>
        <sz val="11"/>
        <rFont val="Calibri"/>
        <family val="2"/>
        <scheme val="minor"/>
      </rPr>
      <t xml:space="preserve"> NOx Control</t>
    </r>
  </si>
  <si>
    <r>
      <t xml:space="preserve">B100/B99 Blended to B10 (&gt;B5 to &lt;B10) </t>
    </r>
    <r>
      <rPr>
        <b/>
        <u/>
        <sz val="11"/>
        <color rgb="FFFF0000"/>
        <rFont val="Calibri"/>
        <family val="2"/>
        <scheme val="minor"/>
      </rPr>
      <t>with</t>
    </r>
    <r>
      <rPr>
        <b/>
        <sz val="11"/>
        <rFont val="Calibri"/>
        <family val="2"/>
        <scheme val="minor"/>
      </rPr>
      <t xml:space="preserve"> NOx Control</t>
    </r>
  </si>
  <si>
    <r>
      <t xml:space="preserve">B100/B99 Blended to B15 (B10 to &lt;B15) </t>
    </r>
    <r>
      <rPr>
        <b/>
        <u/>
        <sz val="11"/>
        <color rgb="FFFF0000"/>
        <rFont val="Calibri"/>
        <family val="2"/>
        <scheme val="minor"/>
      </rPr>
      <t>with</t>
    </r>
    <r>
      <rPr>
        <b/>
        <sz val="11"/>
        <rFont val="Calibri"/>
        <family val="2"/>
        <scheme val="minor"/>
      </rPr>
      <t xml:space="preserve"> NOx Control</t>
    </r>
  </si>
  <si>
    <r>
      <t xml:space="preserve">B100/B99 Blended to B20 (B15 to B20) </t>
    </r>
    <r>
      <rPr>
        <b/>
        <u/>
        <sz val="11"/>
        <color rgb="FFFF0000"/>
        <rFont val="Calibri"/>
        <family val="2"/>
        <scheme val="minor"/>
      </rPr>
      <t>with</t>
    </r>
    <r>
      <rPr>
        <b/>
        <sz val="11"/>
        <rFont val="Calibri"/>
        <family val="2"/>
        <scheme val="minor"/>
      </rPr>
      <t xml:space="preserve"> NOx Control</t>
    </r>
  </si>
  <si>
    <t>Total B20 Volume Supplied or Sold (Auto Calculation)</t>
  </si>
  <si>
    <t>Total B15 Volume Supplied or Sold (Auto Calculation)</t>
  </si>
  <si>
    <t>Total B10 Volume Supplied or Sold (Auto Calculation)</t>
  </si>
  <si>
    <t>Total B5 Volume Supplied or Sold (Auto Calculation)</t>
  </si>
  <si>
    <t>Total Volumes Blended (Auto Calculation)</t>
  </si>
  <si>
    <r>
      <t xml:space="preserve">Total B100/B99 Volume </t>
    </r>
    <r>
      <rPr>
        <b/>
        <u/>
        <sz val="11"/>
        <color rgb="FFFF0000"/>
        <rFont val="Calibri"/>
        <family val="2"/>
        <scheme val="minor"/>
      </rPr>
      <t>With</t>
    </r>
    <r>
      <rPr>
        <b/>
        <sz val="11"/>
        <color theme="1"/>
        <rFont val="Calibri"/>
        <family val="2"/>
        <scheme val="minor"/>
      </rPr>
      <t xml:space="preserve"> NOx Mitigation:</t>
    </r>
  </si>
  <si>
    <r>
      <t xml:space="preserve">Total B100/B99 Volume </t>
    </r>
    <r>
      <rPr>
        <b/>
        <u/>
        <sz val="11"/>
        <color rgb="FFFF0000"/>
        <rFont val="Calibri"/>
        <family val="2"/>
        <scheme val="minor"/>
      </rPr>
      <t>Without</t>
    </r>
    <r>
      <rPr>
        <b/>
        <sz val="11"/>
        <color theme="1"/>
        <rFont val="Calibri"/>
        <family val="2"/>
        <scheme val="minor"/>
      </rPr>
      <t xml:space="preserve"> NOx Mitigation:</t>
    </r>
  </si>
  <si>
    <t>In-Use Requirement Information and Formatting (3/24/26)</t>
  </si>
  <si>
    <t>Revision 7 (September 2023)</t>
  </si>
  <si>
    <t>Revision 8 (March 2026)</t>
  </si>
  <si>
    <t>(Auto Calculations)</t>
  </si>
  <si>
    <r>
      <t xml:space="preserve">Total B100/B99 Volume Purchased/Obtained </t>
    </r>
    <r>
      <rPr>
        <b/>
        <u/>
        <sz val="11"/>
        <color rgb="FFFF0000"/>
        <rFont val="Calibri"/>
        <family val="2"/>
        <scheme val="minor"/>
      </rPr>
      <t>With</t>
    </r>
    <r>
      <rPr>
        <b/>
        <sz val="11"/>
        <color theme="1"/>
        <rFont val="Calibri"/>
        <family val="2"/>
        <scheme val="minor"/>
      </rPr>
      <t xml:space="preserve"> NOx Mitigation from Suppliers:</t>
    </r>
  </si>
  <si>
    <r>
      <t xml:space="preserve">Total B100/B99 Volume Purchased/Obtained </t>
    </r>
    <r>
      <rPr>
        <b/>
        <u/>
        <sz val="11"/>
        <color rgb="FFFF0000"/>
        <rFont val="Calibri"/>
        <family val="2"/>
        <scheme val="minor"/>
      </rPr>
      <t>Without</t>
    </r>
    <r>
      <rPr>
        <b/>
        <sz val="11"/>
        <color theme="1"/>
        <rFont val="Calibri"/>
        <family val="2"/>
        <scheme val="minor"/>
      </rPr>
      <t xml:space="preserve"> NOx Mitigation from Suppliers:</t>
    </r>
  </si>
  <si>
    <r>
      <t xml:space="preserve">4. Email completed reports to </t>
    </r>
    <r>
      <rPr>
        <u/>
        <sz val="12"/>
        <color theme="1"/>
        <rFont val="Calibri"/>
        <family val="2"/>
        <scheme val="minor"/>
      </rPr>
      <t>adf@arb.ca.gov</t>
    </r>
    <r>
      <rPr>
        <sz val="12"/>
        <color theme="1"/>
        <rFont val="Calibri"/>
        <family val="2"/>
        <scheme val="minor"/>
      </rPr>
      <t xml:space="preserve"> (preferred method) or mail to: 
Oil and Gas and GHG Mitigation Branch Chief                                                                                                                                                                                                                                                      1001 I Street, P.O. Box 2815                                                                                                                                                                                                                                                                Sacramento, CA 95812</t>
    </r>
  </si>
  <si>
    <r>
      <t xml:space="preserve">2. Fill in "Blenders - Low Saturation" worksheet if blending low saturation (CN &lt; 56) biodiesel. Fill in "Blenders - High Saturation" worksheet if blending high saturation (CN ≥ 56) biodiesel. If the Cetane Number (CN) is not known, then report the entire volume as </t>
    </r>
    <r>
      <rPr>
        <u/>
        <sz val="12"/>
        <color theme="1"/>
        <rFont val="Calibri"/>
        <family val="2"/>
        <scheme val="minor"/>
      </rPr>
      <t>Low Saturation</t>
    </r>
    <r>
      <rPr>
        <sz val="12"/>
        <color theme="1"/>
        <rFont val="Calibri"/>
        <family val="2"/>
        <scheme val="minor"/>
      </rPr>
      <t xml:space="preserve"> by default.</t>
    </r>
  </si>
  <si>
    <t>Note</t>
  </si>
  <si>
    <t>1. Please complete applicable form(s) for each month in the quarter. For example, if you are a producer, please fill out "Producers" worksheet. Only fill in cells highlighted in yellow.</t>
  </si>
  <si>
    <r>
      <rPr>
        <sz val="12"/>
        <color rgb="FF000000"/>
        <rFont val="Calibri"/>
        <family val="2"/>
      </rPr>
      <t xml:space="preserve">2. After completing a report (worksheet), please save the report as the naming convention provided below:                                                                                                                                  </t>
    </r>
    <r>
      <rPr>
        <sz val="12"/>
        <color rgb="FF000000"/>
        <rFont val="Wingdings"/>
        <charset val="2"/>
      </rPr>
      <t>ú</t>
    </r>
    <r>
      <rPr>
        <sz val="12"/>
        <color rgb="FF000000"/>
        <rFont val="Calibri"/>
        <family val="2"/>
      </rPr>
      <t xml:space="preserve">  For Producers, save the report as:  "</t>
    </r>
    <r>
      <rPr>
        <i/>
        <sz val="12"/>
        <color rgb="FFC0504D"/>
        <rFont val="Calibri"/>
        <family val="2"/>
      </rPr>
      <t>Year_Month_CompanyName_</t>
    </r>
    <r>
      <rPr>
        <sz val="12"/>
        <color rgb="FF000000"/>
        <rFont val="Calibri"/>
        <family val="2"/>
      </rPr>
      <t xml:space="preserve">Producer.xlsx"                                                                                                                                                                                    </t>
    </r>
    <r>
      <rPr>
        <sz val="12"/>
        <color rgb="FF000000"/>
        <rFont val="Wingdings"/>
        <charset val="2"/>
      </rPr>
      <t>ú</t>
    </r>
    <r>
      <rPr>
        <sz val="12"/>
        <color rgb="FF000000"/>
        <rFont val="Calibri"/>
        <family val="2"/>
      </rPr>
      <t xml:space="preserve">  For Importers, save the report as:  "</t>
    </r>
    <r>
      <rPr>
        <i/>
        <sz val="12"/>
        <color rgb="FFC0504D"/>
        <rFont val="Calibri"/>
        <family val="2"/>
      </rPr>
      <t>Year_Month_Company_Name_</t>
    </r>
    <r>
      <rPr>
        <sz val="12"/>
        <color rgb="FF000000"/>
        <rFont val="Calibri"/>
        <family val="2"/>
      </rPr>
      <t xml:space="preserve">Importer.xlsx"                                                                                                                                                                                          </t>
    </r>
    <r>
      <rPr>
        <sz val="12"/>
        <color rgb="FF000000"/>
        <rFont val="Wingdings"/>
        <charset val="2"/>
      </rPr>
      <t>ú</t>
    </r>
    <r>
      <rPr>
        <sz val="12"/>
        <color rgb="FF000000"/>
        <rFont val="Calibri"/>
        <family val="2"/>
      </rPr>
      <t xml:space="preserve">  For Blenders, save the report as:  "</t>
    </r>
    <r>
      <rPr>
        <i/>
        <sz val="12"/>
        <color rgb="FFC0504D"/>
        <rFont val="Calibri"/>
        <family val="2"/>
      </rPr>
      <t>Year_Month_Company_Name_</t>
    </r>
    <r>
      <rPr>
        <sz val="12"/>
        <color rgb="FF000000"/>
        <rFont val="Calibri"/>
        <family val="2"/>
      </rPr>
      <t xml:space="preserve">Blender.xlsx"                                                                                                                                                                                                                                                                                                                                                                                                                             </t>
    </r>
    <r>
      <rPr>
        <sz val="12"/>
        <color rgb="FF000000"/>
        <rFont val="Wingdings"/>
        <charset val="2"/>
      </rPr>
      <t>ú</t>
    </r>
    <r>
      <rPr>
        <sz val="12"/>
        <color rgb="FF000000"/>
        <rFont val="Calibri"/>
        <family val="2"/>
      </rPr>
      <t xml:space="preserve">  Each production facility location under the same company must report separately. For example, a Fresno facility may save the file as: "</t>
    </r>
    <r>
      <rPr>
        <i/>
        <sz val="12"/>
        <color rgb="FF000000"/>
        <rFont val="Calibri"/>
        <family val="2"/>
      </rPr>
      <t>2017_May_BioCompany_</t>
    </r>
    <r>
      <rPr>
        <i/>
        <sz val="12"/>
        <color rgb="FF000000"/>
        <rFont val="Calibri"/>
        <family val="2"/>
      </rPr>
      <t>Fresno</t>
    </r>
    <r>
      <rPr>
        <b/>
        <i/>
        <sz val="12"/>
        <color rgb="FF000000"/>
        <rFont val="Calibri"/>
        <family val="2"/>
      </rPr>
      <t>_</t>
    </r>
    <r>
      <rPr>
        <i/>
        <sz val="12"/>
        <color rgb="FF000000"/>
        <rFont val="Calibri"/>
        <family val="2"/>
      </rPr>
      <t>Producer</t>
    </r>
    <r>
      <rPr>
        <sz val="12"/>
        <color rgb="FF000000"/>
        <rFont val="Calibri"/>
        <family val="2"/>
      </rPr>
      <t xml:space="preserve">.xlsx" </t>
    </r>
  </si>
  <si>
    <t>2. If you imported B100/B99 or any blends (e.g., B50), and blended a level above B20, please report the equivalent amount of B100/B99 blendstock in that blend, rather than the blend produced volume itself. For example, if you imported 10 mil gallons of B50, report 5 mil gallons of B100/B99 and report the final blend level and volume produced ("Importers" worksheet, Table 3).</t>
  </si>
  <si>
    <r>
      <t xml:space="preserve"> - End of </t>
    </r>
    <r>
      <rPr>
        <u/>
        <sz val="11"/>
        <color theme="1"/>
        <rFont val="Calibri"/>
        <family val="2"/>
        <scheme val="minor"/>
      </rPr>
      <t>Producers</t>
    </r>
    <r>
      <rPr>
        <sz val="11"/>
        <color theme="1"/>
        <rFont val="Calibri"/>
        <family val="2"/>
        <scheme val="minor"/>
      </rPr>
      <t xml:space="preserve"> worksheet -</t>
    </r>
  </si>
  <si>
    <t>B100/B99 Biodiesel Blendstock Volumes Imported</t>
  </si>
  <si>
    <t>Enter Volume Exported Out of State</t>
  </si>
  <si>
    <t>Q1 (Jan 1 - Mar 31)</t>
  </si>
  <si>
    <t>Q2 (Apr 1 - Jun 30)</t>
  </si>
  <si>
    <t>Q3 (Jul 1 - Sep 30)</t>
  </si>
  <si>
    <t xml:space="preserve">Q4 (Oct 1 - Dec 31) </t>
  </si>
  <si>
    <t>Only report B100/B99 volumes produced for California use</t>
  </si>
  <si>
    <t>Volume of blends other than B100/B99 Imported into California (e.g. B20, B50, B80, etc.)</t>
  </si>
  <si>
    <r>
      <t xml:space="preserve">Total B100/B99 Volume Supplied or Sold </t>
    </r>
    <r>
      <rPr>
        <u/>
        <sz val="11"/>
        <rFont val="Calibri"/>
        <family val="2"/>
        <scheme val="minor"/>
      </rPr>
      <t>With</t>
    </r>
    <r>
      <rPr>
        <sz val="11"/>
        <rFont val="Calibri"/>
        <family val="2"/>
        <scheme val="minor"/>
      </rPr>
      <t xml:space="preserve"> NOx Control</t>
    </r>
  </si>
  <si>
    <r>
      <t xml:space="preserve">Total B100/B99 Volume Supplied or Sold </t>
    </r>
    <r>
      <rPr>
        <u/>
        <sz val="11"/>
        <rFont val="Calibri"/>
        <family val="2"/>
        <scheme val="minor"/>
      </rPr>
      <t>Without</t>
    </r>
    <r>
      <rPr>
        <sz val="11"/>
        <rFont val="Calibri"/>
        <family val="2"/>
        <scheme val="minor"/>
      </rPr>
      <t xml:space="preserve"> NOx Control</t>
    </r>
  </si>
  <si>
    <r>
      <t xml:space="preserve">Total B100/B99 Volume Imported </t>
    </r>
    <r>
      <rPr>
        <u/>
        <sz val="11"/>
        <color theme="1"/>
        <rFont val="Calibri"/>
        <family val="2"/>
        <scheme val="minor"/>
      </rPr>
      <t>Without</t>
    </r>
    <r>
      <rPr>
        <sz val="11"/>
        <color theme="1"/>
        <rFont val="Calibri"/>
        <family val="2"/>
        <scheme val="minor"/>
      </rPr>
      <t xml:space="preserve"> NOx Control</t>
    </r>
  </si>
  <si>
    <r>
      <t xml:space="preserve">Total B100/B99 Volume Imported </t>
    </r>
    <r>
      <rPr>
        <u/>
        <sz val="11"/>
        <color theme="1"/>
        <rFont val="Calibri"/>
        <family val="2"/>
        <scheme val="minor"/>
      </rPr>
      <t>With</t>
    </r>
    <r>
      <rPr>
        <sz val="11"/>
        <color theme="1"/>
        <rFont val="Calibri"/>
        <family val="2"/>
        <scheme val="minor"/>
      </rPr>
      <t xml:space="preserve"> NOx Control</t>
    </r>
  </si>
  <si>
    <r>
      <t xml:space="preserve">Total B100/B99 Volume Produced </t>
    </r>
    <r>
      <rPr>
        <u/>
        <sz val="11"/>
        <color theme="1"/>
        <rFont val="Calibri"/>
        <family val="2"/>
        <scheme val="minor"/>
      </rPr>
      <t>Without</t>
    </r>
    <r>
      <rPr>
        <sz val="11"/>
        <color theme="1"/>
        <rFont val="Calibri"/>
        <family val="2"/>
        <scheme val="minor"/>
      </rPr>
      <t xml:space="preserve"> NOx Control</t>
    </r>
  </si>
  <si>
    <r>
      <t xml:space="preserve">Total B100/B99 Volume Produced </t>
    </r>
    <r>
      <rPr>
        <u/>
        <sz val="11"/>
        <color theme="1"/>
        <rFont val="Calibri"/>
        <family val="2"/>
        <scheme val="minor"/>
      </rPr>
      <t>With</t>
    </r>
    <r>
      <rPr>
        <sz val="11"/>
        <color theme="1"/>
        <rFont val="Calibri"/>
        <family val="2"/>
        <scheme val="minor"/>
      </rPr>
      <t xml:space="preserve"> NOx Control</t>
    </r>
  </si>
  <si>
    <t>The calculated blend level must match the reported blend level. The volumes of B100/B99, Diesel, and Renewable Diesel Blended must equal the Total Blended Volume Produced.</t>
  </si>
  <si>
    <r>
      <t xml:space="preserve"> - End of High Saturation </t>
    </r>
    <r>
      <rPr>
        <u/>
        <sz val="11"/>
        <rFont val="Calibri"/>
        <family val="2"/>
        <scheme val="minor"/>
      </rPr>
      <t>Blenders</t>
    </r>
    <r>
      <rPr>
        <sz val="11"/>
        <rFont val="Calibri"/>
        <family val="2"/>
        <scheme val="minor"/>
      </rPr>
      <t xml:space="preserve"> worksheet -</t>
    </r>
  </si>
  <si>
    <t>Multiple</t>
  </si>
  <si>
    <t>Contact Person1 (Name / Phone Number / Email):</t>
  </si>
  <si>
    <t>Contact Person2 (Name / Phone Number / Email):</t>
  </si>
  <si>
    <t>Fuel Import Site Address (if different than Business Address):</t>
  </si>
  <si>
    <t>Purchaser Contact (Phone Number/Email)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</si>
</sst>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0.0%"/>
  </numFmts>
  <fonts count="45" x14ac:knownFonts="1">
    <font>
      <sz val="11"/>
      <color theme="1"/>
      <name val="Calibri"/>
      <family val="2"/>
      <scheme val="minor"/>
    </font>
    <font>
      <sz val="11"/>
      <color rgb="FF00B050"/>
      <name val="Calibri"/>
      <family val="2"/>
      <scheme val="minor"/>
    </font>
    <font>
      <sz val="11"/>
      <color theme="9"/>
      <name val="Calibri"/>
      <family val="2"/>
      <scheme val="minor"/>
    </font>
    <font>
      <u/>
      <sz val="11"/>
      <color theme="1"/>
      <name val="Calibri"/>
      <family val="2"/>
      <scheme val="minor"/>
    </font>
    <font>
      <sz val="22"/>
      <color theme="1"/>
      <name val="Calibri"/>
      <family val="2"/>
      <scheme val="minor"/>
    </font>
    <font>
      <sz val="16"/>
      <name val="Calibri"/>
      <family val="2"/>
      <scheme val="minor"/>
    </font>
    <font>
      <sz val="16"/>
      <color theme="1"/>
      <name val="Calibri"/>
      <family val="2"/>
      <scheme val="minor"/>
    </font>
    <font>
      <sz val="18"/>
      <color theme="1"/>
      <name val="Calibri"/>
      <family val="2"/>
      <scheme val="minor"/>
    </font>
    <font>
      <sz val="16"/>
      <color rgb="FFFF0000"/>
      <name val="Calibri"/>
      <family val="2"/>
      <scheme val="minor"/>
    </font>
    <font>
      <sz val="12"/>
      <color theme="1"/>
      <name val="Calibri"/>
      <family val="2"/>
      <scheme val="minor"/>
    </font>
    <font>
      <sz val="11"/>
      <name val="Calibri"/>
      <family val="2"/>
      <scheme val="minor"/>
    </font>
    <font>
      <b/>
      <sz val="11"/>
      <color theme="1"/>
      <name val="Calibri"/>
      <family val="2"/>
      <scheme val="minor"/>
    </font>
    <font>
      <u/>
      <sz val="16"/>
      <color rgb="FFFF0000"/>
      <name val="Calibri"/>
      <family val="2"/>
      <scheme val="minor"/>
    </font>
    <font>
      <u/>
      <sz val="12"/>
      <color theme="1"/>
      <name val="Calibri"/>
      <family val="2"/>
      <scheme val="minor"/>
    </font>
    <font>
      <sz val="12"/>
      <color theme="1"/>
      <name val="Calibri"/>
      <family val="2"/>
    </font>
    <font>
      <sz val="14"/>
      <color theme="1"/>
      <name val="Calibri"/>
      <family val="2"/>
      <scheme val="minor"/>
    </font>
    <font>
      <sz val="11"/>
      <color theme="0"/>
      <name val="Calibri"/>
      <family val="2"/>
      <scheme val="minor"/>
    </font>
    <font>
      <sz val="12"/>
      <name val="Calibri"/>
      <family val="2"/>
      <scheme val="minor"/>
    </font>
    <font>
      <b/>
      <sz val="11"/>
      <name val="Calibri"/>
      <family val="2"/>
      <scheme val="minor"/>
    </font>
    <font>
      <i/>
      <sz val="11"/>
      <color rgb="FFFF0000"/>
      <name val="Calibri"/>
      <family val="2"/>
      <scheme val="minor"/>
    </font>
    <font>
      <u/>
      <sz val="16"/>
      <name val="Calibri"/>
      <family val="2"/>
      <scheme val="minor"/>
    </font>
    <font>
      <b/>
      <u/>
      <sz val="11"/>
      <color theme="1"/>
      <name val="Calibri"/>
      <family val="2"/>
      <scheme val="minor"/>
    </font>
    <font>
      <b/>
      <sz val="11"/>
      <color rgb="FFFF0000"/>
      <name val="Calibri"/>
      <family val="2"/>
      <scheme val="minor"/>
    </font>
    <font>
      <b/>
      <u/>
      <sz val="11"/>
      <color rgb="FFFF0000"/>
      <name val="Calibri"/>
      <family val="2"/>
      <scheme val="minor"/>
    </font>
    <font>
      <u/>
      <sz val="18"/>
      <color rgb="FFFF0000"/>
      <name val="Calibri"/>
      <family val="2"/>
      <scheme val="minor"/>
    </font>
    <font>
      <sz val="18"/>
      <name val="Calibri"/>
      <family val="2"/>
      <scheme val="minor"/>
    </font>
    <font>
      <b/>
      <sz val="11"/>
      <color rgb="FF00B050"/>
      <name val="Calibri"/>
      <family val="2"/>
      <scheme val="minor"/>
    </font>
    <font>
      <sz val="12"/>
      <color theme="9"/>
      <name val="Calibri"/>
      <family val="2"/>
      <scheme val="minor"/>
    </font>
    <font>
      <u/>
      <sz val="14"/>
      <color theme="1"/>
      <name val="Calibri"/>
      <family val="2"/>
      <scheme val="minor"/>
    </font>
    <font>
      <sz val="11"/>
      <color theme="9" tint="-0.249977111117893"/>
      <name val="Calibri"/>
      <family val="2"/>
      <scheme val="minor"/>
    </font>
    <font>
      <b/>
      <sz val="12"/>
      <color theme="1"/>
      <name val="Calibri"/>
      <family val="2"/>
      <scheme val="minor"/>
    </font>
    <font>
      <sz val="11"/>
      <color theme="1"/>
      <name val="Calibri"/>
      <family val="2"/>
      <scheme val="minor"/>
    </font>
    <font>
      <sz val="20"/>
      <color theme="1"/>
      <name val="Calibri"/>
      <family val="2"/>
      <scheme val="minor"/>
    </font>
    <font>
      <sz val="24"/>
      <color rgb="FF000000"/>
      <name val="Calibri"/>
      <family val="2"/>
    </font>
    <font>
      <sz val="12"/>
      <color rgb="FF000000"/>
      <name val="Calibri"/>
      <family val="2"/>
    </font>
    <font>
      <sz val="12"/>
      <color rgb="FF000000"/>
      <name val="Wingdings"/>
      <charset val="2"/>
    </font>
    <font>
      <i/>
      <sz val="12"/>
      <color rgb="FFC0504D"/>
      <name val="Calibri"/>
      <family val="2"/>
    </font>
    <font>
      <i/>
      <sz val="12"/>
      <color rgb="FF000000"/>
      <name val="Calibri"/>
      <family val="2"/>
    </font>
    <font>
      <b/>
      <i/>
      <sz val="12"/>
      <color rgb="FF000000"/>
      <name val="Calibri"/>
      <family val="2"/>
    </font>
    <font>
      <sz val="14"/>
      <name val="Calibri"/>
      <family val="2"/>
      <scheme val="minor"/>
    </font>
    <font>
      <b/>
      <sz val="18"/>
      <name val="Calibri"/>
      <family val="2"/>
      <scheme val="minor"/>
    </font>
    <font>
      <b/>
      <sz val="18"/>
      <color theme="1"/>
      <name val="Calibri"/>
      <family val="2"/>
      <scheme val="minor"/>
    </font>
    <font>
      <b/>
      <sz val="18"/>
      <color rgb="FFFF0000"/>
      <name val="Calibri"/>
      <family val="2"/>
      <scheme val="minor"/>
    </font>
    <font>
      <sz val="11"/>
      <color theme="1"/>
      <name val="Aptos Narrow"/>
      <family val="2"/>
    </font>
    <font>
      <u/>
      <sz val="11"/>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rgb="FFFEF9B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14996795556505021"/>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style="medium">
        <color indexed="64"/>
      </bottom>
      <diagonal/>
    </border>
    <border>
      <left style="thin">
        <color theme="0" tint="-0.14996795556505021"/>
      </left>
      <right style="medium">
        <color indexed="64"/>
      </right>
      <top style="medium">
        <color indexed="64"/>
      </top>
      <bottom style="medium">
        <color indexed="64"/>
      </bottom>
      <diagonal/>
    </border>
    <border>
      <left style="thin">
        <color theme="0" tint="-0.14996795556505021"/>
      </left>
      <right style="medium">
        <color indexed="64"/>
      </right>
      <top style="medium">
        <color indexed="64"/>
      </top>
      <bottom style="thin">
        <color indexed="64"/>
      </bottom>
      <diagonal/>
    </border>
    <border>
      <left style="thin">
        <color theme="0" tint="-0.14996795556505021"/>
      </left>
      <right style="medium">
        <color indexed="64"/>
      </right>
      <top/>
      <bottom style="medium">
        <color indexed="64"/>
      </bottom>
      <diagonal/>
    </border>
    <border>
      <left style="thin">
        <color indexed="64"/>
      </left>
      <right style="thin">
        <color indexed="64"/>
      </right>
      <top/>
      <bottom/>
      <diagonal/>
    </border>
    <border>
      <left style="double">
        <color indexed="64"/>
      </left>
      <right style="double">
        <color indexed="64"/>
      </right>
      <top/>
      <bottom style="thin">
        <color indexed="64"/>
      </bottom>
      <diagonal/>
    </border>
    <border>
      <left style="thin">
        <color theme="0" tint="-0.14996795556505021"/>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theme="0" tint="-0.14996795556505021"/>
      </left>
      <right style="medium">
        <color indexed="64"/>
      </right>
      <top style="thin">
        <color indexed="64"/>
      </top>
      <bottom style="thin">
        <color indexed="64"/>
      </bottom>
      <diagonal/>
    </border>
    <border>
      <left style="thin">
        <color theme="0" tint="-0.14996795556505021"/>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thin">
        <color theme="0" tint="-0.14996795556505021"/>
      </left>
      <right/>
      <top style="medium">
        <color indexed="64"/>
      </top>
      <bottom style="thin">
        <color indexed="64"/>
      </bottom>
      <diagonal/>
    </border>
    <border>
      <left style="thin">
        <color theme="0" tint="-0.14996795556505021"/>
      </left>
      <right/>
      <top/>
      <bottom style="thin">
        <color indexed="64"/>
      </bottom>
      <diagonal/>
    </border>
    <border>
      <left style="thin">
        <color theme="0" tint="-0.14996795556505021"/>
      </left>
      <right/>
      <top/>
      <bottom style="medium">
        <color indexed="64"/>
      </bottom>
      <diagonal/>
    </border>
  </borders>
  <cellStyleXfs count="2">
    <xf numFmtId="0" fontId="0" fillId="0" borderId="0"/>
    <xf numFmtId="9" fontId="31" fillId="0" borderId="0" applyFont="0" applyFill="0" applyBorder="0" applyAlignment="0" applyProtection="0"/>
  </cellStyleXfs>
  <cellXfs count="341">
    <xf numFmtId="0" fontId="0" fillId="0" borderId="0" xfId="0"/>
    <xf numFmtId="0" fontId="9" fillId="0" borderId="0" xfId="0" applyFont="1" applyAlignment="1">
      <alignment horizontal="left" vertical="top" wrapText="1"/>
    </xf>
    <xf numFmtId="0" fontId="16" fillId="0" borderId="0" xfId="0" applyFont="1" applyAlignment="1">
      <alignment vertical="center"/>
    </xf>
    <xf numFmtId="0" fontId="16" fillId="0" borderId="0" xfId="0" applyFont="1"/>
    <xf numFmtId="0" fontId="10" fillId="0" borderId="0" xfId="0" applyFont="1"/>
    <xf numFmtId="0" fontId="9" fillId="0" borderId="0" xfId="0" applyFont="1" applyAlignment="1">
      <alignment horizontal="left" wrapText="1"/>
    </xf>
    <xf numFmtId="0" fontId="10" fillId="0" borderId="3" xfId="0" applyFont="1" applyBorder="1" applyAlignment="1">
      <alignment vertical="center"/>
    </xf>
    <xf numFmtId="0" fontId="10" fillId="0" borderId="3" xfId="0" applyFont="1" applyBorder="1" applyAlignment="1">
      <alignment vertical="center" wrapText="1"/>
    </xf>
    <xf numFmtId="0" fontId="10" fillId="0" borderId="0" xfId="0" applyFont="1" applyAlignment="1">
      <alignment vertical="center"/>
    </xf>
    <xf numFmtId="0" fontId="10" fillId="0" borderId="3" xfId="0" applyFont="1" applyBorder="1" applyAlignment="1">
      <alignment horizontal="left" vertical="center"/>
    </xf>
    <xf numFmtId="0" fontId="0" fillId="0" borderId="0" xfId="0" quotePrefix="1"/>
    <xf numFmtId="164" fontId="0" fillId="0" borderId="0" xfId="0" applyNumberFormat="1" applyAlignment="1">
      <alignment horizontal="left" vertical="top"/>
    </xf>
    <xf numFmtId="0" fontId="0" fillId="0" borderId="0" xfId="0" applyProtection="1">
      <protection locked="0"/>
    </xf>
    <xf numFmtId="0" fontId="0" fillId="0" borderId="0" xfId="0" applyAlignment="1" applyProtection="1">
      <alignment vertical="center"/>
      <protection locked="0"/>
    </xf>
    <xf numFmtId="0" fontId="0" fillId="0" borderId="0" xfId="0" applyAlignment="1" applyProtection="1">
      <alignment wrapText="1"/>
      <protection locked="0"/>
    </xf>
    <xf numFmtId="0" fontId="11" fillId="0" borderId="0" xfId="0" applyFont="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0" fillId="0" borderId="0" xfId="0" applyAlignment="1" applyProtection="1">
      <alignment horizontal="left" vertical="center" wrapText="1"/>
      <protection locked="0"/>
    </xf>
    <xf numFmtId="0" fontId="2" fillId="0" borderId="0" xfId="0" applyFont="1" applyProtection="1">
      <protection locked="0"/>
    </xf>
    <xf numFmtId="0" fontId="10"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0" fillId="0" borderId="0" xfId="0" applyAlignment="1" applyProtection="1">
      <alignment vertical="center" wrapText="1"/>
      <protection locked="0"/>
    </xf>
    <xf numFmtId="0" fontId="7" fillId="7" borderId="10" xfId="0" applyFont="1" applyFill="1" applyBorder="1" applyAlignment="1">
      <alignment horizontal="left" vertical="center" wrapText="1"/>
    </xf>
    <xf numFmtId="0" fontId="9" fillId="7" borderId="11" xfId="0" applyFont="1" applyFill="1" applyBorder="1" applyAlignment="1">
      <alignment horizontal="left" vertical="center" wrapText="1"/>
    </xf>
    <xf numFmtId="0" fontId="9" fillId="7" borderId="12" xfId="0" applyFont="1" applyFill="1" applyBorder="1" applyAlignment="1">
      <alignment horizontal="left" vertical="center" wrapText="1"/>
    </xf>
    <xf numFmtId="0" fontId="10" fillId="0" borderId="0" xfId="0" applyFont="1" applyAlignment="1">
      <alignment vertical="center" wrapText="1"/>
    </xf>
    <xf numFmtId="0" fontId="11" fillId="6" borderId="35" xfId="0" applyFont="1" applyFill="1" applyBorder="1" applyAlignment="1">
      <alignment horizontal="center" vertical="center" wrapText="1"/>
    </xf>
    <xf numFmtId="0" fontId="2" fillId="0" borderId="0" xfId="0" applyFont="1" applyAlignment="1" applyProtection="1">
      <alignment vertical="center"/>
      <protection locked="0"/>
    </xf>
    <xf numFmtId="0" fontId="19" fillId="0" borderId="0" xfId="0" applyFont="1" applyAlignment="1" applyProtection="1">
      <alignment horizontal="center" vertical="center" wrapText="1"/>
      <protection locked="0"/>
    </xf>
    <xf numFmtId="0" fontId="10" fillId="0" borderId="0" xfId="0" applyFont="1" applyAlignment="1" applyProtection="1">
      <alignment vertical="center" wrapText="1"/>
      <protection locked="0"/>
    </xf>
    <xf numFmtId="0" fontId="10"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9" fillId="0" borderId="0" xfId="0" applyFont="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0" fillId="0" borderId="17" xfId="0" applyBorder="1" applyAlignment="1" applyProtection="1">
      <alignment vertical="center"/>
      <protection locked="0"/>
    </xf>
    <xf numFmtId="0" fontId="10"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pplyProtection="1">
      <alignment horizontal="center" vertical="center"/>
      <protection locked="0"/>
    </xf>
    <xf numFmtId="0" fontId="11" fillId="6" borderId="19" xfId="0" applyFont="1" applyFill="1" applyBorder="1" applyAlignment="1">
      <alignment horizontal="center" vertical="center" wrapText="1"/>
    </xf>
    <xf numFmtId="0" fontId="6" fillId="0" borderId="0" xfId="0" applyFont="1" applyAlignment="1" applyProtection="1">
      <alignment horizontal="center" vertical="center" wrapText="1"/>
      <protection locked="0"/>
    </xf>
    <xf numFmtId="0" fontId="29" fillId="0" borderId="0" xfId="0" applyFont="1" applyAlignment="1" applyProtection="1">
      <alignment horizontal="left" vertical="center"/>
      <protection locked="0"/>
    </xf>
    <xf numFmtId="3" fontId="29" fillId="0" borderId="0" xfId="0" applyNumberFormat="1" applyFont="1" applyAlignment="1" applyProtection="1">
      <alignment horizontal="center" vertical="center"/>
      <protection locked="0"/>
    </xf>
    <xf numFmtId="0" fontId="1" fillId="0" borderId="0" xfId="0" applyFont="1" applyAlignment="1" applyProtection="1">
      <alignment horizontal="center" vertical="center" wrapText="1"/>
      <protection locked="0"/>
    </xf>
    <xf numFmtId="3" fontId="0" fillId="0" borderId="0" xfId="0" applyNumberFormat="1" applyAlignment="1" applyProtection="1">
      <alignment horizontal="center" vertical="center"/>
      <protection locked="0"/>
    </xf>
    <xf numFmtId="0" fontId="11" fillId="6" borderId="44" xfId="0" applyFont="1" applyFill="1" applyBorder="1" applyAlignment="1">
      <alignment horizontal="center" vertical="center" wrapText="1"/>
    </xf>
    <xf numFmtId="0" fontId="11" fillId="6" borderId="43" xfId="0" applyFont="1" applyFill="1" applyBorder="1" applyAlignment="1">
      <alignment horizontal="center" vertical="center" wrapText="1"/>
    </xf>
    <xf numFmtId="0" fontId="7" fillId="0" borderId="0" xfId="0" applyFont="1" applyAlignment="1" applyProtection="1">
      <alignment vertical="top" wrapText="1"/>
      <protection locked="0"/>
    </xf>
    <xf numFmtId="0" fontId="15" fillId="0" borderId="0" xfId="0" applyFont="1" applyAlignment="1" applyProtection="1">
      <alignment vertical="top" wrapText="1"/>
      <protection locked="0"/>
    </xf>
    <xf numFmtId="3" fontId="29" fillId="0" borderId="0" xfId="0" applyNumberFormat="1" applyFont="1" applyAlignment="1" applyProtection="1">
      <alignment horizontal="center" vertical="center" wrapText="1"/>
      <protection locked="0"/>
    </xf>
    <xf numFmtId="3" fontId="10" fillId="0" borderId="0" xfId="0" applyNumberFormat="1" applyFont="1" applyAlignment="1" applyProtection="1">
      <alignment horizontal="center" vertical="center"/>
      <protection locked="0"/>
    </xf>
    <xf numFmtId="0" fontId="11" fillId="6" borderId="3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0" xfId="0" applyAlignment="1" applyProtection="1">
      <alignment horizontal="left" vertical="center" wrapText="1" indent="4"/>
      <protection locked="0"/>
    </xf>
    <xf numFmtId="0" fontId="9" fillId="0" borderId="3" xfId="0" applyFont="1" applyBorder="1" applyAlignment="1" applyProtection="1">
      <alignment vertical="top"/>
      <protection locked="0"/>
    </xf>
    <xf numFmtId="0" fontId="9" fillId="0" borderId="0" xfId="0" applyFont="1" applyAlignment="1" applyProtection="1">
      <alignment vertical="top"/>
      <protection locked="0"/>
    </xf>
    <xf numFmtId="0" fontId="33" fillId="0" borderId="0" xfId="0" applyFont="1" applyAlignment="1">
      <alignment horizontal="left" vertical="center"/>
    </xf>
    <xf numFmtId="0" fontId="14" fillId="7" borderId="11" xfId="0" applyFont="1" applyFill="1" applyBorder="1" applyAlignment="1">
      <alignment horizontal="left" vertical="center" wrapText="1"/>
    </xf>
    <xf numFmtId="0" fontId="11" fillId="8" borderId="49" xfId="0" applyFont="1" applyFill="1" applyBorder="1" applyAlignment="1">
      <alignment horizontal="center" vertical="center" wrapText="1"/>
    </xf>
    <xf numFmtId="0" fontId="17" fillId="0" borderId="0" xfId="0" applyFont="1" applyAlignment="1" applyProtection="1">
      <alignment horizontal="left" vertical="center"/>
      <protection locked="0"/>
    </xf>
    <xf numFmtId="0" fontId="10" fillId="6" borderId="1" xfId="0" applyFont="1" applyFill="1" applyBorder="1" applyAlignment="1" applyProtection="1">
      <alignment horizontal="center" vertical="center"/>
      <protection locked="0"/>
    </xf>
    <xf numFmtId="0" fontId="18" fillId="6" borderId="1" xfId="0" applyFont="1" applyFill="1" applyBorder="1" applyAlignment="1" applyProtection="1">
      <alignment horizontal="center" vertical="center"/>
      <protection locked="0"/>
    </xf>
    <xf numFmtId="0" fontId="10" fillId="4" borderId="1" xfId="0" applyFont="1" applyFill="1" applyBorder="1" applyAlignment="1" applyProtection="1">
      <alignment horizontal="center" vertical="center"/>
      <protection locked="0"/>
    </xf>
    <xf numFmtId="0" fontId="10" fillId="4" borderId="1" xfId="0" applyFont="1" applyFill="1" applyBorder="1" applyAlignment="1" applyProtection="1">
      <alignment horizontal="center" vertical="center" wrapText="1"/>
      <protection locked="0"/>
    </xf>
    <xf numFmtId="3" fontId="10" fillId="4" borderId="1" xfId="0" applyNumberFormat="1" applyFont="1" applyFill="1" applyBorder="1" applyAlignment="1" applyProtection="1">
      <alignment horizontal="center" vertical="center" wrapText="1"/>
      <protection locked="0"/>
    </xf>
    <xf numFmtId="0" fontId="25" fillId="0" borderId="0" xfId="0" applyFont="1" applyAlignment="1" applyProtection="1">
      <alignment vertical="center"/>
      <protection locked="0"/>
    </xf>
    <xf numFmtId="3" fontId="0" fillId="6" borderId="27" xfId="0" applyNumberFormat="1" applyFill="1" applyBorder="1" applyAlignment="1">
      <alignment horizontal="center" vertical="center" wrapText="1"/>
    </xf>
    <xf numFmtId="3" fontId="0" fillId="6" borderId="21" xfId="0" applyNumberFormat="1" applyFill="1" applyBorder="1" applyAlignment="1">
      <alignment horizontal="center" vertical="center" wrapText="1"/>
    </xf>
    <xf numFmtId="3" fontId="0" fillId="6" borderId="28" xfId="0" applyNumberFormat="1" applyFill="1" applyBorder="1" applyAlignment="1">
      <alignment horizontal="center" vertical="center" wrapText="1"/>
    </xf>
    <xf numFmtId="0" fontId="17" fillId="0" borderId="0" xfId="0" applyFont="1" applyAlignment="1" applyProtection="1">
      <alignment vertical="center"/>
      <protection locked="0"/>
    </xf>
    <xf numFmtId="0" fontId="17" fillId="0" borderId="8"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0"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3" fontId="10" fillId="0" borderId="0" xfId="0" applyNumberFormat="1" applyFont="1" applyAlignment="1" applyProtection="1">
      <alignment horizontal="center" vertical="center" wrapText="1"/>
      <protection locked="0"/>
    </xf>
    <xf numFmtId="0" fontId="0" fillId="0" borderId="0" xfId="0" applyAlignment="1" applyProtection="1">
      <alignment horizontal="left"/>
      <protection locked="0"/>
    </xf>
    <xf numFmtId="0" fontId="43" fillId="0" borderId="0" xfId="0" applyFont="1" applyProtection="1">
      <protection locked="0"/>
    </xf>
    <xf numFmtId="3" fontId="18" fillId="6" borderId="1" xfId="0" applyNumberFormat="1" applyFont="1" applyFill="1" applyBorder="1" applyAlignment="1" applyProtection="1">
      <alignment horizontal="left" vertical="center" wrapText="1" indent="1"/>
      <protection locked="0"/>
    </xf>
    <xf numFmtId="0" fontId="11" fillId="6" borderId="22" xfId="0" applyFont="1" applyFill="1" applyBorder="1" applyAlignment="1">
      <alignment horizontal="left" vertical="center" wrapText="1" indent="1"/>
    </xf>
    <xf numFmtId="0" fontId="11" fillId="6" borderId="23" xfId="0" applyFont="1" applyFill="1" applyBorder="1" applyAlignment="1">
      <alignment horizontal="left" vertical="center" wrapText="1" indent="1"/>
    </xf>
    <xf numFmtId="0" fontId="11" fillId="6" borderId="24" xfId="0" applyFont="1" applyFill="1" applyBorder="1" applyAlignment="1">
      <alignment horizontal="left" vertical="center" wrapText="1" indent="1"/>
    </xf>
    <xf numFmtId="0" fontId="32" fillId="0" borderId="0" xfId="0" applyFont="1" applyAlignment="1" applyProtection="1">
      <alignment vertical="center" wrapText="1"/>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center" vertical="center" wrapText="1"/>
      <protection locked="0"/>
    </xf>
    <xf numFmtId="0" fontId="41" fillId="0" borderId="0" xfId="0" applyFont="1" applyAlignment="1" applyProtection="1">
      <alignment vertical="center" wrapText="1"/>
      <protection locked="0"/>
    </xf>
    <xf numFmtId="0" fontId="7" fillId="0" borderId="0" xfId="0" applyFont="1" applyAlignment="1" applyProtection="1">
      <alignment vertical="center" wrapText="1"/>
      <protection locked="0"/>
    </xf>
    <xf numFmtId="0" fontId="17" fillId="0" borderId="0" xfId="0" applyFont="1" applyAlignment="1" applyProtection="1">
      <alignment vertical="center" wrapText="1"/>
      <protection locked="0"/>
    </xf>
    <xf numFmtId="0" fontId="7" fillId="0" borderId="0" xfId="0" applyFont="1" applyAlignment="1" applyProtection="1">
      <alignment vertical="center"/>
      <protection locked="0"/>
    </xf>
    <xf numFmtId="0" fontId="11" fillId="6" borderId="1" xfId="0" applyFont="1" applyFill="1" applyBorder="1" applyAlignment="1" applyProtection="1">
      <alignment horizontal="left" vertical="center" wrapText="1" indent="1"/>
      <protection locked="0"/>
    </xf>
    <xf numFmtId="0" fontId="0" fillId="0" borderId="0" xfId="0" applyAlignment="1" applyProtection="1">
      <alignment horizontal="right" vertical="center" wrapText="1" indent="1"/>
      <protection locked="0"/>
    </xf>
    <xf numFmtId="0" fontId="0" fillId="6" borderId="1" xfId="0" applyFill="1" applyBorder="1" applyAlignment="1" applyProtection="1">
      <alignment horizontal="center" vertical="center" wrapText="1"/>
      <protection locked="0"/>
    </xf>
    <xf numFmtId="0" fontId="18" fillId="6" borderId="5" xfId="0" applyFont="1" applyFill="1" applyBorder="1" applyAlignment="1" applyProtection="1">
      <alignment horizontal="left" vertical="center" wrapText="1" indent="1"/>
      <protection locked="0"/>
    </xf>
    <xf numFmtId="0" fontId="18" fillId="0" borderId="0" xfId="0" applyFont="1" applyAlignment="1" applyProtection="1">
      <alignment vertical="center" wrapText="1"/>
      <protection locked="0"/>
    </xf>
    <xf numFmtId="3" fontId="18" fillId="0" borderId="0" xfId="0" applyNumberFormat="1" applyFont="1" applyAlignment="1" applyProtection="1">
      <alignment vertical="center" wrapText="1"/>
      <protection locked="0"/>
    </xf>
    <xf numFmtId="0" fontId="30" fillId="6" borderId="17" xfId="0" applyFont="1" applyFill="1" applyBorder="1" applyAlignment="1">
      <alignment horizontal="left" vertical="center" wrapText="1" indent="1"/>
    </xf>
    <xf numFmtId="0" fontId="11" fillId="6" borderId="52"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8" borderId="52" xfId="0" applyFont="1" applyFill="1" applyBorder="1" applyAlignment="1">
      <alignment horizontal="center" vertical="center" wrapText="1"/>
    </xf>
    <xf numFmtId="0" fontId="0" fillId="9" borderId="5" xfId="0" applyFill="1" applyBorder="1" applyAlignment="1">
      <alignment horizontal="left" vertical="center" wrapText="1" indent="1"/>
    </xf>
    <xf numFmtId="3" fontId="10" fillId="9" borderId="1" xfId="0" applyNumberFormat="1" applyFont="1" applyFill="1" applyBorder="1" applyAlignment="1">
      <alignment horizontal="center" vertical="center" wrapText="1"/>
    </xf>
    <xf numFmtId="0" fontId="11" fillId="8" borderId="5" xfId="0" applyFont="1" applyFill="1" applyBorder="1" applyAlignment="1">
      <alignment horizontal="center" vertical="center" wrapText="1"/>
    </xf>
    <xf numFmtId="0" fontId="18" fillId="6" borderId="5" xfId="0" applyFont="1" applyFill="1" applyBorder="1" applyAlignment="1">
      <alignment horizontal="center" vertical="center" wrapText="1"/>
    </xf>
    <xf numFmtId="0" fontId="10" fillId="9" borderId="1" xfId="0" applyFont="1" applyFill="1" applyBorder="1" applyAlignment="1">
      <alignment horizontal="left" vertical="center" wrapText="1" indent="1"/>
    </xf>
    <xf numFmtId="3" fontId="10" fillId="9" borderId="1" xfId="0" applyNumberFormat="1" applyFont="1" applyFill="1" applyBorder="1" applyAlignment="1">
      <alignment horizontal="center" vertical="center"/>
    </xf>
    <xf numFmtId="0" fontId="11" fillId="6" borderId="1" xfId="0" applyFont="1" applyFill="1" applyBorder="1" applyAlignment="1">
      <alignment horizontal="center" vertical="center" wrapText="1"/>
    </xf>
    <xf numFmtId="0" fontId="1" fillId="0" borderId="0" xfId="0" applyFont="1" applyAlignment="1" applyProtection="1">
      <alignment vertical="center"/>
      <protection locked="0"/>
    </xf>
    <xf numFmtId="0" fontId="10" fillId="0" borderId="0" xfId="0" applyFont="1" applyAlignment="1" applyProtection="1">
      <alignment horizontal="left" vertical="top" wrapText="1"/>
      <protection locked="0"/>
    </xf>
    <xf numFmtId="0" fontId="10" fillId="0" borderId="0" xfId="0" applyFont="1" applyAlignment="1" applyProtection="1">
      <alignment horizontal="right" vertical="center" wrapText="1" indent="3"/>
      <protection locked="0"/>
    </xf>
    <xf numFmtId="0" fontId="11" fillId="8" borderId="1" xfId="0" applyFont="1" applyFill="1" applyBorder="1" applyAlignment="1">
      <alignment horizontal="center" vertical="center" wrapText="1"/>
    </xf>
    <xf numFmtId="0" fontId="0" fillId="9" borderId="1" xfId="0" applyFill="1" applyBorder="1" applyAlignment="1">
      <alignment horizontal="left" vertical="center" wrapText="1" indent="1"/>
    </xf>
    <xf numFmtId="0" fontId="8" fillId="0" borderId="0" xfId="0" applyFont="1" applyAlignment="1">
      <alignment vertical="center"/>
    </xf>
    <xf numFmtId="0" fontId="18" fillId="6" borderId="1" xfId="0" applyFont="1" applyFill="1" applyBorder="1" applyAlignment="1">
      <alignment horizontal="center" vertical="center" wrapText="1"/>
    </xf>
    <xf numFmtId="0" fontId="10" fillId="0" borderId="3" xfId="0" applyFont="1" applyBorder="1" applyAlignment="1" applyProtection="1">
      <alignment vertical="center" wrapText="1"/>
      <protection locked="0"/>
    </xf>
    <xf numFmtId="0" fontId="18" fillId="6" borderId="1" xfId="0" applyFont="1" applyFill="1" applyBorder="1" applyAlignment="1">
      <alignment horizontal="center" vertical="center"/>
    </xf>
    <xf numFmtId="0" fontId="10" fillId="9" borderId="1" xfId="0" applyFont="1" applyFill="1" applyBorder="1" applyAlignment="1">
      <alignment horizontal="center" vertical="center"/>
    </xf>
    <xf numFmtId="0" fontId="18" fillId="6" borderId="4" xfId="0" applyFont="1" applyFill="1" applyBorder="1" applyAlignment="1">
      <alignment horizontal="center" vertical="center" wrapText="1"/>
    </xf>
    <xf numFmtId="3" fontId="18" fillId="6" borderId="53" xfId="0" applyNumberFormat="1" applyFont="1" applyFill="1" applyBorder="1" applyAlignment="1">
      <alignment horizontal="center" vertical="center" wrapText="1"/>
    </xf>
    <xf numFmtId="3" fontId="18" fillId="8" borderId="7" xfId="0" applyNumberFormat="1" applyFont="1" applyFill="1" applyBorder="1" applyAlignment="1">
      <alignment horizontal="center" vertical="center" wrapText="1"/>
    </xf>
    <xf numFmtId="165" fontId="10" fillId="6" borderId="1" xfId="1" applyNumberFormat="1" applyFont="1" applyFill="1" applyBorder="1" applyAlignment="1" applyProtection="1">
      <alignment horizontal="center" vertical="center"/>
    </xf>
    <xf numFmtId="3" fontId="0" fillId="9" borderId="5" xfId="0" applyNumberFormat="1" applyFill="1" applyBorder="1" applyAlignment="1">
      <alignment horizontal="center" vertical="center"/>
    </xf>
    <xf numFmtId="3" fontId="18" fillId="9" borderId="11" xfId="0" applyNumberFormat="1" applyFont="1" applyFill="1" applyBorder="1" applyAlignment="1">
      <alignment horizontal="center" vertical="center"/>
    </xf>
    <xf numFmtId="3" fontId="10" fillId="9" borderId="8" xfId="0" applyNumberFormat="1" applyFont="1" applyFill="1" applyBorder="1" applyAlignment="1">
      <alignment horizontal="center" vertical="center"/>
    </xf>
    <xf numFmtId="0" fontId="22" fillId="0" borderId="0" xfId="0" applyFont="1" applyAlignment="1">
      <alignment horizontal="left" vertical="center"/>
    </xf>
    <xf numFmtId="3" fontId="10" fillId="6" borderId="14" xfId="0" applyNumberFormat="1" applyFont="1" applyFill="1" applyBorder="1" applyAlignment="1">
      <alignment horizontal="center" vertical="center"/>
    </xf>
    <xf numFmtId="3" fontId="18" fillId="6" borderId="1" xfId="0" applyNumberFormat="1" applyFont="1" applyFill="1" applyBorder="1" applyAlignment="1">
      <alignment horizontal="center" vertical="center" wrapText="1"/>
    </xf>
    <xf numFmtId="0" fontId="17" fillId="6" borderId="1" xfId="0" applyFont="1" applyFill="1" applyBorder="1" applyAlignment="1">
      <alignment horizontal="left" vertical="center"/>
    </xf>
    <xf numFmtId="0" fontId="0" fillId="0" borderId="0" xfId="0" applyAlignment="1">
      <alignment vertical="center" wrapText="1"/>
    </xf>
    <xf numFmtId="0" fontId="17" fillId="6" borderId="5" xfId="0" applyFont="1" applyFill="1" applyBorder="1" applyAlignment="1">
      <alignment horizontal="left" vertical="center"/>
    </xf>
    <xf numFmtId="0" fontId="10" fillId="0" borderId="0" xfId="0" applyFont="1" applyAlignment="1">
      <alignment horizontal="left" vertical="center" indent="1"/>
    </xf>
    <xf numFmtId="0" fontId="10" fillId="0" borderId="0" xfId="0" applyFont="1" applyProtection="1">
      <protection locked="0"/>
    </xf>
    <xf numFmtId="3" fontId="0" fillId="6" borderId="38" xfId="0" applyNumberFormat="1" applyFill="1" applyBorder="1" applyAlignment="1">
      <alignment horizontal="center" vertical="center"/>
    </xf>
    <xf numFmtId="3" fontId="0" fillId="6" borderId="14" xfId="0" applyNumberFormat="1" applyFill="1" applyBorder="1" applyAlignment="1">
      <alignment horizontal="center" vertical="center"/>
    </xf>
    <xf numFmtId="3" fontId="0" fillId="6" borderId="26" xfId="0" applyNumberFormat="1" applyFill="1" applyBorder="1" applyAlignment="1">
      <alignment horizontal="center" vertical="center"/>
    </xf>
    <xf numFmtId="0" fontId="11" fillId="8" borderId="7" xfId="0" applyFont="1" applyFill="1" applyBorder="1" applyAlignment="1">
      <alignment horizontal="center" vertical="center" wrapText="1"/>
    </xf>
    <xf numFmtId="0" fontId="18" fillId="6" borderId="8" xfId="0" applyFont="1" applyFill="1" applyBorder="1" applyAlignment="1">
      <alignment horizontal="center" vertical="center" wrapText="1"/>
    </xf>
    <xf numFmtId="3" fontId="18" fillId="6" borderId="11" xfId="0" applyNumberFormat="1" applyFont="1" applyFill="1" applyBorder="1" applyAlignment="1">
      <alignment horizontal="center" vertical="center" wrapText="1"/>
    </xf>
    <xf numFmtId="0" fontId="11" fillId="8" borderId="14" xfId="0" applyFont="1" applyFill="1" applyBorder="1" applyAlignment="1">
      <alignment horizontal="center" vertical="center" wrapText="1"/>
    </xf>
    <xf numFmtId="3" fontId="10" fillId="6" borderId="7" xfId="0" applyNumberFormat="1" applyFont="1" applyFill="1" applyBorder="1" applyAlignment="1">
      <alignment horizontal="center" vertical="center"/>
    </xf>
    <xf numFmtId="0" fontId="18" fillId="6" borderId="5" xfId="0" applyFont="1" applyFill="1" applyBorder="1" applyAlignment="1">
      <alignment horizontal="center" vertical="center"/>
    </xf>
    <xf numFmtId="3" fontId="18" fillId="6" borderId="5" xfId="0" applyNumberFormat="1" applyFont="1" applyFill="1" applyBorder="1" applyAlignment="1">
      <alignment horizontal="center" vertical="center" wrapText="1"/>
    </xf>
    <xf numFmtId="0" fontId="10" fillId="0" borderId="8" xfId="0" applyFont="1" applyBorder="1" applyAlignment="1">
      <alignment horizontal="left" vertical="center" indent="1"/>
    </xf>
    <xf numFmtId="0" fontId="10" fillId="0" borderId="0" xfId="0" applyFont="1" applyAlignment="1" applyProtection="1">
      <alignment horizontal="left" vertical="top" indent="2"/>
      <protection locked="0"/>
    </xf>
    <xf numFmtId="0" fontId="11" fillId="12" borderId="22" xfId="0" applyFont="1" applyFill="1" applyBorder="1" applyAlignment="1">
      <alignment horizontal="left" vertical="center" wrapText="1" indent="1"/>
    </xf>
    <xf numFmtId="3" fontId="0" fillId="12" borderId="27" xfId="0" applyNumberFormat="1" applyFill="1" applyBorder="1" applyAlignment="1">
      <alignment horizontal="center" vertical="center" wrapText="1"/>
    </xf>
    <xf numFmtId="0" fontId="11" fillId="12" borderId="24" xfId="0" applyFont="1" applyFill="1" applyBorder="1" applyAlignment="1">
      <alignment horizontal="left" vertical="center" wrapText="1" indent="1"/>
    </xf>
    <xf numFmtId="3" fontId="0" fillId="12" borderId="28" xfId="0" applyNumberFormat="1" applyFill="1" applyBorder="1" applyAlignment="1">
      <alignment horizontal="center" vertical="center" wrapText="1"/>
    </xf>
    <xf numFmtId="3" fontId="10" fillId="6" borderId="1" xfId="0" applyNumberFormat="1" applyFont="1" applyFill="1" applyBorder="1" applyAlignment="1">
      <alignment horizontal="center" vertical="center"/>
    </xf>
    <xf numFmtId="0" fontId="0" fillId="6" borderId="1" xfId="0" applyFill="1" applyBorder="1" applyAlignment="1">
      <alignment horizontal="center" vertical="center" wrapText="1"/>
    </xf>
    <xf numFmtId="3" fontId="18" fillId="9" borderId="1" xfId="0" applyNumberFormat="1" applyFont="1" applyFill="1" applyBorder="1" applyAlignment="1">
      <alignment horizontal="center" vertical="center" wrapText="1"/>
    </xf>
    <xf numFmtId="3" fontId="11" fillId="9" borderId="1" xfId="0" applyNumberFormat="1" applyFont="1" applyFill="1" applyBorder="1" applyAlignment="1">
      <alignment horizontal="center" vertical="center"/>
    </xf>
    <xf numFmtId="0" fontId="7" fillId="3" borderId="10" xfId="0" applyFont="1" applyFill="1" applyBorder="1" applyAlignment="1">
      <alignment horizontal="left" vertical="center" wrapText="1"/>
    </xf>
    <xf numFmtId="0" fontId="9" fillId="3" borderId="11"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9" fillId="2" borderId="11" xfId="0" applyFont="1" applyFill="1" applyBorder="1" applyAlignment="1">
      <alignment horizontal="left" vertical="center" wrapText="1"/>
    </xf>
    <xf numFmtId="0" fontId="9" fillId="2" borderId="12" xfId="0" applyFont="1" applyFill="1" applyBorder="1" applyAlignment="1">
      <alignment horizontal="left" vertical="center" wrapText="1"/>
    </xf>
    <xf numFmtId="0" fontId="7" fillId="5" borderId="10" xfId="0" applyFont="1" applyFill="1" applyBorder="1" applyAlignment="1">
      <alignment horizontal="left" vertical="center" wrapText="1"/>
    </xf>
    <xf numFmtId="0" fontId="9" fillId="5" borderId="11" xfId="0" applyFont="1" applyFill="1" applyBorder="1" applyAlignment="1">
      <alignment horizontal="left" vertical="center" wrapText="1"/>
    </xf>
    <xf numFmtId="0" fontId="9" fillId="5" borderId="13" xfId="0" applyFont="1" applyFill="1" applyBorder="1" applyAlignment="1">
      <alignment horizontal="left" vertical="center" wrapText="1"/>
    </xf>
    <xf numFmtId="0" fontId="11" fillId="9" borderId="1" xfId="0" applyFont="1" applyFill="1" applyBorder="1" applyAlignment="1">
      <alignment horizontal="center" vertical="center"/>
    </xf>
    <xf numFmtId="3" fontId="10" fillId="4" borderId="1" xfId="0" applyNumberFormat="1" applyFont="1" applyFill="1" applyBorder="1" applyAlignment="1" applyProtection="1">
      <alignment horizontal="center" vertical="center"/>
      <protection locked="0"/>
    </xf>
    <xf numFmtId="3" fontId="10" fillId="4" borderId="8" xfId="0" applyNumberFormat="1" applyFont="1" applyFill="1" applyBorder="1" applyAlignment="1" applyProtection="1">
      <alignment horizontal="center" vertical="center"/>
      <protection locked="0"/>
    </xf>
    <xf numFmtId="3" fontId="18" fillId="4" borderId="11" xfId="0" applyNumberFormat="1" applyFont="1" applyFill="1" applyBorder="1" applyAlignment="1" applyProtection="1">
      <alignment horizontal="center" vertical="center"/>
      <protection locked="0"/>
    </xf>
    <xf numFmtId="0" fontId="10" fillId="4" borderId="41" xfId="0" applyFont="1" applyFill="1" applyBorder="1" applyAlignment="1" applyProtection="1">
      <alignment horizontal="left" vertical="center"/>
      <protection locked="0"/>
    </xf>
    <xf numFmtId="0" fontId="10" fillId="4" borderId="30" xfId="0" applyFont="1" applyFill="1" applyBorder="1" applyAlignment="1" applyProtection="1">
      <alignment horizontal="left" vertical="center"/>
      <protection locked="0"/>
    </xf>
    <xf numFmtId="3" fontId="18" fillId="4" borderId="42" xfId="0" applyNumberFormat="1" applyFont="1" applyFill="1" applyBorder="1" applyAlignment="1" applyProtection="1">
      <alignment horizontal="center" vertical="center"/>
      <protection locked="0"/>
    </xf>
    <xf numFmtId="3" fontId="10" fillId="4" borderId="18" xfId="0" applyNumberFormat="1" applyFont="1" applyFill="1" applyBorder="1" applyAlignment="1" applyProtection="1">
      <alignment horizontal="center" vertical="center"/>
      <protection locked="0"/>
    </xf>
    <xf numFmtId="0" fontId="10" fillId="4" borderId="9" xfId="0" applyFont="1" applyFill="1" applyBorder="1" applyAlignment="1" applyProtection="1">
      <alignment horizontal="left" vertical="center"/>
      <protection locked="0"/>
    </xf>
    <xf numFmtId="0" fontId="10" fillId="4" borderId="1" xfId="0" applyFont="1" applyFill="1" applyBorder="1" applyAlignment="1" applyProtection="1">
      <alignment horizontal="left" vertical="center"/>
      <protection locked="0"/>
    </xf>
    <xf numFmtId="3" fontId="18" fillId="4" borderId="8" xfId="0" applyNumberFormat="1" applyFont="1" applyFill="1" applyBorder="1" applyAlignment="1" applyProtection="1">
      <alignment horizontal="center" vertical="center"/>
      <protection locked="0"/>
    </xf>
    <xf numFmtId="3" fontId="10" fillId="4" borderId="33" xfId="0" applyNumberFormat="1" applyFont="1" applyFill="1" applyBorder="1" applyAlignment="1" applyProtection="1">
      <alignment horizontal="center" vertical="center"/>
      <protection locked="0"/>
    </xf>
    <xf numFmtId="0" fontId="10" fillId="4" borderId="29" xfId="0" applyFont="1" applyFill="1" applyBorder="1" applyAlignment="1" applyProtection="1">
      <alignment horizontal="left" vertical="center"/>
      <protection locked="0"/>
    </xf>
    <xf numFmtId="0" fontId="10" fillId="4" borderId="31" xfId="0" applyFont="1" applyFill="1" applyBorder="1" applyAlignment="1" applyProtection="1">
      <alignment horizontal="left" vertical="center"/>
      <protection locked="0"/>
    </xf>
    <xf numFmtId="3" fontId="18" fillId="4" borderId="25" xfId="0" applyNumberFormat="1" applyFont="1" applyFill="1" applyBorder="1" applyAlignment="1" applyProtection="1">
      <alignment horizontal="center" vertical="center"/>
      <protection locked="0"/>
    </xf>
    <xf numFmtId="3" fontId="10" fillId="4" borderId="16" xfId="0" applyNumberFormat="1" applyFont="1" applyFill="1" applyBorder="1" applyAlignment="1" applyProtection="1">
      <alignment horizontal="center" vertical="center"/>
      <protection locked="0"/>
    </xf>
    <xf numFmtId="0" fontId="10" fillId="4" borderId="37" xfId="0" applyFont="1" applyFill="1" applyBorder="1" applyAlignment="1" applyProtection="1">
      <alignment horizontal="left" vertical="center" wrapText="1"/>
      <protection locked="0"/>
    </xf>
    <xf numFmtId="0" fontId="10" fillId="4" borderId="36" xfId="0" applyFont="1" applyFill="1" applyBorder="1" applyAlignment="1" applyProtection="1">
      <alignment horizontal="left" vertical="center" wrapText="1"/>
      <protection locked="0"/>
    </xf>
    <xf numFmtId="0" fontId="10" fillId="4" borderId="15" xfId="0" applyFont="1" applyFill="1" applyBorder="1" applyAlignment="1" applyProtection="1">
      <alignment horizontal="left" vertical="center" wrapText="1"/>
      <protection locked="0"/>
    </xf>
    <xf numFmtId="0" fontId="10" fillId="4" borderId="1" xfId="0" applyFont="1" applyFill="1" applyBorder="1" applyAlignment="1" applyProtection="1">
      <alignment horizontal="left" vertical="center" wrapText="1"/>
      <protection locked="0"/>
    </xf>
    <xf numFmtId="3" fontId="10" fillId="4" borderId="9" xfId="0" applyNumberFormat="1" applyFont="1" applyFill="1" applyBorder="1" applyAlignment="1" applyProtection="1">
      <alignment horizontal="center" vertical="center" wrapText="1"/>
      <protection locked="0"/>
    </xf>
    <xf numFmtId="3" fontId="10" fillId="4" borderId="33" xfId="0" applyNumberFormat="1" applyFont="1" applyFill="1" applyBorder="1" applyAlignment="1" applyProtection="1">
      <alignment horizontal="center" vertical="center" wrapText="1"/>
      <protection locked="0"/>
    </xf>
    <xf numFmtId="3" fontId="10" fillId="4" borderId="55" xfId="0" applyNumberFormat="1" applyFont="1" applyFill="1" applyBorder="1" applyAlignment="1" applyProtection="1">
      <alignment horizontal="center" vertical="center" wrapText="1"/>
      <protection locked="0"/>
    </xf>
    <xf numFmtId="3" fontId="10" fillId="4" borderId="31" xfId="0" applyNumberFormat="1" applyFont="1" applyFill="1" applyBorder="1" applyAlignment="1" applyProtection="1">
      <alignment horizontal="center" vertical="center" wrapText="1"/>
      <protection locked="0"/>
    </xf>
    <xf numFmtId="3" fontId="10" fillId="4" borderId="16" xfId="0" applyNumberFormat="1" applyFont="1" applyFill="1" applyBorder="1" applyAlignment="1" applyProtection="1">
      <alignment horizontal="center" vertical="center" wrapText="1"/>
      <protection locked="0"/>
    </xf>
    <xf numFmtId="3" fontId="10" fillId="4" borderId="58" xfId="0" applyNumberFormat="1" applyFont="1" applyFill="1" applyBorder="1" applyAlignment="1" applyProtection="1">
      <alignment horizontal="center" vertical="center" wrapText="1"/>
      <protection locked="0"/>
    </xf>
    <xf numFmtId="3" fontId="10" fillId="4" borderId="5" xfId="0" applyNumberFormat="1" applyFont="1" applyFill="1" applyBorder="1" applyAlignment="1" applyProtection="1">
      <alignment horizontal="center" vertical="center" wrapText="1"/>
      <protection locked="0"/>
    </xf>
    <xf numFmtId="3" fontId="10" fillId="4" borderId="59" xfId="0" applyNumberFormat="1" applyFont="1" applyFill="1" applyBorder="1" applyAlignment="1" applyProtection="1">
      <alignment horizontal="center" vertical="center" wrapText="1"/>
      <protection locked="0"/>
    </xf>
    <xf numFmtId="3" fontId="10" fillId="4" borderId="60" xfId="0" applyNumberFormat="1" applyFont="1" applyFill="1" applyBorder="1" applyAlignment="1" applyProtection="1">
      <alignment horizontal="center" vertical="center" wrapText="1"/>
      <protection locked="0"/>
    </xf>
    <xf numFmtId="3" fontId="10" fillId="4" borderId="63" xfId="0" applyNumberFormat="1" applyFont="1" applyFill="1" applyBorder="1" applyAlignment="1" applyProtection="1">
      <alignment horizontal="center" vertical="center" wrapText="1"/>
      <protection locked="0"/>
    </xf>
    <xf numFmtId="3" fontId="10" fillId="4" borderId="29" xfId="0" applyNumberFormat="1" applyFont="1" applyFill="1" applyBorder="1" applyAlignment="1" applyProtection="1">
      <alignment horizontal="center" vertical="center" wrapText="1"/>
      <protection locked="0"/>
    </xf>
    <xf numFmtId="0" fontId="10" fillId="6" borderId="60" xfId="0" applyFont="1" applyFill="1" applyBorder="1" applyAlignment="1" applyProtection="1">
      <alignment horizontal="left" vertical="center" wrapText="1" indent="1"/>
      <protection locked="0"/>
    </xf>
    <xf numFmtId="0" fontId="10" fillId="6" borderId="55" xfId="0" applyFont="1" applyFill="1" applyBorder="1" applyAlignment="1" applyProtection="1">
      <alignment horizontal="left" vertical="center" wrapText="1" indent="1"/>
      <protection locked="0"/>
    </xf>
    <xf numFmtId="0" fontId="10" fillId="6" borderId="58" xfId="0" applyFont="1" applyFill="1" applyBorder="1" applyAlignment="1" applyProtection="1">
      <alignment horizontal="left" vertical="center" wrapText="1" indent="1"/>
      <protection locked="0"/>
    </xf>
    <xf numFmtId="0" fontId="17" fillId="4" borderId="27" xfId="0" applyFont="1" applyFill="1" applyBorder="1" applyAlignment="1" applyProtection="1">
      <alignment horizontal="left" vertical="center"/>
      <protection locked="0"/>
    </xf>
    <xf numFmtId="0" fontId="17" fillId="4" borderId="21" xfId="0" applyFont="1" applyFill="1" applyBorder="1" applyAlignment="1" applyProtection="1">
      <alignment horizontal="left" vertical="center"/>
      <protection locked="0"/>
    </xf>
    <xf numFmtId="0" fontId="17" fillId="4" borderId="28" xfId="0" applyFont="1" applyFill="1" applyBorder="1" applyAlignment="1" applyProtection="1">
      <alignment horizontal="left" vertical="center"/>
      <protection locked="0"/>
    </xf>
    <xf numFmtId="0" fontId="17" fillId="4" borderId="32" xfId="0" applyFont="1" applyFill="1" applyBorder="1" applyAlignment="1" applyProtection="1">
      <alignment horizontal="left" vertical="center"/>
      <protection locked="0"/>
    </xf>
    <xf numFmtId="0" fontId="17" fillId="4" borderId="28" xfId="0" applyFont="1" applyFill="1" applyBorder="1" applyAlignment="1" applyProtection="1">
      <alignment vertical="center"/>
      <protection locked="0"/>
    </xf>
    <xf numFmtId="0" fontId="10" fillId="4" borderId="50" xfId="0" applyFont="1" applyFill="1" applyBorder="1" applyAlignment="1" applyProtection="1">
      <alignment horizontal="center" vertical="center" wrapText="1"/>
      <protection locked="0"/>
    </xf>
    <xf numFmtId="0" fontId="10" fillId="4" borderId="54" xfId="0" applyFont="1" applyFill="1" applyBorder="1" applyAlignment="1" applyProtection="1">
      <alignment horizontal="center" vertical="center" wrapText="1"/>
      <protection locked="0"/>
    </xf>
    <xf numFmtId="0" fontId="10" fillId="4" borderId="51" xfId="0" applyFont="1" applyFill="1" applyBorder="1" applyAlignment="1" applyProtection="1">
      <alignment horizontal="center" vertical="center" wrapText="1"/>
      <protection locked="0"/>
    </xf>
    <xf numFmtId="0" fontId="10" fillId="4" borderId="14" xfId="0" applyFont="1" applyFill="1" applyBorder="1" applyAlignment="1" applyProtection="1">
      <alignment horizontal="center" vertical="center" wrapText="1"/>
      <protection locked="0"/>
    </xf>
    <xf numFmtId="0" fontId="10" fillId="4" borderId="7" xfId="0" applyFont="1" applyFill="1" applyBorder="1" applyAlignment="1" applyProtection="1">
      <alignment horizontal="center" vertical="center" wrapText="1"/>
      <protection locked="0"/>
    </xf>
    <xf numFmtId="0" fontId="10" fillId="6" borderId="1"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0" fontId="10" fillId="4" borderId="8" xfId="0" applyFont="1" applyFill="1" applyBorder="1" applyAlignment="1" applyProtection="1">
      <alignment horizontal="center" vertical="center" wrapText="1"/>
      <protection locked="0"/>
    </xf>
    <xf numFmtId="0" fontId="10" fillId="4" borderId="25" xfId="0" applyFont="1" applyFill="1" applyBorder="1" applyAlignment="1" applyProtection="1">
      <alignment horizontal="center" vertical="center" wrapText="1"/>
      <protection locked="0"/>
    </xf>
    <xf numFmtId="0" fontId="10" fillId="4" borderId="56" xfId="0" applyFont="1" applyFill="1" applyBorder="1" applyAlignment="1" applyProtection="1">
      <alignment horizontal="center" vertical="center" wrapText="1"/>
      <protection locked="0"/>
    </xf>
    <xf numFmtId="0" fontId="10" fillId="4" borderId="57" xfId="0" applyFont="1" applyFill="1" applyBorder="1" applyAlignment="1" applyProtection="1">
      <alignment horizontal="center" vertical="center" wrapText="1"/>
      <protection locked="0"/>
    </xf>
    <xf numFmtId="3" fontId="18" fillId="6" borderId="1" xfId="0" applyNumberFormat="1" applyFont="1" applyFill="1" applyBorder="1" applyAlignment="1">
      <alignment horizontal="left" vertical="center" wrapText="1" indent="1"/>
    </xf>
    <xf numFmtId="0" fontId="18" fillId="6" borderId="5" xfId="0" applyFont="1" applyFill="1" applyBorder="1" applyAlignment="1">
      <alignment horizontal="left" vertical="center" wrapText="1" indent="1"/>
    </xf>
    <xf numFmtId="3" fontId="10" fillId="6" borderId="36" xfId="0" applyNumberFormat="1" applyFont="1" applyFill="1" applyBorder="1" applyAlignment="1" applyProtection="1">
      <alignment horizontal="center" vertical="center" wrapText="1"/>
      <protection locked="0"/>
    </xf>
    <xf numFmtId="3" fontId="10" fillId="6" borderId="15" xfId="0" applyNumberFormat="1" applyFont="1" applyFill="1" applyBorder="1" applyAlignment="1" applyProtection="1">
      <alignment horizontal="center" vertical="center" wrapText="1"/>
      <protection locked="0"/>
    </xf>
    <xf numFmtId="0" fontId="10" fillId="4" borderId="5" xfId="0" applyFont="1" applyFill="1" applyBorder="1" applyAlignment="1" applyProtection="1">
      <alignment horizontal="center" vertical="center"/>
      <protection locked="0"/>
    </xf>
    <xf numFmtId="0" fontId="10" fillId="0" borderId="4" xfId="0" applyFont="1" applyBorder="1" applyAlignment="1">
      <alignment horizontal="left" vertical="center" indent="1"/>
    </xf>
    <xf numFmtId="3" fontId="10" fillId="6" borderId="61" xfId="0" applyNumberFormat="1"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2" fillId="0" borderId="0" xfId="0" applyFont="1" applyAlignment="1">
      <alignment horizontal="center" vertical="center"/>
    </xf>
    <xf numFmtId="0" fontId="18" fillId="0" borderId="0" xfId="0" applyFont="1" applyAlignment="1" applyProtection="1">
      <alignment horizontal="center" vertical="center" wrapText="1"/>
      <protection locked="0"/>
    </xf>
    <xf numFmtId="0" fontId="10" fillId="0" borderId="0" xfId="0" applyFont="1" applyAlignment="1" applyProtection="1">
      <alignment wrapText="1"/>
      <protection locked="0"/>
    </xf>
    <xf numFmtId="0" fontId="10" fillId="0" borderId="0" xfId="0" applyFont="1" applyAlignment="1" applyProtection="1">
      <alignment horizontal="right" vertical="center" wrapText="1" indent="1"/>
      <protection locked="0"/>
    </xf>
    <xf numFmtId="0" fontId="0" fillId="6" borderId="19" xfId="0" applyFill="1" applyBorder="1" applyAlignment="1">
      <alignment vertical="center"/>
    </xf>
    <xf numFmtId="0" fontId="18" fillId="6" borderId="44" xfId="0" applyFont="1" applyFill="1" applyBorder="1" applyAlignment="1">
      <alignment horizontal="center" vertical="center" wrapText="1"/>
    </xf>
    <xf numFmtId="0" fontId="11" fillId="6" borderId="35" xfId="0" applyFont="1" applyFill="1" applyBorder="1" applyAlignment="1">
      <alignment horizontal="center" vertical="center"/>
    </xf>
    <xf numFmtId="0" fontId="11" fillId="6" borderId="62" xfId="0" applyFont="1" applyFill="1" applyBorder="1" applyAlignment="1">
      <alignment horizontal="center" vertical="center" wrapText="1"/>
    </xf>
    <xf numFmtId="0" fontId="10" fillId="0" borderId="4" xfId="0" applyFont="1" applyBorder="1" applyAlignment="1">
      <alignment horizontal="left" vertical="center"/>
    </xf>
    <xf numFmtId="3" fontId="29" fillId="0" borderId="0" xfId="0" applyNumberFormat="1" applyFont="1" applyAlignment="1">
      <alignment horizontal="center" vertical="center" wrapText="1"/>
    </xf>
    <xf numFmtId="0" fontId="10" fillId="9" borderId="1" xfId="0" applyFont="1" applyFill="1" applyBorder="1" applyAlignment="1">
      <alignment horizontal="left" vertical="center" wrapText="1"/>
    </xf>
    <xf numFmtId="0" fontId="30" fillId="6" borderId="5" xfId="0" applyFont="1" applyFill="1" applyBorder="1" applyAlignment="1">
      <alignment horizontal="left" vertical="center" wrapText="1" indent="1"/>
    </xf>
    <xf numFmtId="0" fontId="0" fillId="0" borderId="17" xfId="0" applyBorder="1" applyAlignment="1" applyProtection="1">
      <alignment vertical="center" wrapText="1"/>
      <protection locked="0"/>
    </xf>
    <xf numFmtId="0" fontId="29" fillId="0" borderId="0" xfId="0" applyFont="1" applyAlignment="1">
      <alignment horizontal="left" vertical="center"/>
    </xf>
    <xf numFmtId="0" fontId="11" fillId="6" borderId="64" xfId="0" applyFont="1" applyFill="1" applyBorder="1" applyAlignment="1">
      <alignment horizontal="center" vertical="center" wrapText="1"/>
    </xf>
    <xf numFmtId="3" fontId="0" fillId="6" borderId="65" xfId="0" applyNumberFormat="1" applyFill="1" applyBorder="1" applyAlignment="1">
      <alignment horizontal="center" vertical="center"/>
    </xf>
    <xf numFmtId="0" fontId="10" fillId="4" borderId="66" xfId="0" applyFont="1" applyFill="1" applyBorder="1" applyAlignment="1" applyProtection="1">
      <alignment horizontal="center" vertical="center" wrapText="1"/>
      <protection locked="0"/>
    </xf>
    <xf numFmtId="0" fontId="10" fillId="4" borderId="67" xfId="0" applyFont="1" applyFill="1" applyBorder="1" applyAlignment="1" applyProtection="1">
      <alignment horizontal="center" vertical="center" wrapText="1"/>
      <protection locked="0"/>
    </xf>
    <xf numFmtId="0" fontId="10" fillId="4" borderId="68" xfId="0" applyFont="1" applyFill="1" applyBorder="1" applyAlignment="1" applyProtection="1">
      <alignment horizontal="center" vertical="center" wrapText="1"/>
      <protection locked="0"/>
    </xf>
    <xf numFmtId="3" fontId="10" fillId="4" borderId="38" xfId="0" applyNumberFormat="1" applyFont="1" applyFill="1" applyBorder="1" applyAlignment="1" applyProtection="1">
      <alignment horizontal="center" vertical="center"/>
      <protection locked="0"/>
    </xf>
    <xf numFmtId="3" fontId="10" fillId="4" borderId="14" xfId="0" applyNumberFormat="1" applyFont="1" applyFill="1" applyBorder="1" applyAlignment="1" applyProtection="1">
      <alignment horizontal="center" vertical="center"/>
      <protection locked="0"/>
    </xf>
    <xf numFmtId="3" fontId="10" fillId="4" borderId="26" xfId="0" applyNumberFormat="1" applyFont="1" applyFill="1" applyBorder="1" applyAlignment="1" applyProtection="1">
      <alignment horizontal="center" vertical="center"/>
      <protection locked="0"/>
    </xf>
    <xf numFmtId="3" fontId="0" fillId="6" borderId="55" xfId="0" applyNumberFormat="1" applyFill="1" applyBorder="1" applyAlignment="1">
      <alignment horizontal="center" vertical="center"/>
    </xf>
    <xf numFmtId="3" fontId="0" fillId="6" borderId="58" xfId="0" applyNumberFormat="1" applyFill="1" applyBorder="1" applyAlignment="1">
      <alignment horizontal="center" vertical="center"/>
    </xf>
    <xf numFmtId="14" fontId="10" fillId="4" borderId="1" xfId="0" applyNumberFormat="1" applyFont="1" applyFill="1" applyBorder="1" applyAlignment="1" applyProtection="1">
      <alignment horizontal="center" vertical="center"/>
      <protection locked="0"/>
    </xf>
    <xf numFmtId="0" fontId="10" fillId="0" borderId="0" xfId="0" applyFont="1" applyAlignment="1">
      <alignment horizontal="left" vertical="center"/>
    </xf>
    <xf numFmtId="0" fontId="10" fillId="0" borderId="0" xfId="0" applyFont="1" applyAlignment="1" applyProtection="1">
      <alignment vertical="center"/>
      <protection locked="0"/>
    </xf>
    <xf numFmtId="0" fontId="25" fillId="0" borderId="0" xfId="0" applyFont="1" applyAlignment="1" applyProtection="1">
      <alignment vertical="center" wrapText="1"/>
      <protection locked="0"/>
    </xf>
    <xf numFmtId="0" fontId="6" fillId="4" borderId="0" xfId="0" applyFont="1" applyFill="1" applyAlignment="1">
      <alignment vertical="top" wrapText="1"/>
    </xf>
    <xf numFmtId="0" fontId="6" fillId="0" borderId="0" xfId="0" applyFont="1" applyAlignment="1">
      <alignment vertical="top" wrapText="1"/>
    </xf>
    <xf numFmtId="0" fontId="9" fillId="6" borderId="22" xfId="0" applyFont="1" applyFill="1" applyBorder="1" applyAlignment="1">
      <alignment horizontal="left" vertical="center" wrapText="1" indent="1"/>
    </xf>
    <xf numFmtId="0" fontId="9" fillId="6" borderId="23" xfId="0" applyFont="1" applyFill="1" applyBorder="1" applyAlignment="1">
      <alignment horizontal="left" vertical="center" indent="1"/>
    </xf>
    <xf numFmtId="0" fontId="9" fillId="6" borderId="24" xfId="0" applyFont="1" applyFill="1" applyBorder="1" applyAlignment="1">
      <alignment horizontal="left" vertical="center" indent="1"/>
    </xf>
    <xf numFmtId="0" fontId="9" fillId="6" borderId="22" xfId="0" applyFont="1" applyFill="1" applyBorder="1" applyAlignment="1">
      <alignment horizontal="left" vertical="center" indent="1"/>
    </xf>
    <xf numFmtId="0" fontId="9" fillId="6" borderId="39" xfId="0" applyFont="1" applyFill="1" applyBorder="1" applyAlignment="1">
      <alignment horizontal="left" vertical="center" indent="1"/>
    </xf>
    <xf numFmtId="0" fontId="9" fillId="6" borderId="24" xfId="0" applyFont="1" applyFill="1" applyBorder="1" applyAlignment="1">
      <alignment horizontal="left" vertical="center" wrapText="1" indent="1"/>
    </xf>
    <xf numFmtId="0" fontId="9" fillId="6" borderId="23" xfId="0" applyFont="1" applyFill="1" applyBorder="1" applyAlignment="1">
      <alignment horizontal="left" vertical="center" wrapText="1" indent="1"/>
    </xf>
    <xf numFmtId="0" fontId="17" fillId="4" borderId="27" xfId="0" applyFont="1" applyFill="1" applyBorder="1" applyAlignment="1" applyProtection="1">
      <alignment horizontal="center" vertical="center"/>
      <protection locked="0"/>
    </xf>
    <xf numFmtId="0" fontId="17" fillId="4" borderId="28" xfId="0" applyFont="1" applyFill="1" applyBorder="1" applyAlignment="1" applyProtection="1">
      <alignment horizontal="center" vertical="center"/>
      <protection locked="0"/>
    </xf>
    <xf numFmtId="3" fontId="17" fillId="4" borderId="19" xfId="0" applyNumberFormat="1" applyFont="1" applyFill="1" applyBorder="1" applyAlignment="1" applyProtection="1">
      <alignment horizontal="center" vertical="center" wrapText="1"/>
      <protection locked="0"/>
    </xf>
    <xf numFmtId="0" fontId="17" fillId="4" borderId="21" xfId="0" applyFont="1" applyFill="1" applyBorder="1" applyAlignment="1" applyProtection="1">
      <alignment horizontal="center" vertical="center"/>
      <protection locked="0"/>
    </xf>
    <xf numFmtId="0" fontId="0" fillId="0" borderId="0" xfId="0" applyAlignment="1">
      <alignment horizontal="center" vertical="center" wrapText="1"/>
    </xf>
    <xf numFmtId="0" fontId="10" fillId="0" borderId="0" xfId="0" applyFont="1" applyAlignment="1">
      <alignment horizontal="left"/>
    </xf>
    <xf numFmtId="0" fontId="15" fillId="0" borderId="0" xfId="0" applyFont="1" applyAlignment="1">
      <alignment horizontal="left" vertical="top" wrapText="1"/>
    </xf>
    <xf numFmtId="0" fontId="6" fillId="4" borderId="0" xfId="0" applyFont="1" applyFill="1" applyAlignment="1">
      <alignment horizontal="left" vertical="top" wrapText="1"/>
    </xf>
    <xf numFmtId="0" fontId="17" fillId="4" borderId="42" xfId="0" applyFont="1" applyFill="1" applyBorder="1" applyAlignment="1" applyProtection="1">
      <alignment horizontal="left" vertical="center" wrapText="1"/>
      <protection locked="0"/>
    </xf>
    <xf numFmtId="0" fontId="17" fillId="4" borderId="38" xfId="0" applyFont="1" applyFill="1" applyBorder="1" applyAlignment="1" applyProtection="1">
      <alignment horizontal="left" vertical="center" wrapText="1"/>
      <protection locked="0"/>
    </xf>
    <xf numFmtId="0" fontId="17" fillId="4" borderId="37" xfId="0" applyFont="1" applyFill="1" applyBorder="1" applyAlignment="1" applyProtection="1">
      <alignment horizontal="left" vertical="center" wrapText="1"/>
      <protection locked="0"/>
    </xf>
    <xf numFmtId="0" fontId="17" fillId="4" borderId="8" xfId="0" applyFont="1" applyFill="1" applyBorder="1" applyAlignment="1" applyProtection="1">
      <alignment horizontal="left" vertical="center" wrapText="1"/>
      <protection locked="0"/>
    </xf>
    <xf numFmtId="0" fontId="17" fillId="4" borderId="14" xfId="0" applyFont="1" applyFill="1" applyBorder="1" applyAlignment="1" applyProtection="1">
      <alignment horizontal="left" vertical="center" wrapText="1"/>
      <protection locked="0"/>
    </xf>
    <xf numFmtId="0" fontId="17" fillId="4" borderId="36" xfId="0" applyFont="1" applyFill="1" applyBorder="1" applyAlignment="1" applyProtection="1">
      <alignment horizontal="left" vertical="center" wrapText="1"/>
      <protection locked="0"/>
    </xf>
    <xf numFmtId="0" fontId="4" fillId="3" borderId="1" xfId="0" applyFont="1" applyFill="1" applyBorder="1" applyAlignment="1">
      <alignment horizontal="center" vertical="center"/>
    </xf>
    <xf numFmtId="0" fontId="17" fillId="4" borderId="25" xfId="0" applyFont="1" applyFill="1" applyBorder="1" applyAlignment="1" applyProtection="1">
      <alignment horizontal="left" vertical="center" wrapText="1"/>
      <protection locked="0"/>
    </xf>
    <xf numFmtId="0" fontId="17" fillId="4" borderId="26" xfId="0" applyFont="1" applyFill="1" applyBorder="1" applyAlignment="1" applyProtection="1">
      <alignment horizontal="left" vertical="center" wrapText="1"/>
      <protection locked="0"/>
    </xf>
    <xf numFmtId="0" fontId="17" fillId="4" borderId="15" xfId="0" applyFont="1" applyFill="1" applyBorder="1" applyAlignment="1" applyProtection="1">
      <alignment horizontal="left" vertical="center" wrapText="1"/>
      <protection locked="0"/>
    </xf>
    <xf numFmtId="0" fontId="9" fillId="0" borderId="0" xfId="0" applyFont="1" applyAlignment="1">
      <alignment horizontal="left" vertical="center" wrapText="1"/>
    </xf>
    <xf numFmtId="0" fontId="5" fillId="2" borderId="1" xfId="0" applyFont="1" applyFill="1" applyBorder="1" applyAlignment="1">
      <alignment horizontal="center" vertical="center"/>
    </xf>
    <xf numFmtId="0" fontId="42" fillId="9"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41" fillId="9" borderId="1"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32" fillId="9"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7" fillId="9" borderId="8" xfId="0" applyFont="1" applyFill="1" applyBorder="1" applyAlignment="1">
      <alignment horizontal="center" vertical="center"/>
    </xf>
    <xf numFmtId="0" fontId="7" fillId="9" borderId="14" xfId="0" applyFont="1" applyFill="1" applyBorder="1" applyAlignment="1">
      <alignment horizontal="center" vertical="center"/>
    </xf>
    <xf numFmtId="0" fontId="7" fillId="9" borderId="9"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9" xfId="0" applyFont="1" applyFill="1" applyBorder="1" applyAlignment="1">
      <alignment horizontal="center" vertical="center"/>
    </xf>
    <xf numFmtId="0" fontId="0" fillId="0" borderId="3" xfId="0" applyBorder="1" applyAlignment="1">
      <alignment horizontal="left" vertical="center" wrapText="1"/>
    </xf>
    <xf numFmtId="0" fontId="0" fillId="0" borderId="0" xfId="0" applyAlignment="1">
      <alignment horizontal="left" vertical="center" wrapText="1"/>
    </xf>
    <xf numFmtId="0" fontId="17" fillId="4" borderId="30" xfId="0" applyFont="1" applyFill="1" applyBorder="1" applyAlignment="1" applyProtection="1">
      <alignment horizontal="left" vertical="center" wrapText="1"/>
      <protection locked="0"/>
    </xf>
    <xf numFmtId="0" fontId="17" fillId="4" borderId="27" xfId="0" applyFont="1" applyFill="1" applyBorder="1" applyAlignment="1" applyProtection="1">
      <alignment horizontal="left" vertical="center" wrapText="1"/>
      <protection locked="0"/>
    </xf>
    <xf numFmtId="0" fontId="17" fillId="4" borderId="1" xfId="0" applyFont="1" applyFill="1" applyBorder="1" applyAlignment="1" applyProtection="1">
      <alignment horizontal="left" vertical="center" wrapText="1"/>
      <protection locked="0"/>
    </xf>
    <xf numFmtId="0" fontId="17" fillId="4" borderId="21" xfId="0" applyFont="1" applyFill="1" applyBorder="1" applyAlignment="1" applyProtection="1">
      <alignment horizontal="left" vertical="center" wrapText="1"/>
      <protection locked="0"/>
    </xf>
    <xf numFmtId="0" fontId="4" fillId="2" borderId="1" xfId="0" applyFont="1" applyFill="1" applyBorder="1" applyAlignment="1">
      <alignment horizontal="center" vertical="center"/>
    </xf>
    <xf numFmtId="0" fontId="17" fillId="4" borderId="31" xfId="0" applyFont="1" applyFill="1" applyBorder="1" applyAlignment="1" applyProtection="1">
      <alignment horizontal="left" vertical="center" wrapText="1"/>
      <protection locked="0"/>
    </xf>
    <xf numFmtId="0" fontId="17" fillId="4" borderId="28" xfId="0" applyFont="1" applyFill="1" applyBorder="1" applyAlignment="1" applyProtection="1">
      <alignment horizontal="left" vertical="center" wrapText="1"/>
      <protection locked="0"/>
    </xf>
    <xf numFmtId="0" fontId="17" fillId="6" borderId="1" xfId="0" applyFont="1" applyFill="1" applyBorder="1" applyAlignment="1">
      <alignment horizontal="center" vertical="center"/>
    </xf>
    <xf numFmtId="0" fontId="15" fillId="10" borderId="8" xfId="0" applyFont="1" applyFill="1" applyBorder="1" applyAlignment="1">
      <alignment horizontal="center" vertical="center" wrapText="1"/>
    </xf>
    <xf numFmtId="0" fontId="15" fillId="10" borderId="14"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25" fillId="2" borderId="8" xfId="0" applyFont="1" applyFill="1" applyBorder="1" applyAlignment="1">
      <alignment horizontal="left" vertical="center"/>
    </xf>
    <xf numFmtId="0" fontId="25" fillId="2" borderId="14" xfId="0" applyFont="1" applyFill="1" applyBorder="1" applyAlignment="1">
      <alignment horizontal="left" vertical="center"/>
    </xf>
    <xf numFmtId="0" fontId="25" fillId="2" borderId="9" xfId="0" applyFont="1" applyFill="1" applyBorder="1" applyAlignment="1">
      <alignment horizontal="left" vertical="center"/>
    </xf>
    <xf numFmtId="0" fontId="25" fillId="2" borderId="25"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48" xfId="0" applyFont="1" applyFill="1" applyBorder="1" applyAlignment="1">
      <alignment horizontal="center" vertical="center" wrapText="1"/>
    </xf>
    <xf numFmtId="0" fontId="0" fillId="11" borderId="45" xfId="0" applyFill="1" applyBorder="1" applyAlignment="1">
      <alignment horizontal="center" vertical="center"/>
    </xf>
    <xf numFmtId="0" fontId="0" fillId="11" borderId="46" xfId="0" applyFill="1" applyBorder="1" applyAlignment="1">
      <alignment horizontal="center" vertical="center"/>
    </xf>
    <xf numFmtId="0" fontId="0" fillId="11" borderId="47" xfId="0" applyFill="1" applyBorder="1" applyAlignment="1">
      <alignment horizontal="center" vertical="center"/>
    </xf>
    <xf numFmtId="0" fontId="25" fillId="2" borderId="8"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2" xfId="0" applyFont="1" applyFill="1" applyBorder="1" applyAlignment="1">
      <alignment horizontal="center" vertical="center"/>
    </xf>
    <xf numFmtId="0" fontId="10" fillId="0" borderId="0" xfId="0" applyFont="1" applyAlignment="1" applyProtection="1">
      <alignment horizontal="left"/>
      <protection locked="0"/>
    </xf>
    <xf numFmtId="0" fontId="4" fillId="5" borderId="8" xfId="0" applyFont="1" applyFill="1" applyBorder="1" applyAlignment="1">
      <alignment horizontal="center" vertical="center"/>
    </xf>
    <xf numFmtId="0" fontId="4" fillId="5" borderId="14" xfId="0" applyFont="1" applyFill="1" applyBorder="1" applyAlignment="1">
      <alignment horizontal="center" vertical="center"/>
    </xf>
    <xf numFmtId="0" fontId="4" fillId="5" borderId="9" xfId="0" applyFont="1" applyFill="1" applyBorder="1" applyAlignment="1">
      <alignment horizontal="center" vertical="center"/>
    </xf>
    <xf numFmtId="0" fontId="15" fillId="9"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7" borderId="1" xfId="0" applyFont="1" applyFill="1" applyBorder="1" applyAlignment="1">
      <alignment horizontal="center" vertical="center" wrapText="1"/>
    </xf>
    <xf numFmtId="0" fontId="25" fillId="7" borderId="25" xfId="0" applyFont="1" applyFill="1" applyBorder="1" applyAlignment="1">
      <alignment horizontal="center" vertical="center" wrapText="1"/>
    </xf>
    <xf numFmtId="0" fontId="25" fillId="7" borderId="26" xfId="0" applyFont="1" applyFill="1" applyBorder="1" applyAlignment="1">
      <alignment horizontal="center" vertical="center" wrapText="1"/>
    </xf>
    <xf numFmtId="0" fontId="25" fillId="7" borderId="48" xfId="0" applyFont="1" applyFill="1" applyBorder="1" applyAlignment="1">
      <alignment horizontal="center" vertical="center" wrapText="1"/>
    </xf>
    <xf numFmtId="0" fontId="41" fillId="9" borderId="8" xfId="0" applyFont="1" applyFill="1" applyBorder="1" applyAlignment="1">
      <alignment horizontal="center" vertical="center" wrapText="1"/>
    </xf>
    <xf numFmtId="0" fontId="41" fillId="9" borderId="14" xfId="0" applyFont="1" applyFill="1" applyBorder="1" applyAlignment="1">
      <alignment horizontal="center" vertical="center" wrapText="1"/>
    </xf>
    <xf numFmtId="0" fontId="41" fillId="9" borderId="9" xfId="0" applyFont="1" applyFill="1" applyBorder="1" applyAlignment="1">
      <alignment horizontal="center" vertical="center" wrapText="1"/>
    </xf>
    <xf numFmtId="0" fontId="17" fillId="6" borderId="8" xfId="0" applyFont="1" applyFill="1" applyBorder="1" applyAlignment="1">
      <alignment horizontal="center" vertical="center"/>
    </xf>
    <xf numFmtId="0" fontId="17" fillId="6" borderId="14" xfId="0" applyFont="1" applyFill="1" applyBorder="1" applyAlignment="1">
      <alignment horizontal="center" vertical="center"/>
    </xf>
    <xf numFmtId="0" fontId="17" fillId="6" borderId="9" xfId="0" applyFont="1" applyFill="1" applyBorder="1" applyAlignment="1">
      <alignment horizontal="center" vertical="center"/>
    </xf>
    <xf numFmtId="0" fontId="25" fillId="7" borderId="8" xfId="0" applyFont="1" applyFill="1" applyBorder="1" applyAlignment="1">
      <alignment horizontal="center" vertical="center"/>
    </xf>
    <xf numFmtId="0" fontId="25" fillId="7" borderId="14" xfId="0" applyFont="1" applyFill="1" applyBorder="1" applyAlignment="1">
      <alignment horizontal="center" vertical="center"/>
    </xf>
    <xf numFmtId="0" fontId="25" fillId="7" borderId="9" xfId="0" applyFont="1" applyFill="1" applyBorder="1" applyAlignment="1">
      <alignment horizontal="center" vertical="center"/>
    </xf>
    <xf numFmtId="0" fontId="25" fillId="7" borderId="1" xfId="0" applyFont="1" applyFill="1" applyBorder="1" applyAlignment="1">
      <alignment horizontal="center" vertical="center"/>
    </xf>
    <xf numFmtId="0" fontId="25" fillId="7" borderId="2" xfId="0" applyFont="1" applyFill="1" applyBorder="1" applyAlignment="1">
      <alignment horizontal="center" vertical="center"/>
    </xf>
    <xf numFmtId="0" fontId="25" fillId="7" borderId="40" xfId="0" applyFont="1" applyFill="1" applyBorder="1" applyAlignment="1">
      <alignment horizontal="center" vertical="center"/>
    </xf>
    <xf numFmtId="0" fontId="25" fillId="7" borderId="6" xfId="0" applyFont="1" applyFill="1" applyBorder="1" applyAlignment="1">
      <alignment horizontal="center" vertical="center"/>
    </xf>
  </cellXfs>
  <cellStyles count="2">
    <cellStyle name="Normal" xfId="0" builtinId="0"/>
    <cellStyle name="Percent" xfId="1" builtinId="5"/>
  </cellStyles>
  <dxfs count="95">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ont>
        <color theme="0" tint="-4.9989318521683403E-2"/>
      </font>
    </dxf>
    <dxf>
      <font>
        <color theme="0" tint="-4.9989318521683403E-2"/>
      </font>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6" tint="0.59996337778862885"/>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ont>
        <color theme="0" tint="-4.9989318521683403E-2"/>
      </font>
    </dxf>
    <dxf>
      <font>
        <color theme="0" tint="-4.9989318521683403E-2"/>
      </font>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6" tint="0.59996337778862885"/>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9" tint="0.59996337778862885"/>
        </patternFill>
      </fill>
    </dxf>
    <dxf>
      <fill>
        <patternFill>
          <bgColor theme="6" tint="0.59996337778862885"/>
        </patternFill>
      </fill>
    </dxf>
    <dxf>
      <fill>
        <patternFill>
          <bgColor theme="9" tint="0.59996337778862885"/>
        </patternFill>
      </fill>
    </dxf>
    <dxf>
      <fill>
        <patternFill>
          <bgColor theme="5" tint="0.59996337778862885"/>
        </patternFill>
      </fill>
    </dxf>
    <dxf>
      <font>
        <color theme="0"/>
      </font>
      <fill>
        <patternFill patternType="none">
          <bgColor auto="1"/>
        </patternFill>
      </fill>
      <border>
        <right/>
        <top/>
        <bottom/>
      </border>
    </dxf>
    <dxf>
      <fill>
        <patternFill>
          <bgColor theme="6" tint="0.59996337778862885"/>
        </patternFill>
      </fill>
    </dxf>
    <dxf>
      <fill>
        <patternFill>
          <bgColor theme="5" tint="0.59996337778862885"/>
        </patternFill>
      </fill>
    </dxf>
    <dxf>
      <fill>
        <patternFill>
          <bgColor theme="5" tint="0.59996337778862885"/>
        </patternFill>
      </fill>
    </dxf>
    <dxf>
      <fill>
        <patternFill>
          <fgColor rgb="FFFEF9B2"/>
          <bgColor theme="9" tint="0.59996337778862885"/>
        </patternFill>
      </fill>
    </dxf>
    <dxf>
      <fill>
        <patternFill>
          <bgColor theme="6" tint="0.59996337778862885"/>
        </patternFill>
      </fill>
    </dxf>
    <dxf>
      <fill>
        <patternFill>
          <bgColor theme="5" tint="0.59996337778862885"/>
        </patternFill>
      </fill>
    </dxf>
    <dxf>
      <font>
        <color theme="0"/>
      </font>
      <fill>
        <patternFill patternType="none">
          <bgColor auto="1"/>
        </patternFill>
      </fill>
      <border>
        <right/>
        <top/>
        <bottom/>
      </border>
    </dxf>
  </dxfs>
  <tableStyles count="0" defaultTableStyle="TableStyleMedium2" defaultPivotStyle="PivotStyleLight16"/>
  <colors>
    <mruColors>
      <color rgb="FFFEF9B2"/>
      <color rgb="FF00B050"/>
      <color rgb="FFF68222"/>
      <color rgb="FF33CC33"/>
      <color rgb="FFFFFFCC"/>
      <color rgb="FFF3D7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V62"/>
  <sheetViews>
    <sheetView tabSelected="1" zoomScale="95" zoomScaleNormal="95" workbookViewId="0"/>
  </sheetViews>
  <sheetFormatPr defaultRowHeight="14.5" x14ac:dyDescent="0.35"/>
  <cols>
    <col min="1" max="1" width="136.453125" customWidth="1"/>
  </cols>
  <sheetData>
    <row r="1" spans="1:1" ht="42" customHeight="1" x14ac:dyDescent="0.35">
      <c r="A1" s="57" t="s">
        <v>164</v>
      </c>
    </row>
    <row r="2" spans="1:1" ht="38.25" customHeight="1" thickTop="1" x14ac:dyDescent="0.35">
      <c r="A2" s="22" t="s">
        <v>0</v>
      </c>
    </row>
    <row r="3" spans="1:1" ht="50.15" customHeight="1" x14ac:dyDescent="0.35">
      <c r="A3" s="23" t="s">
        <v>278</v>
      </c>
    </row>
    <row r="4" spans="1:1" ht="109.5" customHeight="1" x14ac:dyDescent="0.35">
      <c r="A4" s="58" t="s">
        <v>279</v>
      </c>
    </row>
    <row r="5" spans="1:1" ht="50.15" customHeight="1" x14ac:dyDescent="0.35">
      <c r="A5" s="23" t="s">
        <v>1</v>
      </c>
    </row>
    <row r="6" spans="1:1" ht="80.25" customHeight="1" thickBot="1" x14ac:dyDescent="0.4">
      <c r="A6" s="24" t="s">
        <v>275</v>
      </c>
    </row>
    <row r="7" spans="1:1" ht="24" customHeight="1" thickTop="1" thickBot="1" x14ac:dyDescent="0.4">
      <c r="A7" s="1"/>
    </row>
    <row r="8" spans="1:1" ht="51" customHeight="1" thickTop="1" x14ac:dyDescent="0.35">
      <c r="A8" s="153" t="s">
        <v>2</v>
      </c>
    </row>
    <row r="9" spans="1:1" ht="45" customHeight="1" x14ac:dyDescent="0.35">
      <c r="A9" s="154" t="s">
        <v>227</v>
      </c>
    </row>
    <row r="10" spans="1:1" ht="45" customHeight="1" thickBot="1" x14ac:dyDescent="0.4">
      <c r="A10" s="155" t="s">
        <v>228</v>
      </c>
    </row>
    <row r="11" spans="1:1" ht="24" customHeight="1" thickTop="1" thickBot="1" x14ac:dyDescent="0.4">
      <c r="A11" s="1"/>
    </row>
    <row r="12" spans="1:1" ht="51" customHeight="1" thickTop="1" x14ac:dyDescent="0.35">
      <c r="A12" s="156" t="s">
        <v>3</v>
      </c>
    </row>
    <row r="13" spans="1:1" ht="45" customHeight="1" x14ac:dyDescent="0.35">
      <c r="A13" s="157" t="s">
        <v>229</v>
      </c>
    </row>
    <row r="14" spans="1:1" ht="60" customHeight="1" thickBot="1" x14ac:dyDescent="0.4">
      <c r="A14" s="158" t="s">
        <v>280</v>
      </c>
    </row>
    <row r="15" spans="1:1" ht="24" customHeight="1" thickTop="1" thickBot="1" x14ac:dyDescent="0.4">
      <c r="A15" s="1"/>
    </row>
    <row r="16" spans="1:1" ht="51" customHeight="1" thickTop="1" x14ac:dyDescent="0.35">
      <c r="A16" s="159" t="s">
        <v>4</v>
      </c>
    </row>
    <row r="17" spans="1:22" ht="45" customHeight="1" x14ac:dyDescent="0.35">
      <c r="A17" s="160" t="s">
        <v>230</v>
      </c>
    </row>
    <row r="18" spans="1:22" ht="45" customHeight="1" x14ac:dyDescent="0.35">
      <c r="A18" s="160" t="s">
        <v>276</v>
      </c>
    </row>
    <row r="19" spans="1:22" ht="45" customHeight="1" x14ac:dyDescent="0.35">
      <c r="A19" s="160" t="s">
        <v>231</v>
      </c>
    </row>
    <row r="20" spans="1:22" ht="60" customHeight="1" thickBot="1" x14ac:dyDescent="0.4">
      <c r="A20" s="161" t="s">
        <v>232</v>
      </c>
    </row>
    <row r="21" spans="1:22" ht="15" customHeight="1" thickTop="1" x14ac:dyDescent="0.35">
      <c r="A21" s="5"/>
    </row>
    <row r="22" spans="1:22" ht="15.5" x14ac:dyDescent="0.35">
      <c r="A22" s="5" t="s">
        <v>5</v>
      </c>
    </row>
    <row r="23" spans="1:22" x14ac:dyDescent="0.35">
      <c r="V23" s="4"/>
    </row>
    <row r="24" spans="1:22" x14ac:dyDescent="0.35">
      <c r="V24" s="4"/>
    </row>
    <row r="25" spans="1:22" x14ac:dyDescent="0.35">
      <c r="V25" s="4"/>
    </row>
    <row r="26" spans="1:22" x14ac:dyDescent="0.35">
      <c r="V26" s="4"/>
    </row>
    <row r="27" spans="1:22" x14ac:dyDescent="0.35">
      <c r="V27" s="4"/>
    </row>
    <row r="28" spans="1:22" x14ac:dyDescent="0.35">
      <c r="V28" s="4"/>
    </row>
    <row r="29" spans="1:22" x14ac:dyDescent="0.35">
      <c r="V29" s="4"/>
    </row>
    <row r="30" spans="1:22" x14ac:dyDescent="0.35">
      <c r="V30" s="4"/>
    </row>
    <row r="31" spans="1:22" x14ac:dyDescent="0.35">
      <c r="V31" s="4"/>
    </row>
    <row r="32" spans="1:22" x14ac:dyDescent="0.35">
      <c r="V32" s="4"/>
    </row>
    <row r="33" spans="22:22" x14ac:dyDescent="0.35">
      <c r="V33" s="4"/>
    </row>
    <row r="34" spans="22:22" x14ac:dyDescent="0.35">
      <c r="V34" s="4"/>
    </row>
    <row r="35" spans="22:22" x14ac:dyDescent="0.35">
      <c r="V35" s="4"/>
    </row>
    <row r="36" spans="22:22" x14ac:dyDescent="0.35">
      <c r="V36" s="4"/>
    </row>
    <row r="37" spans="22:22" x14ac:dyDescent="0.35">
      <c r="V37" s="4"/>
    </row>
    <row r="38" spans="22:22" x14ac:dyDescent="0.35">
      <c r="V38" s="4"/>
    </row>
    <row r="39" spans="22:22" x14ac:dyDescent="0.35">
      <c r="V39" s="4"/>
    </row>
    <row r="40" spans="22:22" x14ac:dyDescent="0.35">
      <c r="V40" s="4"/>
    </row>
    <row r="41" spans="22:22" x14ac:dyDescent="0.35">
      <c r="V41" s="4"/>
    </row>
    <row r="42" spans="22:22" x14ac:dyDescent="0.35">
      <c r="V42" s="4"/>
    </row>
    <row r="43" spans="22:22" x14ac:dyDescent="0.35">
      <c r="V43" s="4"/>
    </row>
    <row r="44" spans="22:22" x14ac:dyDescent="0.35">
      <c r="V44" s="4"/>
    </row>
    <row r="45" spans="22:22" x14ac:dyDescent="0.35">
      <c r="V45" s="4"/>
    </row>
    <row r="46" spans="22:22" x14ac:dyDescent="0.35">
      <c r="V46" s="4"/>
    </row>
    <row r="47" spans="22:22" x14ac:dyDescent="0.35">
      <c r="V47" s="4"/>
    </row>
    <row r="48" spans="22:22" x14ac:dyDescent="0.35">
      <c r="V48" s="4"/>
    </row>
    <row r="49" spans="3:22" x14ac:dyDescent="0.35">
      <c r="V49" s="4"/>
    </row>
    <row r="50" spans="3:22" x14ac:dyDescent="0.35">
      <c r="V50" s="4"/>
    </row>
    <row r="51" spans="3:22" x14ac:dyDescent="0.35">
      <c r="V51" s="4"/>
    </row>
    <row r="52" spans="3:22" x14ac:dyDescent="0.35">
      <c r="V52" s="4"/>
    </row>
    <row r="53" spans="3:22" x14ac:dyDescent="0.35">
      <c r="C53" s="4"/>
      <c r="D53" s="4"/>
      <c r="E53" s="4"/>
      <c r="F53" s="4"/>
      <c r="G53" s="4"/>
      <c r="H53" s="4"/>
      <c r="I53" s="4"/>
      <c r="J53" s="4"/>
      <c r="K53" s="4"/>
      <c r="L53" s="4"/>
      <c r="M53" s="4"/>
      <c r="N53" s="4"/>
      <c r="O53" s="4"/>
      <c r="P53" s="4"/>
      <c r="Q53" s="4"/>
      <c r="R53" s="4"/>
      <c r="S53" s="4"/>
      <c r="T53" s="4"/>
      <c r="U53" s="4"/>
      <c r="V53" s="4"/>
    </row>
    <row r="54" spans="3:22" x14ac:dyDescent="0.35">
      <c r="C54" s="4"/>
      <c r="D54" s="4"/>
      <c r="E54" s="4"/>
      <c r="F54" s="4"/>
      <c r="G54" s="4"/>
      <c r="H54" s="4"/>
      <c r="I54" s="4"/>
      <c r="J54" s="4"/>
      <c r="K54" s="4"/>
      <c r="L54" s="4"/>
      <c r="M54" s="4"/>
      <c r="N54" s="4"/>
      <c r="O54" s="4"/>
      <c r="P54" s="4"/>
      <c r="Q54" s="4"/>
      <c r="R54" s="4"/>
      <c r="S54" s="4"/>
      <c r="T54" s="4"/>
      <c r="U54" s="4"/>
      <c r="V54" s="4"/>
    </row>
    <row r="55" spans="3:22" x14ac:dyDescent="0.35">
      <c r="C55" s="4"/>
      <c r="D55" s="4"/>
      <c r="E55" s="4"/>
      <c r="F55" s="4"/>
      <c r="G55" s="4"/>
      <c r="H55" s="4"/>
      <c r="I55" s="4"/>
      <c r="J55" s="4"/>
      <c r="K55" s="4"/>
      <c r="L55" s="4"/>
      <c r="M55" s="4"/>
      <c r="N55" s="4"/>
      <c r="O55" s="4"/>
      <c r="P55" s="4"/>
      <c r="Q55" s="4"/>
      <c r="R55" s="4"/>
      <c r="S55" s="4"/>
      <c r="T55" s="4"/>
      <c r="U55" s="4"/>
      <c r="V55" s="4"/>
    </row>
    <row r="56" spans="3:22" x14ac:dyDescent="0.35">
      <c r="C56" s="4"/>
      <c r="D56" s="4"/>
      <c r="E56" s="4"/>
      <c r="F56" s="4"/>
      <c r="G56" s="4"/>
      <c r="H56" s="4"/>
      <c r="I56" s="4"/>
      <c r="J56" s="4"/>
      <c r="K56" s="4"/>
      <c r="L56" s="4"/>
      <c r="M56" s="4"/>
      <c r="N56" s="4"/>
      <c r="O56" s="4"/>
      <c r="P56" s="4"/>
      <c r="Q56" s="4"/>
      <c r="R56" s="4"/>
      <c r="S56" s="4"/>
      <c r="T56" s="4"/>
      <c r="U56" s="4"/>
      <c r="V56" s="4"/>
    </row>
    <row r="57" spans="3:22" x14ac:dyDescent="0.35">
      <c r="C57" s="4"/>
      <c r="D57" s="4"/>
      <c r="E57" s="4"/>
      <c r="F57" s="4"/>
      <c r="G57" s="4"/>
      <c r="H57" s="4"/>
      <c r="I57" s="4"/>
      <c r="J57" s="4"/>
      <c r="K57" s="4"/>
      <c r="L57" s="4"/>
      <c r="M57" s="4"/>
      <c r="N57" s="4"/>
      <c r="O57" s="4"/>
      <c r="P57" s="4"/>
      <c r="Q57" s="4"/>
      <c r="R57" s="4"/>
      <c r="S57" s="4"/>
      <c r="T57" s="4"/>
      <c r="U57" s="4"/>
      <c r="V57" s="4"/>
    </row>
    <row r="58" spans="3:22" x14ac:dyDescent="0.35">
      <c r="C58" s="4"/>
      <c r="D58" s="4"/>
      <c r="E58" s="4"/>
      <c r="F58" s="4"/>
      <c r="G58" s="4"/>
      <c r="H58" s="4"/>
      <c r="I58" s="4"/>
      <c r="J58" s="4"/>
      <c r="K58" s="4"/>
      <c r="L58" s="4"/>
      <c r="M58" s="4"/>
      <c r="N58" s="4"/>
      <c r="O58" s="4"/>
      <c r="P58" s="4"/>
      <c r="Q58" s="4"/>
      <c r="R58" s="4"/>
      <c r="S58" s="4"/>
      <c r="T58" s="4"/>
      <c r="U58" s="4"/>
      <c r="V58" s="4"/>
    </row>
    <row r="59" spans="3:22" x14ac:dyDescent="0.35">
      <c r="C59" s="4"/>
      <c r="D59" s="4"/>
      <c r="E59" s="4"/>
      <c r="F59" s="4"/>
      <c r="G59" s="4"/>
      <c r="H59" s="4"/>
      <c r="I59" s="4"/>
      <c r="J59" s="4"/>
      <c r="K59" s="4"/>
      <c r="L59" s="4"/>
      <c r="M59" s="4"/>
      <c r="N59" s="4"/>
      <c r="O59" s="4"/>
      <c r="P59" s="4"/>
      <c r="Q59" s="4"/>
      <c r="R59" s="4"/>
      <c r="S59" s="4"/>
      <c r="T59" s="4"/>
      <c r="U59" s="4"/>
      <c r="V59" s="4"/>
    </row>
    <row r="60" spans="3:22" x14ac:dyDescent="0.35">
      <c r="C60" s="4"/>
      <c r="D60" s="4"/>
      <c r="E60" s="4"/>
      <c r="F60" s="4"/>
      <c r="G60" s="4"/>
      <c r="H60" s="4"/>
      <c r="I60" s="4"/>
      <c r="J60" s="4"/>
      <c r="K60" s="4"/>
      <c r="L60" s="4"/>
      <c r="M60" s="4"/>
      <c r="N60" s="4"/>
      <c r="O60" s="4"/>
      <c r="P60" s="4"/>
      <c r="Q60" s="4"/>
      <c r="R60" s="4"/>
      <c r="S60" s="4"/>
      <c r="T60" s="4"/>
      <c r="U60" s="4"/>
      <c r="V60" s="4"/>
    </row>
    <row r="61" spans="3:22" x14ac:dyDescent="0.35">
      <c r="C61" s="4"/>
      <c r="D61" s="4"/>
      <c r="E61" s="4"/>
      <c r="F61" s="4"/>
      <c r="G61" s="4"/>
      <c r="H61" s="4"/>
      <c r="I61" s="4"/>
      <c r="J61" s="4"/>
      <c r="K61" s="4"/>
      <c r="L61" s="4"/>
      <c r="M61" s="4"/>
      <c r="N61" s="4"/>
      <c r="O61" s="4"/>
      <c r="P61" s="4"/>
      <c r="Q61" s="4"/>
      <c r="R61" s="4"/>
      <c r="S61" s="4"/>
      <c r="T61" s="4"/>
      <c r="U61" s="4"/>
      <c r="V61" s="4"/>
    </row>
    <row r="62" spans="3:22" x14ac:dyDescent="0.35">
      <c r="C62" s="4"/>
      <c r="D62" s="4"/>
      <c r="E62" s="4"/>
      <c r="F62" s="4"/>
      <c r="G62" s="4"/>
      <c r="H62" s="4"/>
      <c r="I62" s="4"/>
      <c r="J62" s="4"/>
      <c r="K62" s="4"/>
      <c r="L62" s="4"/>
      <c r="M62" s="4"/>
      <c r="N62" s="4"/>
      <c r="O62" s="4"/>
      <c r="P62" s="4"/>
      <c r="Q62" s="4"/>
      <c r="R62" s="4"/>
      <c r="S62" s="4"/>
      <c r="T62" s="4"/>
      <c r="U62" s="4"/>
      <c r="V62" s="4"/>
    </row>
  </sheetData>
  <sheetProtection sheet="1" objects="1" scenarios="1" selectLockedCells="1" selectUn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E5AF1-02D0-49E2-9026-A27ED37CDFB6}">
  <sheetPr>
    <tabColor theme="6" tint="0.59999389629810485"/>
    <pageSetUpPr fitToPage="1"/>
  </sheetPr>
  <dimension ref="A1:K68"/>
  <sheetViews>
    <sheetView zoomScale="75" zoomScaleNormal="75" workbookViewId="0">
      <selection activeCell="A5" sqref="A5"/>
    </sheetView>
  </sheetViews>
  <sheetFormatPr defaultColWidth="9.1796875" defaultRowHeight="14.5" x14ac:dyDescent="0.35"/>
  <cols>
    <col min="1" max="1" width="38.81640625" style="12" customWidth="1"/>
    <col min="2" max="2" width="25" style="12" customWidth="1"/>
    <col min="3" max="3" width="24.81640625" style="12" customWidth="1"/>
    <col min="4" max="4" width="26.1796875" style="12" customWidth="1"/>
    <col min="5" max="5" width="26" style="12" customWidth="1"/>
    <col min="6" max="6" width="24.54296875" style="12" customWidth="1"/>
    <col min="7" max="7" width="24.1796875" style="12" customWidth="1"/>
    <col min="8" max="8" width="26.453125" style="12" customWidth="1"/>
    <col min="9" max="9" width="25.81640625" style="12" customWidth="1"/>
    <col min="10" max="16384" width="9.1796875" style="12"/>
  </cols>
  <sheetData>
    <row r="1" spans="1:6" x14ac:dyDescent="0.35">
      <c r="A1" s="262" t="s">
        <v>165</v>
      </c>
      <c r="B1" s="262"/>
    </row>
    <row r="2" spans="1:6" ht="45" customHeight="1" x14ac:dyDescent="0.35">
      <c r="A2" s="271" t="s">
        <v>208</v>
      </c>
      <c r="B2" s="271"/>
      <c r="C2" s="271"/>
      <c r="D2" s="271"/>
      <c r="E2" s="271"/>
      <c r="F2" s="271"/>
    </row>
    <row r="3" spans="1:6" ht="19.5" customHeight="1" x14ac:dyDescent="0.35">
      <c r="A3" s="263" t="s">
        <v>184</v>
      </c>
      <c r="B3" s="263"/>
    </row>
    <row r="4" spans="1:6" ht="21" x14ac:dyDescent="0.35">
      <c r="A4" s="264" t="s">
        <v>236</v>
      </c>
      <c r="B4" s="264"/>
    </row>
    <row r="5" spans="1:6" ht="19.5" customHeight="1" thickBot="1" x14ac:dyDescent="0.4">
      <c r="A5" s="49"/>
      <c r="B5" s="49"/>
    </row>
    <row r="6" spans="1:6" ht="27" customHeight="1" x14ac:dyDescent="0.35">
      <c r="A6" s="250" t="s">
        <v>6</v>
      </c>
      <c r="B6" s="196" t="s">
        <v>7</v>
      </c>
    </row>
    <row r="7" spans="1:6" ht="27" customHeight="1" x14ac:dyDescent="0.35">
      <c r="A7" s="251" t="s">
        <v>8</v>
      </c>
      <c r="B7" s="197" t="s">
        <v>9</v>
      </c>
    </row>
    <row r="8" spans="1:6" ht="27" customHeight="1" thickBot="1" x14ac:dyDescent="0.4">
      <c r="A8" s="252" t="s">
        <v>10</v>
      </c>
      <c r="B8" s="198" t="s">
        <v>11</v>
      </c>
    </row>
    <row r="9" spans="1:6" ht="15" customHeight="1" thickBot="1" x14ac:dyDescent="0.4">
      <c r="A9" s="31"/>
      <c r="B9" s="14"/>
      <c r="C9" s="14"/>
    </row>
    <row r="10" spans="1:6" ht="33" customHeight="1" x14ac:dyDescent="0.35">
      <c r="A10" s="250" t="s">
        <v>14</v>
      </c>
      <c r="B10" s="265"/>
      <c r="C10" s="266"/>
      <c r="D10" s="267"/>
    </row>
    <row r="11" spans="1:6" ht="33" customHeight="1" x14ac:dyDescent="0.35">
      <c r="A11" s="256" t="s">
        <v>15</v>
      </c>
      <c r="B11" s="268"/>
      <c r="C11" s="269"/>
      <c r="D11" s="270"/>
    </row>
    <row r="12" spans="1:6" ht="33" customHeight="1" x14ac:dyDescent="0.35">
      <c r="A12" s="256" t="s">
        <v>16</v>
      </c>
      <c r="B12" s="268"/>
      <c r="C12" s="269"/>
      <c r="D12" s="270"/>
    </row>
    <row r="13" spans="1:6" ht="33" customHeight="1" x14ac:dyDescent="0.35">
      <c r="A13" s="256" t="s">
        <v>17</v>
      </c>
      <c r="B13" s="268"/>
      <c r="C13" s="269"/>
      <c r="D13" s="270"/>
    </row>
    <row r="14" spans="1:6" ht="33" customHeight="1" x14ac:dyDescent="0.35">
      <c r="A14" s="256" t="s">
        <v>299</v>
      </c>
      <c r="B14" s="268"/>
      <c r="C14" s="269"/>
      <c r="D14" s="270"/>
    </row>
    <row r="15" spans="1:6" ht="33" customHeight="1" thickBot="1" x14ac:dyDescent="0.4">
      <c r="A15" s="255" t="s">
        <v>300</v>
      </c>
      <c r="B15" s="272"/>
      <c r="C15" s="273"/>
      <c r="D15" s="274"/>
    </row>
    <row r="16" spans="1:6" ht="15" customHeight="1" thickBot="1" x14ac:dyDescent="0.4">
      <c r="A16" s="32"/>
      <c r="B16" s="33"/>
      <c r="C16" s="33"/>
      <c r="D16" s="33"/>
    </row>
    <row r="17" spans="1:9" ht="38" customHeight="1" thickBot="1" x14ac:dyDescent="0.4">
      <c r="A17" s="250" t="s">
        <v>19</v>
      </c>
      <c r="B17" s="257" t="s">
        <v>12</v>
      </c>
      <c r="C17" s="259" t="s">
        <v>283</v>
      </c>
      <c r="D17" s="275" t="s">
        <v>220</v>
      </c>
      <c r="E17" s="275"/>
    </row>
    <row r="18" spans="1:9" ht="38" customHeight="1" x14ac:dyDescent="0.35">
      <c r="A18" s="256" t="s">
        <v>26</v>
      </c>
      <c r="B18" s="260" t="s">
        <v>12</v>
      </c>
      <c r="C18" s="261" t="str" cm="1">
        <f t="array" ref="C18">_xlfn.IFS(B18="Yes","You are also a Blender. Please also report under Blender Reporting Requirements.",B18="No","You are a Producer. Blender Reporting Requirements do not apply.","TRUE","")</f>
        <v/>
      </c>
      <c r="D18" s="261"/>
      <c r="E18" s="261"/>
    </row>
    <row r="19" spans="1:9" ht="38" customHeight="1" thickBot="1" x14ac:dyDescent="0.4">
      <c r="A19" s="255" t="s">
        <v>18</v>
      </c>
      <c r="B19" s="258" t="s">
        <v>12</v>
      </c>
      <c r="C19" s="129"/>
      <c r="D19" s="129"/>
      <c r="E19" s="129"/>
    </row>
    <row r="20" spans="1:9" ht="36.75" customHeight="1" x14ac:dyDescent="0.35">
      <c r="A20" s="21"/>
      <c r="B20" s="34"/>
      <c r="C20" s="34"/>
    </row>
    <row r="21" spans="1:9" ht="44.5" customHeight="1" x14ac:dyDescent="0.35">
      <c r="A21" s="282" t="s">
        <v>211</v>
      </c>
      <c r="B21" s="282"/>
      <c r="C21" s="282"/>
      <c r="D21" s="282"/>
      <c r="E21" s="282"/>
      <c r="F21" s="282"/>
      <c r="G21" s="282"/>
      <c r="H21" s="84"/>
    </row>
    <row r="22" spans="1:9" ht="24" customHeight="1" x14ac:dyDescent="0.35">
      <c r="A22" s="283" t="s">
        <v>185</v>
      </c>
      <c r="B22" s="283"/>
      <c r="C22" s="283"/>
      <c r="D22" s="283"/>
      <c r="E22" s="283"/>
      <c r="F22" s="283"/>
      <c r="G22" s="283"/>
      <c r="H22" s="85"/>
    </row>
    <row r="23" spans="1:9" ht="27" customHeight="1" x14ac:dyDescent="0.35">
      <c r="A23" s="86"/>
      <c r="B23" s="86"/>
      <c r="C23" s="86"/>
      <c r="D23" s="86"/>
      <c r="E23" s="86"/>
      <c r="F23" s="85"/>
      <c r="G23" s="85"/>
      <c r="H23" s="85"/>
    </row>
    <row r="24" spans="1:9" ht="40.5" customHeight="1" x14ac:dyDescent="0.35">
      <c r="A24" s="280" t="s">
        <v>209</v>
      </c>
      <c r="B24" s="280"/>
      <c r="C24" s="280"/>
      <c r="D24" s="280"/>
      <c r="E24" s="87"/>
      <c r="F24" s="88"/>
      <c r="G24" s="88"/>
      <c r="H24" s="88"/>
    </row>
    <row r="25" spans="1:9" ht="17.149999999999999" customHeight="1" x14ac:dyDescent="0.35">
      <c r="A25" s="281" t="s">
        <v>288</v>
      </c>
      <c r="B25" s="281"/>
      <c r="C25" s="281"/>
      <c r="D25" s="281"/>
      <c r="E25" s="89"/>
      <c r="F25" s="88"/>
      <c r="G25" s="88"/>
      <c r="H25" s="88"/>
    </row>
    <row r="26" spans="1:9" ht="9.75" customHeight="1" x14ac:dyDescent="0.35">
      <c r="A26" s="86"/>
      <c r="B26" s="86"/>
      <c r="C26" s="86"/>
      <c r="D26" s="86"/>
      <c r="E26" s="86"/>
      <c r="F26" s="85"/>
      <c r="G26" s="85"/>
      <c r="H26" s="85"/>
    </row>
    <row r="27" spans="1:9" ht="35.25" customHeight="1" x14ac:dyDescent="0.35">
      <c r="A27" s="279" t="s">
        <v>214</v>
      </c>
      <c r="B27" s="279"/>
      <c r="C27" s="279"/>
      <c r="D27" s="279"/>
      <c r="E27" s="90"/>
      <c r="F27" s="21"/>
      <c r="G27" s="21"/>
      <c r="H27" s="21"/>
      <c r="I27" s="14"/>
    </row>
    <row r="28" spans="1:9" ht="45" customHeight="1" x14ac:dyDescent="0.35">
      <c r="A28" s="97"/>
      <c r="B28" s="98" t="s">
        <v>210</v>
      </c>
      <c r="C28" s="99" t="s">
        <v>201</v>
      </c>
      <c r="D28" s="100" t="s">
        <v>21</v>
      </c>
      <c r="E28" s="14"/>
      <c r="F28" s="14"/>
    </row>
    <row r="29" spans="1:9" ht="36" customHeight="1" x14ac:dyDescent="0.35">
      <c r="A29" s="91" t="s">
        <v>20</v>
      </c>
      <c r="B29" s="65">
        <v>0</v>
      </c>
      <c r="C29" s="64" t="s">
        <v>23</v>
      </c>
      <c r="D29" s="64" t="s">
        <v>23</v>
      </c>
      <c r="E29" s="14"/>
      <c r="F29" s="14"/>
    </row>
    <row r="30" spans="1:9" ht="36" customHeight="1" x14ac:dyDescent="0.35">
      <c r="A30" s="91" t="s">
        <v>20</v>
      </c>
      <c r="B30" s="65">
        <v>0</v>
      </c>
      <c r="C30" s="64" t="s">
        <v>23</v>
      </c>
      <c r="D30" s="64" t="s">
        <v>23</v>
      </c>
      <c r="E30" s="14"/>
      <c r="F30" s="14"/>
    </row>
    <row r="31" spans="1:9" ht="21" customHeight="1" x14ac:dyDescent="0.35">
      <c r="A31" s="217" t="s">
        <v>207</v>
      </c>
      <c r="B31" s="77"/>
      <c r="C31" s="223"/>
      <c r="D31" s="223"/>
      <c r="E31" s="14"/>
      <c r="F31" s="14"/>
      <c r="G31" s="14"/>
    </row>
    <row r="32" spans="1:9" ht="36" customHeight="1" x14ac:dyDescent="0.35">
      <c r="A32" s="101" t="s">
        <v>295</v>
      </c>
      <c r="B32" s="102">
        <f>SUM(B29:B31)</f>
        <v>0</v>
      </c>
      <c r="C32" s="19"/>
      <c r="D32" s="223"/>
      <c r="E32" s="14"/>
      <c r="F32" s="14"/>
      <c r="G32" s="14"/>
    </row>
    <row r="33" spans="1:11" ht="27.75" customHeight="1" x14ac:dyDescent="0.35">
      <c r="A33" s="13"/>
      <c r="B33" s="27"/>
      <c r="C33" s="28"/>
      <c r="D33" s="28"/>
      <c r="F33" s="14"/>
      <c r="G33" s="14"/>
      <c r="H33" s="14"/>
      <c r="I33" s="14"/>
    </row>
    <row r="34" spans="1:11" ht="35.25" customHeight="1" x14ac:dyDescent="0.35">
      <c r="A34" s="279" t="s">
        <v>215</v>
      </c>
      <c r="B34" s="279"/>
      <c r="C34" s="279"/>
      <c r="D34" s="279"/>
      <c r="E34" s="90"/>
      <c r="F34" s="21"/>
      <c r="G34" s="21"/>
      <c r="H34" s="21"/>
      <c r="I34" s="14"/>
    </row>
    <row r="35" spans="1:11" ht="45" customHeight="1" x14ac:dyDescent="0.35">
      <c r="A35" s="97"/>
      <c r="B35" s="98" t="s">
        <v>210</v>
      </c>
      <c r="C35" s="99" t="s">
        <v>201</v>
      </c>
      <c r="D35" s="103" t="s">
        <v>21</v>
      </c>
      <c r="E35" s="15"/>
      <c r="F35" s="14"/>
      <c r="G35" s="14"/>
      <c r="H35" s="14"/>
    </row>
    <row r="36" spans="1:11" ht="36" customHeight="1" x14ac:dyDescent="0.35">
      <c r="A36" s="91" t="s">
        <v>22</v>
      </c>
      <c r="B36" s="65">
        <v>0</v>
      </c>
      <c r="C36" s="64" t="s">
        <v>23</v>
      </c>
      <c r="D36" s="93" t="s">
        <v>56</v>
      </c>
      <c r="E36" s="44"/>
      <c r="F36" s="14"/>
      <c r="G36" s="14"/>
      <c r="H36" s="14"/>
    </row>
    <row r="37" spans="1:11" ht="36" customHeight="1" x14ac:dyDescent="0.35">
      <c r="A37" s="91" t="s">
        <v>22</v>
      </c>
      <c r="B37" s="65">
        <v>0</v>
      </c>
      <c r="C37" s="64" t="s">
        <v>23</v>
      </c>
      <c r="D37" s="93" t="s">
        <v>56</v>
      </c>
      <c r="E37" s="44"/>
      <c r="F37" s="14"/>
      <c r="G37" s="14"/>
      <c r="H37" s="14"/>
    </row>
    <row r="38" spans="1:11" ht="21" customHeight="1" x14ac:dyDescent="0.35">
      <c r="A38" s="217" t="s">
        <v>207</v>
      </c>
      <c r="B38" s="77"/>
      <c r="C38" s="19"/>
      <c r="D38" s="19"/>
      <c r="E38" s="44"/>
      <c r="F38" s="14"/>
      <c r="G38" s="14"/>
      <c r="H38" s="14"/>
    </row>
    <row r="39" spans="1:11" ht="36" customHeight="1" x14ac:dyDescent="0.35">
      <c r="A39" s="101" t="s">
        <v>294</v>
      </c>
      <c r="B39" s="102">
        <f>SUM(B36:B38)</f>
        <v>0</v>
      </c>
      <c r="C39" s="19"/>
      <c r="D39" s="223"/>
      <c r="E39" s="14"/>
      <c r="F39" s="14"/>
      <c r="G39" s="14"/>
    </row>
    <row r="40" spans="1:11" ht="27.75" customHeight="1" x14ac:dyDescent="0.35">
      <c r="A40" s="13"/>
      <c r="B40" s="27"/>
      <c r="C40" s="28"/>
      <c r="D40" s="28"/>
      <c r="F40" s="14"/>
      <c r="G40" s="14"/>
      <c r="H40" s="14"/>
      <c r="I40" s="14"/>
    </row>
    <row r="41" spans="1:11" ht="27.75" customHeight="1" x14ac:dyDescent="0.35">
      <c r="A41" s="13"/>
      <c r="B41" s="27"/>
      <c r="C41" s="28"/>
      <c r="D41" s="28"/>
      <c r="F41" s="14"/>
      <c r="G41" s="14"/>
      <c r="H41" s="14"/>
      <c r="I41" s="14"/>
    </row>
    <row r="42" spans="1:11" ht="40" customHeight="1" x14ac:dyDescent="0.35">
      <c r="A42" s="277" t="s">
        <v>243</v>
      </c>
      <c r="B42" s="277"/>
      <c r="C42" s="277"/>
      <c r="D42" s="277"/>
      <c r="E42" s="277"/>
      <c r="F42" s="277"/>
      <c r="G42" s="277"/>
      <c r="H42" s="14"/>
      <c r="I42" s="14"/>
    </row>
    <row r="43" spans="1:11" ht="17.149999999999999" customHeight="1" x14ac:dyDescent="0.35">
      <c r="A43" s="278" t="s">
        <v>238</v>
      </c>
      <c r="B43" s="278"/>
      <c r="C43" s="278"/>
      <c r="D43" s="278"/>
      <c r="E43" s="278"/>
      <c r="F43" s="278"/>
      <c r="G43" s="278"/>
      <c r="H43" s="14"/>
      <c r="I43" s="14"/>
    </row>
    <row r="44" spans="1:11" ht="10.5" customHeight="1" x14ac:dyDescent="0.35">
      <c r="A44" s="54"/>
      <c r="B44" s="51"/>
      <c r="C44" s="50"/>
      <c r="D44" s="44"/>
      <c r="E44" s="50"/>
      <c r="F44" s="14"/>
      <c r="G44" s="14"/>
      <c r="H44" s="14"/>
      <c r="I44" s="14"/>
    </row>
    <row r="45" spans="1:11" ht="36" customHeight="1" x14ac:dyDescent="0.35">
      <c r="A45" s="276" t="s">
        <v>244</v>
      </c>
      <c r="B45" s="276"/>
      <c r="C45" s="276"/>
      <c r="D45" s="276"/>
      <c r="E45" s="276"/>
      <c r="F45" s="276"/>
      <c r="G45" s="276"/>
      <c r="H45" s="14"/>
      <c r="I45" s="14"/>
    </row>
    <row r="46" spans="1:11" ht="30" customHeight="1" x14ac:dyDescent="0.35">
      <c r="A46" s="104"/>
      <c r="B46" s="104" t="s">
        <v>192</v>
      </c>
      <c r="C46" s="99" t="s">
        <v>201</v>
      </c>
      <c r="D46" s="103" t="s">
        <v>21</v>
      </c>
      <c r="E46" s="99" t="s">
        <v>24</v>
      </c>
      <c r="F46" s="99" t="s">
        <v>25</v>
      </c>
      <c r="G46" s="99" t="s">
        <v>246</v>
      </c>
      <c r="H46" s="14"/>
      <c r="I46" s="14"/>
      <c r="J46" s="14"/>
      <c r="K46" s="14"/>
    </row>
    <row r="47" spans="1:11" ht="30" customHeight="1" x14ac:dyDescent="0.35">
      <c r="A47" s="213" t="s">
        <v>242</v>
      </c>
      <c r="B47" s="65">
        <v>0</v>
      </c>
      <c r="C47" s="64" t="s">
        <v>23</v>
      </c>
      <c r="D47" s="64" t="s">
        <v>23</v>
      </c>
      <c r="E47" s="181"/>
      <c r="F47" s="181"/>
      <c r="G47" s="181"/>
      <c r="H47" s="14"/>
      <c r="I47" s="14"/>
      <c r="J47" s="14"/>
      <c r="K47" s="14"/>
    </row>
    <row r="48" spans="1:11" ht="30" customHeight="1" x14ac:dyDescent="0.35">
      <c r="A48" s="94" t="s">
        <v>242</v>
      </c>
      <c r="B48" s="65">
        <v>0</v>
      </c>
      <c r="C48" s="64" t="s">
        <v>23</v>
      </c>
      <c r="D48" s="64" t="s">
        <v>23</v>
      </c>
      <c r="E48" s="181"/>
      <c r="F48" s="181"/>
      <c r="G48" s="181"/>
      <c r="H48" s="14"/>
      <c r="I48" s="14"/>
      <c r="J48" s="14"/>
      <c r="K48" s="14"/>
    </row>
    <row r="49" spans="1:11" ht="30" customHeight="1" x14ac:dyDescent="0.35">
      <c r="A49" s="94" t="s">
        <v>242</v>
      </c>
      <c r="B49" s="65">
        <v>0</v>
      </c>
      <c r="C49" s="64" t="s">
        <v>23</v>
      </c>
      <c r="D49" s="64" t="s">
        <v>23</v>
      </c>
      <c r="E49" s="181"/>
      <c r="F49" s="181"/>
      <c r="G49" s="181"/>
      <c r="H49" s="14"/>
      <c r="I49" s="14"/>
      <c r="J49" s="14"/>
      <c r="K49" s="14"/>
    </row>
    <row r="50" spans="1:11" ht="30" customHeight="1" x14ac:dyDescent="0.35">
      <c r="A50" s="94" t="s">
        <v>242</v>
      </c>
      <c r="B50" s="65">
        <v>0</v>
      </c>
      <c r="C50" s="64" t="s">
        <v>23</v>
      </c>
      <c r="D50" s="64" t="s">
        <v>23</v>
      </c>
      <c r="E50" s="181"/>
      <c r="F50" s="181"/>
      <c r="G50" s="181"/>
      <c r="H50" s="14"/>
      <c r="I50" s="14"/>
      <c r="J50" s="14"/>
      <c r="K50" s="14"/>
    </row>
    <row r="51" spans="1:11" ht="30" customHeight="1" x14ac:dyDescent="0.35">
      <c r="A51" s="94" t="s">
        <v>242</v>
      </c>
      <c r="B51" s="65">
        <v>0</v>
      </c>
      <c r="C51" s="64" t="s">
        <v>23</v>
      </c>
      <c r="D51" s="64" t="s">
        <v>23</v>
      </c>
      <c r="E51" s="181"/>
      <c r="F51" s="181"/>
      <c r="G51" s="181"/>
      <c r="H51" s="14"/>
      <c r="I51" s="14"/>
      <c r="J51" s="14"/>
      <c r="K51" s="14"/>
    </row>
    <row r="52" spans="1:11" ht="30" customHeight="1" x14ac:dyDescent="0.35">
      <c r="A52" s="94" t="s">
        <v>242</v>
      </c>
      <c r="B52" s="65">
        <v>0</v>
      </c>
      <c r="C52" s="64" t="s">
        <v>23</v>
      </c>
      <c r="D52" s="64" t="s">
        <v>23</v>
      </c>
      <c r="E52" s="181"/>
      <c r="F52" s="181"/>
      <c r="G52" s="181"/>
      <c r="H52" s="14"/>
      <c r="I52" s="14"/>
      <c r="J52" s="14"/>
      <c r="K52" s="14"/>
    </row>
    <row r="53" spans="1:11" ht="21" customHeight="1" x14ac:dyDescent="0.35">
      <c r="A53" s="25" t="s">
        <v>207</v>
      </c>
      <c r="B53" s="219"/>
      <c r="C53" s="221"/>
      <c r="D53" s="221"/>
      <c r="E53" s="77"/>
      <c r="F53" s="222"/>
      <c r="G53" s="222"/>
      <c r="H53" s="14"/>
      <c r="I53" s="14"/>
    </row>
    <row r="54" spans="1:11" ht="36" customHeight="1" x14ac:dyDescent="0.35">
      <c r="A54" s="105" t="s">
        <v>290</v>
      </c>
      <c r="B54" s="106">
        <f>SUM(B47:B52)</f>
        <v>0</v>
      </c>
      <c r="C54" s="221"/>
      <c r="D54" s="132"/>
      <c r="E54" s="222"/>
      <c r="F54" s="222"/>
      <c r="G54" s="222"/>
      <c r="H54" s="14"/>
    </row>
    <row r="55" spans="1:11" ht="30.75" customHeight="1" x14ac:dyDescent="0.35">
      <c r="A55" s="95"/>
      <c r="B55" s="16"/>
      <c r="C55" s="15"/>
      <c r="D55" s="15"/>
      <c r="F55" s="14"/>
      <c r="G55" s="14"/>
      <c r="H55" s="14"/>
      <c r="I55" s="14"/>
    </row>
    <row r="56" spans="1:11" ht="36" customHeight="1" x14ac:dyDescent="0.35">
      <c r="A56" s="276" t="s">
        <v>245</v>
      </c>
      <c r="B56" s="276"/>
      <c r="C56" s="276"/>
      <c r="D56" s="276"/>
      <c r="E56" s="276"/>
      <c r="F56" s="276"/>
      <c r="G56" s="276"/>
      <c r="H56" s="14"/>
      <c r="I56" s="14"/>
    </row>
    <row r="57" spans="1:11" ht="30" customHeight="1" x14ac:dyDescent="0.35">
      <c r="A57" s="104"/>
      <c r="B57" s="104" t="s">
        <v>192</v>
      </c>
      <c r="C57" s="107" t="s">
        <v>201</v>
      </c>
      <c r="D57" s="100" t="s">
        <v>21</v>
      </c>
      <c r="E57" s="107" t="s">
        <v>24</v>
      </c>
      <c r="F57" s="107" t="s">
        <v>25</v>
      </c>
      <c r="G57" s="107" t="s">
        <v>246</v>
      </c>
      <c r="H57" s="14"/>
      <c r="I57" s="14"/>
      <c r="J57" s="14"/>
      <c r="K57" s="14"/>
    </row>
    <row r="58" spans="1:11" ht="30" customHeight="1" x14ac:dyDescent="0.35">
      <c r="A58" s="212" t="s">
        <v>241</v>
      </c>
      <c r="B58" s="65">
        <v>0</v>
      </c>
      <c r="C58" s="64" t="s">
        <v>23</v>
      </c>
      <c r="D58" s="206" t="s">
        <v>56</v>
      </c>
      <c r="E58" s="181"/>
      <c r="F58" s="181"/>
      <c r="G58" s="181"/>
      <c r="H58" s="14"/>
      <c r="I58" s="14"/>
      <c r="J58" s="14"/>
      <c r="K58" s="14"/>
    </row>
    <row r="59" spans="1:11" ht="30" customHeight="1" x14ac:dyDescent="0.35">
      <c r="A59" s="80" t="s">
        <v>241</v>
      </c>
      <c r="B59" s="65">
        <v>0</v>
      </c>
      <c r="C59" s="64" t="s">
        <v>23</v>
      </c>
      <c r="D59" s="206" t="s">
        <v>56</v>
      </c>
      <c r="E59" s="181"/>
      <c r="F59" s="181"/>
      <c r="G59" s="181"/>
      <c r="H59" s="14"/>
      <c r="I59" s="14"/>
      <c r="J59" s="14"/>
      <c r="K59" s="14"/>
    </row>
    <row r="60" spans="1:11" ht="30" customHeight="1" x14ac:dyDescent="0.35">
      <c r="A60" s="80" t="s">
        <v>241</v>
      </c>
      <c r="B60" s="65">
        <v>0</v>
      </c>
      <c r="C60" s="64" t="s">
        <v>23</v>
      </c>
      <c r="D60" s="206" t="s">
        <v>56</v>
      </c>
      <c r="E60" s="181"/>
      <c r="F60" s="181"/>
      <c r="G60" s="181"/>
      <c r="H60" s="14"/>
      <c r="I60" s="14"/>
      <c r="J60" s="14"/>
      <c r="K60" s="14"/>
    </row>
    <row r="61" spans="1:11" ht="30" customHeight="1" x14ac:dyDescent="0.35">
      <c r="A61" s="80" t="s">
        <v>241</v>
      </c>
      <c r="B61" s="65">
        <v>0</v>
      </c>
      <c r="C61" s="64" t="s">
        <v>23</v>
      </c>
      <c r="D61" s="206" t="s">
        <v>56</v>
      </c>
      <c r="E61" s="181"/>
      <c r="F61" s="181"/>
      <c r="G61" s="181"/>
      <c r="H61" s="14"/>
      <c r="I61" s="14"/>
      <c r="J61" s="14"/>
      <c r="K61" s="14"/>
    </row>
    <row r="62" spans="1:11" ht="30" customHeight="1" x14ac:dyDescent="0.35">
      <c r="A62" s="80" t="s">
        <v>241</v>
      </c>
      <c r="B62" s="65">
        <v>0</v>
      </c>
      <c r="C62" s="64" t="s">
        <v>23</v>
      </c>
      <c r="D62" s="206" t="s">
        <v>56</v>
      </c>
      <c r="E62" s="181"/>
      <c r="F62" s="181"/>
      <c r="G62" s="181"/>
      <c r="H62" s="14"/>
      <c r="I62" s="14"/>
      <c r="J62" s="14"/>
      <c r="K62" s="14"/>
    </row>
    <row r="63" spans="1:11" ht="30" customHeight="1" x14ac:dyDescent="0.35">
      <c r="A63" s="80" t="s">
        <v>241</v>
      </c>
      <c r="B63" s="65">
        <v>0</v>
      </c>
      <c r="C63" s="64" t="s">
        <v>23</v>
      </c>
      <c r="D63" s="206" t="s">
        <v>56</v>
      </c>
      <c r="E63" s="181"/>
      <c r="F63" s="181"/>
      <c r="G63" s="181"/>
      <c r="H63" s="14"/>
      <c r="I63" s="14"/>
      <c r="J63" s="14"/>
      <c r="K63" s="14"/>
    </row>
    <row r="64" spans="1:11" ht="20.25" customHeight="1" x14ac:dyDescent="0.35">
      <c r="A64" s="129" t="s">
        <v>207</v>
      </c>
      <c r="B64" s="219"/>
      <c r="C64" s="221"/>
      <c r="D64" s="221"/>
      <c r="E64" s="132"/>
      <c r="F64" s="222"/>
      <c r="G64" s="222"/>
      <c r="H64" s="14"/>
      <c r="I64" s="14"/>
    </row>
    <row r="65" spans="1:9" ht="36" customHeight="1" x14ac:dyDescent="0.35">
      <c r="A65" s="105" t="s">
        <v>291</v>
      </c>
      <c r="B65" s="106">
        <f>SUM(B58:B63)</f>
        <v>0</v>
      </c>
      <c r="C65" s="221"/>
      <c r="D65" s="132"/>
      <c r="E65" s="222"/>
      <c r="F65" s="222"/>
      <c r="G65" s="222"/>
      <c r="H65" s="14"/>
    </row>
    <row r="66" spans="1:9" ht="14.15" customHeight="1" x14ac:dyDescent="0.35">
      <c r="A66" s="96"/>
      <c r="B66" s="37"/>
      <c r="C66" s="15"/>
      <c r="D66" s="15"/>
      <c r="F66" s="14"/>
      <c r="G66" s="14"/>
      <c r="H66" s="14"/>
      <c r="I66" s="14"/>
    </row>
    <row r="67" spans="1:9" ht="14.15" customHeight="1" x14ac:dyDescent="0.35">
      <c r="B67" s="18"/>
      <c r="D67" s="78"/>
    </row>
    <row r="68" spans="1:9" x14ac:dyDescent="0.35">
      <c r="A68" s="21" t="s">
        <v>281</v>
      </c>
    </row>
  </sheetData>
  <sheetProtection sheet="1" insertRows="0" deleteRows="0" selectLockedCells="1"/>
  <mergeCells count="22">
    <mergeCell ref="A27:D27"/>
    <mergeCell ref="A24:D24"/>
    <mergeCell ref="A25:D25"/>
    <mergeCell ref="A21:G21"/>
    <mergeCell ref="A22:G22"/>
    <mergeCell ref="A56:G56"/>
    <mergeCell ref="A45:G45"/>
    <mergeCell ref="A42:G42"/>
    <mergeCell ref="A43:G43"/>
    <mergeCell ref="A34:D34"/>
    <mergeCell ref="C18:E18"/>
    <mergeCell ref="A1:B1"/>
    <mergeCell ref="A3:B3"/>
    <mergeCell ref="A4:B4"/>
    <mergeCell ref="B10:D10"/>
    <mergeCell ref="B11:D11"/>
    <mergeCell ref="A2:F2"/>
    <mergeCell ref="B12:D12"/>
    <mergeCell ref="B13:D13"/>
    <mergeCell ref="B14:D14"/>
    <mergeCell ref="B15:D15"/>
    <mergeCell ref="D17:E17"/>
  </mergeCells>
  <conditionalFormatting sqref="C17">
    <cfRule type="expression" dxfId="94" priority="2">
      <formula>B17="No"</formula>
    </cfRule>
    <cfRule type="expression" dxfId="93" priority="13">
      <formula>AND(B17="Yes", NOT(ISNUMBER(C17)))</formula>
    </cfRule>
  </conditionalFormatting>
  <conditionalFormatting sqref="C18:E18">
    <cfRule type="containsText" dxfId="92" priority="1" operator="containsText" text="You are a Producer">
      <formula>NOT(ISERROR(SEARCH("You are a Producer",C18)))</formula>
    </cfRule>
    <cfRule type="containsText" dxfId="91" priority="4" operator="containsText" text="You are also a Blender">
      <formula>NOT(ISERROR(SEARCH("You are also a Blender",C18)))</formula>
    </cfRule>
  </conditionalFormatting>
  <conditionalFormatting sqref="D29:D30">
    <cfRule type="expression" dxfId="90" priority="9">
      <formula>AND(B29&gt;0, D29="Select from drop-down list")</formula>
    </cfRule>
  </conditionalFormatting>
  <conditionalFormatting sqref="D47:D52">
    <cfRule type="expression" dxfId="89" priority="5">
      <formula>AND(B47&gt;0, D47= "Select from drop-down list")</formula>
    </cfRule>
  </conditionalFormatting>
  <conditionalFormatting sqref="F18">
    <cfRule type="expression" dxfId="88" priority="12">
      <formula>IF(B18="Yes", "Report as blender")</formula>
    </cfRule>
  </conditionalFormatting>
  <pageMargins left="0.7" right="0.7" top="0.25" bottom="0.25" header="0.3" footer="0.3"/>
  <pageSetup paperSize="3" scale="65"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DE8A2112-5DBE-4CD2-9DDC-D6BACF7E78EB}">
          <x14:formula1>
            <xm:f>'Menu-Do Not Change'!$A$17:$A$32</xm:f>
          </x14:formula1>
          <xm:sqref>B6</xm:sqref>
        </x14:dataValidation>
        <x14:dataValidation type="list" allowBlank="1" showInputMessage="1" showErrorMessage="1" xr:uid="{FFEF66CE-E3F6-4452-BE2D-D64D1E039334}">
          <x14:formula1>
            <xm:f>'Menu-Do Not Change'!$A$91:$A$93</xm:f>
          </x14:formula1>
          <xm:sqref>C29:C30 C58:C63 C47:C52 C36:C37</xm:sqref>
        </x14:dataValidation>
        <x14:dataValidation type="list" allowBlank="1" showInputMessage="1" showErrorMessage="1" xr:uid="{44699E2D-EEA7-4DA5-B1F0-363873B7A9EE}">
          <x14:formula1>
            <xm:f>'Menu-Do Not Change'!$A$60:$A$70</xm:f>
          </x14:formula1>
          <xm:sqref>E36:E38 D29:D30 D47:D52</xm:sqref>
        </x14:dataValidation>
        <x14:dataValidation type="list" allowBlank="1" showInputMessage="1" showErrorMessage="1" xr:uid="{19D5D610-7F8C-44BD-8DA8-1A1BF017B686}">
          <x14:formula1>
            <xm:f>'Menu-Do Not Change'!$B$17:$B$29</xm:f>
          </x14:formula1>
          <xm:sqref>B8</xm:sqref>
        </x14:dataValidation>
        <x14:dataValidation type="list" allowBlank="1" showInputMessage="1" showErrorMessage="1" xr:uid="{2DCBE780-8E52-42EB-AFF3-E3AB1609C9AE}">
          <x14:formula1>
            <xm:f>'Menu-Do Not Change'!$A$1:$A$5</xm:f>
          </x14:formula1>
          <xm:sqref>B7</xm:sqref>
        </x14:dataValidation>
        <x14:dataValidation type="list" allowBlank="1" showInputMessage="1" showErrorMessage="1" xr:uid="{44A38162-70F0-45FC-8BD0-8B2A820C07CD}">
          <x14:formula1>
            <xm:f>'Menu-Do Not Change'!$A$13:$A$15</xm:f>
          </x14:formula1>
          <xm:sqref>B17:B19</xm:sqref>
        </x14:dataValidation>
        <x14:dataValidation type="list" allowBlank="1" showInputMessage="1" showErrorMessage="1" xr:uid="{991CB8E3-D3A5-4948-811A-39403262ED1D}">
          <x14:formula1>
            <xm:f>'Menu-Do Not Change'!$A$45:$A$57</xm:f>
          </x14:formula1>
          <xm:sqref>D44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923C9-2526-4CDC-8E54-6A617A165BF5}">
  <sheetPr>
    <tabColor theme="4" tint="0.59999389629810485"/>
    <pageSetUpPr fitToPage="1"/>
  </sheetPr>
  <dimension ref="A1:L79"/>
  <sheetViews>
    <sheetView zoomScale="75" zoomScaleNormal="75" workbookViewId="0">
      <selection activeCell="A5" sqref="A5"/>
    </sheetView>
  </sheetViews>
  <sheetFormatPr defaultColWidth="9.1796875" defaultRowHeight="14.5" x14ac:dyDescent="0.35"/>
  <cols>
    <col min="1" max="1" width="38.81640625" style="12" customWidth="1"/>
    <col min="2" max="2" width="25" style="12" customWidth="1"/>
    <col min="3" max="3" width="24.81640625" style="12" customWidth="1"/>
    <col min="4" max="4" width="26.1796875" style="12" customWidth="1"/>
    <col min="5" max="5" width="26" style="12" customWidth="1"/>
    <col min="6" max="6" width="24.54296875" style="12" customWidth="1"/>
    <col min="7" max="7" width="24.1796875" style="12" customWidth="1"/>
    <col min="8" max="8" width="26.453125" style="12" customWidth="1"/>
    <col min="9" max="9" width="25.81640625" style="12" customWidth="1"/>
    <col min="10" max="16384" width="9.1796875" style="12"/>
  </cols>
  <sheetData>
    <row r="1" spans="1:6" x14ac:dyDescent="0.35">
      <c r="A1" s="262" t="s">
        <v>165</v>
      </c>
      <c r="B1" s="262"/>
    </row>
    <row r="2" spans="1:6" ht="45" customHeight="1" x14ac:dyDescent="0.35">
      <c r="A2" s="298" t="s">
        <v>205</v>
      </c>
      <c r="B2" s="298"/>
      <c r="C2" s="298"/>
      <c r="D2" s="298"/>
      <c r="E2" s="298"/>
      <c r="F2" s="298"/>
    </row>
    <row r="3" spans="1:6" ht="19.5" customHeight="1" x14ac:dyDescent="0.35">
      <c r="A3" s="263" t="s">
        <v>184</v>
      </c>
      <c r="B3" s="263"/>
    </row>
    <row r="4" spans="1:6" ht="21" x14ac:dyDescent="0.35">
      <c r="A4" s="264" t="s">
        <v>236</v>
      </c>
      <c r="B4" s="264"/>
    </row>
    <row r="5" spans="1:6" ht="19.5" customHeight="1" thickBot="1" x14ac:dyDescent="0.4">
      <c r="A5" s="49"/>
      <c r="B5" s="49"/>
    </row>
    <row r="6" spans="1:6" ht="27" customHeight="1" x14ac:dyDescent="0.35">
      <c r="A6" s="250" t="s">
        <v>6</v>
      </c>
      <c r="B6" s="196" t="s">
        <v>7</v>
      </c>
    </row>
    <row r="7" spans="1:6" ht="27" customHeight="1" x14ac:dyDescent="0.35">
      <c r="A7" s="251" t="s">
        <v>8</v>
      </c>
      <c r="B7" s="197" t="s">
        <v>9</v>
      </c>
    </row>
    <row r="8" spans="1:6" ht="27" customHeight="1" thickBot="1" x14ac:dyDescent="0.4">
      <c r="A8" s="252" t="s">
        <v>10</v>
      </c>
      <c r="B8" s="198" t="s">
        <v>11</v>
      </c>
    </row>
    <row r="9" spans="1:6" ht="15" customHeight="1" thickBot="1" x14ac:dyDescent="0.4">
      <c r="A9" s="31"/>
      <c r="B9" s="14"/>
      <c r="C9" s="14"/>
    </row>
    <row r="10" spans="1:6" ht="33" customHeight="1" x14ac:dyDescent="0.35">
      <c r="A10" s="250" t="s">
        <v>14</v>
      </c>
      <c r="B10" s="294"/>
      <c r="C10" s="294"/>
      <c r="D10" s="295"/>
    </row>
    <row r="11" spans="1:6" ht="33" customHeight="1" x14ac:dyDescent="0.35">
      <c r="A11" s="256" t="s">
        <v>15</v>
      </c>
      <c r="B11" s="296"/>
      <c r="C11" s="296"/>
      <c r="D11" s="297"/>
    </row>
    <row r="12" spans="1:6" ht="33" customHeight="1" x14ac:dyDescent="0.35">
      <c r="A12" s="256" t="s">
        <v>16</v>
      </c>
      <c r="B12" s="296"/>
      <c r="C12" s="296"/>
      <c r="D12" s="297"/>
    </row>
    <row r="13" spans="1:6" ht="33" customHeight="1" x14ac:dyDescent="0.35">
      <c r="A13" s="256" t="s">
        <v>301</v>
      </c>
      <c r="B13" s="296"/>
      <c r="C13" s="296"/>
      <c r="D13" s="297"/>
    </row>
    <row r="14" spans="1:6" ht="33" customHeight="1" x14ac:dyDescent="0.35">
      <c r="A14" s="256" t="s">
        <v>299</v>
      </c>
      <c r="B14" s="296"/>
      <c r="C14" s="296"/>
      <c r="D14" s="297"/>
    </row>
    <row r="15" spans="1:6" ht="33" customHeight="1" thickBot="1" x14ac:dyDescent="0.4">
      <c r="A15" s="255" t="s">
        <v>300</v>
      </c>
      <c r="B15" s="299"/>
      <c r="C15" s="299"/>
      <c r="D15" s="300"/>
    </row>
    <row r="16" spans="1:6" ht="15" customHeight="1" thickBot="1" x14ac:dyDescent="0.4">
      <c r="A16" s="32"/>
      <c r="B16" s="33"/>
      <c r="C16" s="33"/>
      <c r="D16" s="33"/>
    </row>
    <row r="17" spans="1:9" ht="38" customHeight="1" thickBot="1" x14ac:dyDescent="0.4">
      <c r="A17" s="250" t="s">
        <v>27</v>
      </c>
      <c r="B17" s="257" t="s">
        <v>12</v>
      </c>
      <c r="C17" s="259" t="s">
        <v>283</v>
      </c>
      <c r="D17" s="275" t="s">
        <v>219</v>
      </c>
      <c r="E17" s="275"/>
    </row>
    <row r="18" spans="1:9" ht="38" customHeight="1" thickBot="1" x14ac:dyDescent="0.4">
      <c r="A18" s="255" t="s">
        <v>26</v>
      </c>
      <c r="B18" s="258" t="s">
        <v>12</v>
      </c>
      <c r="C18" s="261" t="str" cm="1">
        <f t="array" ref="C18">_xlfn.IFS(B18="Yes","You are also a Blender. Please also report under Blender Reporting Requirements.",B18="No","You are an Importer. Blender Reporting Requirements do not apply.","TRUE","")</f>
        <v/>
      </c>
      <c r="D18" s="261"/>
      <c r="E18" s="261"/>
    </row>
    <row r="19" spans="1:9" ht="36.75" customHeight="1" x14ac:dyDescent="0.35">
      <c r="A19" s="21"/>
      <c r="B19" s="34"/>
      <c r="C19" s="34"/>
    </row>
    <row r="20" spans="1:9" ht="44.5" customHeight="1" x14ac:dyDescent="0.35">
      <c r="A20" s="282" t="s">
        <v>282</v>
      </c>
      <c r="B20" s="282"/>
      <c r="C20" s="282"/>
      <c r="D20" s="282"/>
      <c r="E20" s="282"/>
      <c r="F20" s="282"/>
      <c r="G20" s="282"/>
      <c r="H20" s="84"/>
    </row>
    <row r="21" spans="1:9" ht="24.65" customHeight="1" x14ac:dyDescent="0.35">
      <c r="A21" s="283" t="s">
        <v>185</v>
      </c>
      <c r="B21" s="283"/>
      <c r="C21" s="283"/>
      <c r="D21" s="283"/>
      <c r="E21" s="283"/>
      <c r="F21" s="283"/>
      <c r="G21" s="283"/>
      <c r="H21" s="85"/>
    </row>
    <row r="22" spans="1:9" ht="27" customHeight="1" x14ac:dyDescent="0.35">
      <c r="A22" s="86"/>
      <c r="B22" s="86"/>
      <c r="C22" s="86"/>
      <c r="D22" s="86"/>
      <c r="E22" s="86"/>
      <c r="F22" s="85"/>
      <c r="G22" s="85"/>
      <c r="H22" s="85"/>
    </row>
    <row r="23" spans="1:9" ht="40.5" customHeight="1" x14ac:dyDescent="0.35">
      <c r="A23" s="280" t="s">
        <v>203</v>
      </c>
      <c r="B23" s="280"/>
      <c r="C23" s="280"/>
      <c r="D23" s="280"/>
      <c r="E23" s="87"/>
      <c r="F23" s="88"/>
      <c r="G23" s="88"/>
      <c r="H23" s="88"/>
    </row>
    <row r="24" spans="1:9" ht="17.149999999999999" customHeight="1" x14ac:dyDescent="0.35">
      <c r="A24" s="281" t="s">
        <v>217</v>
      </c>
      <c r="B24" s="281"/>
      <c r="C24" s="281"/>
      <c r="D24" s="281"/>
      <c r="E24" s="89"/>
      <c r="F24" s="88"/>
      <c r="G24" s="88"/>
      <c r="H24" s="88"/>
    </row>
    <row r="25" spans="1:9" ht="9.75" customHeight="1" x14ac:dyDescent="0.35">
      <c r="A25" s="86"/>
      <c r="B25" s="86"/>
      <c r="C25" s="86"/>
      <c r="D25" s="86"/>
      <c r="E25" s="86"/>
      <c r="F25" s="85"/>
      <c r="G25" s="85"/>
      <c r="H25" s="85"/>
    </row>
    <row r="26" spans="1:9" ht="35.25" customHeight="1" x14ac:dyDescent="0.35">
      <c r="A26" s="279" t="s">
        <v>212</v>
      </c>
      <c r="B26" s="279"/>
      <c r="C26" s="279"/>
      <c r="D26" s="279"/>
      <c r="E26" s="90"/>
      <c r="F26" s="21"/>
      <c r="G26" s="21"/>
      <c r="H26" s="21"/>
      <c r="I26" s="14"/>
    </row>
    <row r="27" spans="1:9" ht="45" customHeight="1" x14ac:dyDescent="0.35">
      <c r="A27" s="97"/>
      <c r="B27" s="98" t="s">
        <v>183</v>
      </c>
      <c r="C27" s="107" t="s">
        <v>201</v>
      </c>
      <c r="D27" s="111" t="s">
        <v>21</v>
      </c>
      <c r="E27" s="14"/>
      <c r="F27" s="14"/>
    </row>
    <row r="28" spans="1:9" ht="36" customHeight="1" x14ac:dyDescent="0.35">
      <c r="A28" s="91" t="s">
        <v>28</v>
      </c>
      <c r="B28" s="65">
        <v>0</v>
      </c>
      <c r="C28" s="64" t="s">
        <v>23</v>
      </c>
      <c r="D28" s="64" t="s">
        <v>23</v>
      </c>
      <c r="E28" s="14"/>
      <c r="F28" s="14"/>
    </row>
    <row r="29" spans="1:9" ht="36" customHeight="1" x14ac:dyDescent="0.35">
      <c r="A29" s="91" t="s">
        <v>28</v>
      </c>
      <c r="B29" s="65">
        <v>0</v>
      </c>
      <c r="C29" s="64" t="s">
        <v>23</v>
      </c>
      <c r="D29" s="64" t="s">
        <v>23</v>
      </c>
      <c r="E29" s="14"/>
      <c r="F29" s="14"/>
    </row>
    <row r="30" spans="1:9" ht="21" customHeight="1" x14ac:dyDescent="0.35">
      <c r="A30" s="131" t="s">
        <v>207</v>
      </c>
      <c r="B30" s="50"/>
      <c r="C30" s="38"/>
      <c r="D30" s="92"/>
      <c r="E30" s="14"/>
      <c r="F30" s="14"/>
      <c r="G30" s="14"/>
    </row>
    <row r="31" spans="1:9" ht="36" customHeight="1" x14ac:dyDescent="0.35">
      <c r="A31" s="112" t="s">
        <v>293</v>
      </c>
      <c r="B31" s="102">
        <f>SUM(B28:B30)</f>
        <v>0</v>
      </c>
      <c r="C31" s="38"/>
      <c r="D31" s="92"/>
      <c r="E31" s="14"/>
      <c r="F31" s="14"/>
      <c r="G31" s="14"/>
    </row>
    <row r="32" spans="1:9" ht="27.75" customHeight="1" x14ac:dyDescent="0.35">
      <c r="A32" s="13"/>
      <c r="B32" s="27"/>
      <c r="C32" s="28"/>
      <c r="D32" s="28"/>
      <c r="F32" s="14"/>
      <c r="G32" s="14"/>
      <c r="H32" s="14"/>
      <c r="I32" s="14"/>
    </row>
    <row r="33" spans="1:11" ht="35.25" customHeight="1" x14ac:dyDescent="0.35">
      <c r="A33" s="279" t="s">
        <v>213</v>
      </c>
      <c r="B33" s="279"/>
      <c r="C33" s="279"/>
      <c r="D33" s="279"/>
      <c r="E33" s="90"/>
      <c r="F33" s="21"/>
      <c r="G33" s="21"/>
      <c r="H33" s="21"/>
      <c r="I33" s="14"/>
    </row>
    <row r="34" spans="1:11" ht="45" customHeight="1" x14ac:dyDescent="0.35">
      <c r="A34" s="97"/>
      <c r="B34" s="98" t="s">
        <v>183</v>
      </c>
      <c r="C34" s="99" t="s">
        <v>201</v>
      </c>
      <c r="D34" s="111" t="s">
        <v>21</v>
      </c>
      <c r="E34" s="15"/>
      <c r="F34" s="14"/>
      <c r="G34" s="14"/>
      <c r="H34" s="14"/>
    </row>
    <row r="35" spans="1:11" ht="36" customHeight="1" x14ac:dyDescent="0.35">
      <c r="A35" s="91" t="s">
        <v>29</v>
      </c>
      <c r="B35" s="65">
        <v>0</v>
      </c>
      <c r="C35" s="64" t="s">
        <v>23</v>
      </c>
      <c r="D35" s="93" t="s">
        <v>56</v>
      </c>
      <c r="E35" s="44"/>
      <c r="F35" s="14"/>
      <c r="G35" s="14"/>
      <c r="H35" s="14"/>
    </row>
    <row r="36" spans="1:11" ht="36" customHeight="1" x14ac:dyDescent="0.35">
      <c r="A36" s="91" t="s">
        <v>29</v>
      </c>
      <c r="B36" s="65">
        <v>0</v>
      </c>
      <c r="C36" s="64" t="s">
        <v>23</v>
      </c>
      <c r="D36" s="93" t="s">
        <v>56</v>
      </c>
      <c r="E36" s="44"/>
      <c r="F36" s="14"/>
      <c r="G36" s="14"/>
      <c r="H36" s="14"/>
    </row>
    <row r="37" spans="1:11" ht="21" customHeight="1" x14ac:dyDescent="0.35">
      <c r="A37" s="131" t="s">
        <v>207</v>
      </c>
      <c r="B37" s="50"/>
      <c r="C37" s="38"/>
      <c r="D37" s="38"/>
      <c r="E37" s="44"/>
      <c r="F37" s="14"/>
      <c r="G37" s="14"/>
      <c r="H37" s="14"/>
    </row>
    <row r="38" spans="1:11" ht="36" customHeight="1" x14ac:dyDescent="0.35">
      <c r="A38" s="112" t="s">
        <v>292</v>
      </c>
      <c r="B38" s="102">
        <f>SUM(B35:B37)</f>
        <v>0</v>
      </c>
      <c r="C38" s="38"/>
      <c r="D38" s="92"/>
      <c r="E38" s="14"/>
      <c r="F38" s="14"/>
      <c r="G38" s="14"/>
    </row>
    <row r="39" spans="1:11" ht="27.75" customHeight="1" x14ac:dyDescent="0.35">
      <c r="A39" s="13"/>
      <c r="B39" s="27"/>
      <c r="C39" s="28"/>
      <c r="D39" s="28"/>
      <c r="F39" s="14"/>
      <c r="G39" s="14"/>
      <c r="H39" s="14"/>
      <c r="I39" s="14"/>
    </row>
    <row r="40" spans="1:11" ht="27.75" customHeight="1" x14ac:dyDescent="0.35">
      <c r="A40" s="13"/>
      <c r="B40" s="27"/>
      <c r="C40" s="28"/>
      <c r="D40" s="28"/>
      <c r="F40" s="14"/>
      <c r="G40" s="14"/>
      <c r="H40" s="14"/>
      <c r="I40" s="14"/>
    </row>
    <row r="41" spans="1:11" ht="36" customHeight="1" x14ac:dyDescent="0.35">
      <c r="A41" s="277" t="s">
        <v>243</v>
      </c>
      <c r="B41" s="277"/>
      <c r="C41" s="277"/>
      <c r="D41" s="277"/>
      <c r="E41" s="277"/>
      <c r="F41" s="277"/>
      <c r="G41" s="277"/>
      <c r="H41" s="14"/>
      <c r="I41" s="14"/>
    </row>
    <row r="42" spans="1:11" ht="17.149999999999999" customHeight="1" x14ac:dyDescent="0.35">
      <c r="A42" s="281" t="s">
        <v>216</v>
      </c>
      <c r="B42" s="281"/>
      <c r="C42" s="281"/>
      <c r="D42" s="281"/>
      <c r="E42" s="281"/>
      <c r="F42" s="281"/>
      <c r="G42" s="281"/>
      <c r="H42" s="14"/>
      <c r="I42" s="14"/>
    </row>
    <row r="43" spans="1:11" ht="10.5" customHeight="1" x14ac:dyDescent="0.35">
      <c r="A43" s="54"/>
      <c r="B43" s="51"/>
      <c r="C43" s="50"/>
      <c r="D43" s="44"/>
      <c r="E43" s="50"/>
      <c r="F43" s="14"/>
      <c r="G43" s="14"/>
      <c r="H43" s="14"/>
      <c r="I43" s="14"/>
    </row>
    <row r="44" spans="1:11" ht="36" customHeight="1" x14ac:dyDescent="0.35">
      <c r="A44" s="289" t="s">
        <v>244</v>
      </c>
      <c r="B44" s="290"/>
      <c r="C44" s="290"/>
      <c r="D44" s="290"/>
      <c r="E44" s="290"/>
      <c r="F44" s="290"/>
      <c r="G44" s="291"/>
      <c r="H44" s="14"/>
      <c r="I44" s="14"/>
    </row>
    <row r="45" spans="1:11" ht="30" customHeight="1" x14ac:dyDescent="0.35">
      <c r="A45" s="104"/>
      <c r="B45" s="104" t="s">
        <v>192</v>
      </c>
      <c r="C45" s="99" t="s">
        <v>201</v>
      </c>
      <c r="D45" s="103" t="s">
        <v>21</v>
      </c>
      <c r="E45" s="99" t="s">
        <v>24</v>
      </c>
      <c r="F45" s="99" t="s">
        <v>25</v>
      </c>
      <c r="G45" s="99" t="s">
        <v>246</v>
      </c>
      <c r="H45" s="14"/>
      <c r="I45" s="14"/>
      <c r="J45" s="14"/>
      <c r="K45" s="14"/>
    </row>
    <row r="46" spans="1:11" ht="30" customHeight="1" x14ac:dyDescent="0.35">
      <c r="A46" s="212" t="s">
        <v>242</v>
      </c>
      <c r="B46" s="65">
        <v>0</v>
      </c>
      <c r="C46" s="64" t="s">
        <v>23</v>
      </c>
      <c r="D46" s="64" t="s">
        <v>23</v>
      </c>
      <c r="E46" s="181"/>
      <c r="F46" s="181"/>
      <c r="G46" s="181"/>
      <c r="H46" s="14"/>
      <c r="I46" s="14"/>
      <c r="J46" s="14"/>
      <c r="K46" s="14"/>
    </row>
    <row r="47" spans="1:11" ht="30" customHeight="1" x14ac:dyDescent="0.35">
      <c r="A47" s="80" t="s">
        <v>242</v>
      </c>
      <c r="B47" s="65">
        <v>0</v>
      </c>
      <c r="C47" s="64" t="s">
        <v>23</v>
      </c>
      <c r="D47" s="64" t="s">
        <v>23</v>
      </c>
      <c r="E47" s="181"/>
      <c r="F47" s="181"/>
      <c r="G47" s="181"/>
      <c r="H47" s="14"/>
      <c r="I47" s="14"/>
      <c r="J47" s="14"/>
      <c r="K47" s="14"/>
    </row>
    <row r="48" spans="1:11" ht="30" customHeight="1" x14ac:dyDescent="0.35">
      <c r="A48" s="80" t="s">
        <v>242</v>
      </c>
      <c r="B48" s="65">
        <v>0</v>
      </c>
      <c r="C48" s="64" t="s">
        <v>23</v>
      </c>
      <c r="D48" s="64" t="s">
        <v>23</v>
      </c>
      <c r="E48" s="181"/>
      <c r="F48" s="181"/>
      <c r="G48" s="181"/>
      <c r="H48" s="14"/>
      <c r="I48" s="14"/>
      <c r="J48" s="14"/>
      <c r="K48" s="14"/>
    </row>
    <row r="49" spans="1:11" ht="30" customHeight="1" x14ac:dyDescent="0.35">
      <c r="A49" s="80" t="s">
        <v>242</v>
      </c>
      <c r="B49" s="65">
        <v>0</v>
      </c>
      <c r="C49" s="64" t="s">
        <v>23</v>
      </c>
      <c r="D49" s="64" t="s">
        <v>23</v>
      </c>
      <c r="E49" s="181"/>
      <c r="F49" s="181"/>
      <c r="G49" s="181"/>
      <c r="H49" s="14"/>
      <c r="I49" s="14"/>
      <c r="J49" s="14"/>
      <c r="K49" s="14"/>
    </row>
    <row r="50" spans="1:11" ht="30" customHeight="1" x14ac:dyDescent="0.35">
      <c r="A50" s="80" t="s">
        <v>242</v>
      </c>
      <c r="B50" s="65">
        <v>0</v>
      </c>
      <c r="C50" s="64" t="s">
        <v>23</v>
      </c>
      <c r="D50" s="64" t="s">
        <v>23</v>
      </c>
      <c r="E50" s="181"/>
      <c r="F50" s="181"/>
      <c r="G50" s="181"/>
      <c r="H50" s="14"/>
      <c r="I50" s="14"/>
      <c r="J50" s="14"/>
      <c r="K50" s="14"/>
    </row>
    <row r="51" spans="1:11" ht="30" customHeight="1" x14ac:dyDescent="0.35">
      <c r="A51" s="80" t="s">
        <v>242</v>
      </c>
      <c r="B51" s="65">
        <v>0</v>
      </c>
      <c r="C51" s="64" t="s">
        <v>23</v>
      </c>
      <c r="D51" s="64" t="s">
        <v>23</v>
      </c>
      <c r="E51" s="181"/>
      <c r="F51" s="181"/>
      <c r="G51" s="181"/>
      <c r="H51" s="14"/>
      <c r="I51" s="14"/>
      <c r="J51" s="14"/>
      <c r="K51" s="14"/>
    </row>
    <row r="52" spans="1:11" ht="21" customHeight="1" x14ac:dyDescent="0.35">
      <c r="A52" s="25" t="s">
        <v>207</v>
      </c>
      <c r="B52" s="219"/>
      <c r="C52" s="15"/>
      <c r="D52" s="15"/>
      <c r="E52" s="50"/>
      <c r="F52" s="14"/>
      <c r="G52" s="14"/>
      <c r="H52" s="14"/>
      <c r="I52" s="14"/>
    </row>
    <row r="53" spans="1:11" ht="36" customHeight="1" x14ac:dyDescent="0.35">
      <c r="A53" s="105" t="s">
        <v>290</v>
      </c>
      <c r="B53" s="106">
        <f>SUM(B46:B51)</f>
        <v>0</v>
      </c>
      <c r="C53" s="15"/>
      <c r="E53" s="14"/>
      <c r="F53" s="14"/>
      <c r="G53" s="14"/>
      <c r="H53" s="14"/>
    </row>
    <row r="54" spans="1:11" ht="30.75" customHeight="1" x14ac:dyDescent="0.35">
      <c r="A54" s="95"/>
      <c r="B54" s="16"/>
      <c r="C54" s="15"/>
      <c r="D54" s="15"/>
      <c r="F54" s="14"/>
      <c r="G54" s="14"/>
      <c r="H54" s="14"/>
      <c r="I54" s="14"/>
    </row>
    <row r="55" spans="1:11" ht="36" customHeight="1" x14ac:dyDescent="0.35">
      <c r="A55" s="289" t="s">
        <v>245</v>
      </c>
      <c r="B55" s="290"/>
      <c r="C55" s="290"/>
      <c r="D55" s="290"/>
      <c r="E55" s="290"/>
      <c r="F55" s="290"/>
      <c r="G55" s="291"/>
      <c r="H55" s="14"/>
      <c r="I55" s="14"/>
    </row>
    <row r="56" spans="1:11" ht="30" customHeight="1" x14ac:dyDescent="0.35">
      <c r="A56" s="104"/>
      <c r="B56" s="104" t="s">
        <v>192</v>
      </c>
      <c r="C56" s="99" t="s">
        <v>201</v>
      </c>
      <c r="D56" s="103" t="s">
        <v>21</v>
      </c>
      <c r="E56" s="99" t="s">
        <v>24</v>
      </c>
      <c r="F56" s="99" t="s">
        <v>25</v>
      </c>
      <c r="G56" s="99" t="s">
        <v>246</v>
      </c>
      <c r="H56" s="14"/>
      <c r="I56" s="14"/>
      <c r="J56" s="14"/>
      <c r="K56" s="14"/>
    </row>
    <row r="57" spans="1:11" ht="30" customHeight="1" x14ac:dyDescent="0.35">
      <c r="A57" s="212" t="s">
        <v>241</v>
      </c>
      <c r="B57" s="65">
        <v>0</v>
      </c>
      <c r="C57" s="64" t="s">
        <v>23</v>
      </c>
      <c r="D57" s="206" t="s">
        <v>56</v>
      </c>
      <c r="E57" s="181"/>
      <c r="F57" s="181"/>
      <c r="G57" s="181"/>
      <c r="H57" s="14"/>
      <c r="I57" s="14"/>
      <c r="J57" s="14"/>
      <c r="K57" s="14"/>
    </row>
    <row r="58" spans="1:11" ht="30" customHeight="1" x14ac:dyDescent="0.35">
      <c r="A58" s="80" t="s">
        <v>241</v>
      </c>
      <c r="B58" s="65">
        <v>0</v>
      </c>
      <c r="C58" s="64" t="s">
        <v>23</v>
      </c>
      <c r="D58" s="206" t="s">
        <v>56</v>
      </c>
      <c r="E58" s="181"/>
      <c r="F58" s="181"/>
      <c r="G58" s="181"/>
      <c r="H58" s="14"/>
      <c r="I58" s="14"/>
      <c r="J58" s="14"/>
      <c r="K58" s="14"/>
    </row>
    <row r="59" spans="1:11" ht="30" customHeight="1" x14ac:dyDescent="0.35">
      <c r="A59" s="80" t="s">
        <v>241</v>
      </c>
      <c r="B59" s="65">
        <v>0</v>
      </c>
      <c r="C59" s="64" t="s">
        <v>23</v>
      </c>
      <c r="D59" s="206" t="s">
        <v>56</v>
      </c>
      <c r="E59" s="181"/>
      <c r="F59" s="181"/>
      <c r="G59" s="181"/>
      <c r="H59" s="14"/>
      <c r="I59" s="14"/>
      <c r="J59" s="14"/>
      <c r="K59" s="14"/>
    </row>
    <row r="60" spans="1:11" ht="30" customHeight="1" x14ac:dyDescent="0.35">
      <c r="A60" s="80" t="s">
        <v>241</v>
      </c>
      <c r="B60" s="65">
        <v>0</v>
      </c>
      <c r="C60" s="64" t="s">
        <v>23</v>
      </c>
      <c r="D60" s="206" t="s">
        <v>56</v>
      </c>
      <c r="E60" s="181"/>
      <c r="F60" s="181"/>
      <c r="G60" s="181"/>
      <c r="H60" s="14"/>
      <c r="I60" s="14"/>
      <c r="J60" s="14"/>
      <c r="K60" s="14"/>
    </row>
    <row r="61" spans="1:11" ht="30" customHeight="1" x14ac:dyDescent="0.35">
      <c r="A61" s="80" t="s">
        <v>241</v>
      </c>
      <c r="B61" s="65">
        <v>0</v>
      </c>
      <c r="C61" s="64" t="s">
        <v>23</v>
      </c>
      <c r="D61" s="206" t="s">
        <v>56</v>
      </c>
      <c r="E61" s="181"/>
      <c r="F61" s="181"/>
      <c r="G61" s="181"/>
      <c r="H61" s="14"/>
      <c r="I61" s="14"/>
      <c r="J61" s="14"/>
      <c r="K61" s="14"/>
    </row>
    <row r="62" spans="1:11" ht="30" customHeight="1" x14ac:dyDescent="0.35">
      <c r="A62" s="80" t="s">
        <v>241</v>
      </c>
      <c r="B62" s="65">
        <v>0</v>
      </c>
      <c r="C62" s="64" t="s">
        <v>23</v>
      </c>
      <c r="D62" s="206" t="s">
        <v>56</v>
      </c>
      <c r="E62" s="181"/>
      <c r="F62" s="181"/>
      <c r="G62" s="181"/>
      <c r="H62" s="14"/>
      <c r="I62" s="14"/>
      <c r="J62" s="14"/>
      <c r="K62" s="14"/>
    </row>
    <row r="63" spans="1:11" ht="20.149999999999999" customHeight="1" x14ac:dyDescent="0.35">
      <c r="A63" s="129" t="s">
        <v>207</v>
      </c>
      <c r="B63" s="220"/>
      <c r="C63" s="15"/>
      <c r="D63" s="15"/>
      <c r="F63" s="14"/>
      <c r="G63" s="14"/>
      <c r="H63" s="14"/>
      <c r="I63" s="14"/>
    </row>
    <row r="64" spans="1:11" ht="36" customHeight="1" x14ac:dyDescent="0.35">
      <c r="A64" s="105" t="s">
        <v>291</v>
      </c>
      <c r="B64" s="106">
        <f>SUM(B57:B62)</f>
        <v>0</v>
      </c>
      <c r="C64" s="15"/>
      <c r="E64" s="14"/>
      <c r="F64" s="14"/>
      <c r="G64" s="14"/>
      <c r="H64" s="14"/>
    </row>
    <row r="65" spans="1:12" ht="28.5" customHeight="1" x14ac:dyDescent="0.35">
      <c r="A65" s="96"/>
      <c r="B65" s="37"/>
      <c r="C65" s="15"/>
      <c r="D65" s="15"/>
      <c r="F65" s="14"/>
      <c r="G65" s="14"/>
      <c r="H65" s="14"/>
      <c r="I65" s="14"/>
    </row>
    <row r="66" spans="1:12" ht="28.5" customHeight="1" x14ac:dyDescent="0.35">
      <c r="A66" s="21"/>
      <c r="B66" s="16"/>
      <c r="C66" s="17"/>
      <c r="D66" s="17"/>
    </row>
    <row r="67" spans="1:12" ht="35.5" customHeight="1" x14ac:dyDescent="0.35">
      <c r="A67" s="113" t="s">
        <v>252</v>
      </c>
      <c r="B67" s="108"/>
      <c r="C67" s="109"/>
      <c r="D67" s="109"/>
    </row>
    <row r="68" spans="1:12" ht="47.25" customHeight="1" x14ac:dyDescent="0.35">
      <c r="A68" s="286" t="s">
        <v>251</v>
      </c>
      <c r="B68" s="287"/>
      <c r="C68" s="287"/>
      <c r="D68" s="287"/>
      <c r="E68" s="287"/>
      <c r="F68" s="288"/>
      <c r="G68" s="292" t="s">
        <v>30</v>
      </c>
      <c r="H68" s="293"/>
      <c r="I68" s="21"/>
      <c r="J68" s="21"/>
      <c r="K68" s="21"/>
      <c r="L68" s="21"/>
    </row>
    <row r="69" spans="1:12" ht="45" customHeight="1" x14ac:dyDescent="0.35">
      <c r="A69" s="231" t="s">
        <v>31</v>
      </c>
      <c r="B69" s="216" t="s">
        <v>12</v>
      </c>
      <c r="C69" s="284" t="str" cm="1">
        <f t="array" ref="C69">_xlfn.IFS(B69="Yes","Please Fill Out the Table Below",B69="No","You Do Not Need to Fill Out the Table Below","TRUE","")</f>
        <v/>
      </c>
      <c r="D69" s="284"/>
      <c r="E69" s="285" t="s">
        <v>233</v>
      </c>
      <c r="F69" s="285"/>
      <c r="G69" s="21"/>
      <c r="H69" s="21"/>
      <c r="I69" s="21"/>
      <c r="J69" s="21"/>
      <c r="K69" s="21"/>
    </row>
    <row r="70" spans="1:12" ht="12" customHeight="1" thickBot="1" x14ac:dyDescent="0.4">
      <c r="A70" s="35"/>
      <c r="B70" s="36"/>
      <c r="C70" s="36"/>
      <c r="D70" s="36"/>
      <c r="E70" s="36"/>
    </row>
    <row r="71" spans="1:12" ht="37.5" customHeight="1" thickBot="1" x14ac:dyDescent="0.4">
      <c r="A71" s="224"/>
      <c r="B71" s="225" t="s">
        <v>32</v>
      </c>
      <c r="C71" s="226" t="s">
        <v>33</v>
      </c>
      <c r="D71" s="47" t="s">
        <v>201</v>
      </c>
      <c r="E71" s="53" t="s">
        <v>34</v>
      </c>
      <c r="F71" s="59" t="s">
        <v>21</v>
      </c>
      <c r="G71" s="40" t="s">
        <v>35</v>
      </c>
      <c r="H71" s="227" t="s">
        <v>235</v>
      </c>
    </row>
    <row r="72" spans="1:12" ht="47.15" customHeight="1" x14ac:dyDescent="0.35">
      <c r="A72" s="193" t="s">
        <v>289</v>
      </c>
      <c r="B72" s="191">
        <v>0</v>
      </c>
      <c r="C72" s="188"/>
      <c r="D72" s="207" t="s">
        <v>23</v>
      </c>
      <c r="E72" s="189">
        <v>0</v>
      </c>
      <c r="F72" s="202" t="s">
        <v>23</v>
      </c>
      <c r="G72" s="190">
        <v>0</v>
      </c>
      <c r="H72" s="218">
        <f>B72*C72/100</f>
        <v>0</v>
      </c>
    </row>
    <row r="73" spans="1:12" ht="47.15" customHeight="1" x14ac:dyDescent="0.35">
      <c r="A73" s="194" t="s">
        <v>289</v>
      </c>
      <c r="B73" s="182">
        <v>0</v>
      </c>
      <c r="C73" s="65"/>
      <c r="D73" s="208" t="s">
        <v>23</v>
      </c>
      <c r="E73" s="183">
        <v>0</v>
      </c>
      <c r="F73" s="210" t="s">
        <v>23</v>
      </c>
      <c r="G73" s="184">
        <v>0</v>
      </c>
      <c r="H73" s="214">
        <f>B73*C73/100</f>
        <v>0</v>
      </c>
    </row>
    <row r="74" spans="1:12" ht="46.5" customHeight="1" thickBot="1" x14ac:dyDescent="0.4">
      <c r="A74" s="195" t="s">
        <v>289</v>
      </c>
      <c r="B74" s="192">
        <v>0</v>
      </c>
      <c r="C74" s="185"/>
      <c r="D74" s="209" t="s">
        <v>23</v>
      </c>
      <c r="E74" s="186">
        <v>0</v>
      </c>
      <c r="F74" s="211" t="s">
        <v>23</v>
      </c>
      <c r="G74" s="187">
        <v>0</v>
      </c>
      <c r="H74" s="215">
        <f>B74*C74/100</f>
        <v>0</v>
      </c>
    </row>
    <row r="75" spans="1:12" ht="27" customHeight="1" x14ac:dyDescent="0.35">
      <c r="A75" s="228" t="s">
        <v>207</v>
      </c>
      <c r="B75" s="229"/>
      <c r="C75" s="50"/>
      <c r="D75" s="50"/>
      <c r="E75" s="38"/>
      <c r="F75" s="50"/>
    </row>
    <row r="76" spans="1:12" ht="33" customHeight="1" x14ac:dyDescent="0.35">
      <c r="A76" s="230" t="s">
        <v>234</v>
      </c>
      <c r="B76" s="102">
        <f>SUM(H72:H74)</f>
        <v>0</v>
      </c>
      <c r="C76" s="37"/>
      <c r="D76" s="37"/>
      <c r="E76" s="38"/>
      <c r="F76" s="37"/>
    </row>
    <row r="77" spans="1:12" ht="14.5" customHeight="1" x14ac:dyDescent="0.35">
      <c r="A77" s="110"/>
      <c r="B77" s="77"/>
      <c r="C77" s="37"/>
      <c r="D77" s="37"/>
      <c r="E77" s="38"/>
      <c r="F77" s="37"/>
    </row>
    <row r="78" spans="1:12" ht="14.15" customHeight="1" x14ac:dyDescent="0.35">
      <c r="B78" s="18"/>
      <c r="D78" s="78"/>
    </row>
    <row r="79" spans="1:12" x14ac:dyDescent="0.35">
      <c r="A79" s="21" t="s">
        <v>186</v>
      </c>
    </row>
  </sheetData>
  <sheetProtection sheet="1" insertRows="0" deleteRows="0" selectLockedCells="1"/>
  <mergeCells count="26">
    <mergeCell ref="A41:G41"/>
    <mergeCell ref="A42:G42"/>
    <mergeCell ref="A33:D33"/>
    <mergeCell ref="B13:D13"/>
    <mergeCell ref="B14:D14"/>
    <mergeCell ref="B15:D15"/>
    <mergeCell ref="A26:D26"/>
    <mergeCell ref="A23:D23"/>
    <mergeCell ref="A24:D24"/>
    <mergeCell ref="C18:E18"/>
    <mergeCell ref="D17:E17"/>
    <mergeCell ref="A20:G20"/>
    <mergeCell ref="A21:G21"/>
    <mergeCell ref="A1:B1"/>
    <mergeCell ref="B10:D10"/>
    <mergeCell ref="B11:D11"/>
    <mergeCell ref="B12:D12"/>
    <mergeCell ref="A3:B3"/>
    <mergeCell ref="A4:B4"/>
    <mergeCell ref="A2:F2"/>
    <mergeCell ref="C69:D69"/>
    <mergeCell ref="E69:F69"/>
    <mergeCell ref="A68:F68"/>
    <mergeCell ref="A55:G55"/>
    <mergeCell ref="A44:G44"/>
    <mergeCell ref="G68:H68"/>
  </mergeCells>
  <conditionalFormatting sqref="C17">
    <cfRule type="expression" dxfId="87" priority="3">
      <formula>B17="No"</formula>
    </cfRule>
    <cfRule type="expression" dxfId="86" priority="10">
      <formula>AND(B17="Yes", NOT(ISNUMBER(C17)))</formula>
    </cfRule>
  </conditionalFormatting>
  <conditionalFormatting sqref="C69:D69">
    <cfRule type="containsText" dxfId="85" priority="5" operator="containsText" text="Please">
      <formula>NOT(ISERROR(SEARCH("Please",C69)))</formula>
    </cfRule>
    <cfRule type="containsText" dxfId="84" priority="6" operator="containsText" text="Not">
      <formula>NOT(ISERROR(SEARCH("Not",C69)))</formula>
    </cfRule>
  </conditionalFormatting>
  <conditionalFormatting sqref="C18:E18">
    <cfRule type="containsText" dxfId="83" priority="1" operator="containsText" text="You are also a Blender">
      <formula>NOT(ISERROR(SEARCH("You are also a Blender",C18)))</formula>
    </cfRule>
    <cfRule type="containsText" dxfId="82" priority="2" operator="containsText" text="You are an Importer">
      <formula>NOT(ISERROR(SEARCH("You are an Importer",C18)))</formula>
    </cfRule>
  </conditionalFormatting>
  <conditionalFormatting sqref="D28:D29">
    <cfRule type="expression" dxfId="81" priority="8">
      <formula>AND(B28&gt;0, D28="Select from drop-down list")</formula>
    </cfRule>
  </conditionalFormatting>
  <conditionalFormatting sqref="D46:D51">
    <cfRule type="expression" dxfId="80" priority="7">
      <formula>AND(B46&gt;0, D46= "Select from drop-down list")</formula>
    </cfRule>
  </conditionalFormatting>
  <conditionalFormatting sqref="F72:F74">
    <cfRule type="expression" dxfId="79" priority="4">
      <formula>AND(E72&gt;0, F72="Select from drop-down list")</formula>
    </cfRule>
  </conditionalFormatting>
  <pageMargins left="0.7" right="0.7" top="0.25" bottom="0.25" header="0.3" footer="0.3"/>
  <pageSetup paperSize="3" scale="65"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2BAECAFD-D62A-493A-B61A-25023B76F533}">
          <x14:formula1>
            <xm:f>'Menu-Do Not Change'!$A$45:$A$57</xm:f>
          </x14:formula1>
          <xm:sqref>D43 F72:F74</xm:sqref>
        </x14:dataValidation>
        <x14:dataValidation type="list" allowBlank="1" showInputMessage="1" showErrorMessage="1" xr:uid="{1DEBD80B-0590-4C18-8918-CD5487B56175}">
          <x14:formula1>
            <xm:f>'Menu-Do Not Change'!$A$13:$A$15</xm:f>
          </x14:formula1>
          <xm:sqref>B69 B67 B17:B18</xm:sqref>
        </x14:dataValidation>
        <x14:dataValidation type="list" allowBlank="1" showInputMessage="1" showErrorMessage="1" xr:uid="{F807C209-4D58-4B74-992C-6A1D3257183D}">
          <x14:formula1>
            <xm:f>'Menu-Do Not Change'!$A$1:$A$5</xm:f>
          </x14:formula1>
          <xm:sqref>B7</xm:sqref>
        </x14:dataValidation>
        <x14:dataValidation type="list" allowBlank="1" showInputMessage="1" showErrorMessage="1" xr:uid="{25C5896A-8E04-4451-89CC-D00193ACD5B3}">
          <x14:formula1>
            <xm:f>'Menu-Do Not Change'!$B$17:$B$29</xm:f>
          </x14:formula1>
          <xm:sqref>B8</xm:sqref>
        </x14:dataValidation>
        <x14:dataValidation type="list" allowBlank="1" showInputMessage="1" showErrorMessage="1" xr:uid="{B560FD26-C47A-4004-A3D7-C80BE4E664BB}">
          <x14:formula1>
            <xm:f>'Menu-Do Not Change'!$A$60:$A$70</xm:f>
          </x14:formula1>
          <xm:sqref>D28:D29 E35:E37 D46:D51</xm:sqref>
        </x14:dataValidation>
        <x14:dataValidation type="list" allowBlank="1" showInputMessage="1" showErrorMessage="1" xr:uid="{A23098A5-7B44-4AFF-BD0E-9B96B4BD7C3A}">
          <x14:formula1>
            <xm:f>'Menu-Do Not Change'!$A$91:$A$93</xm:f>
          </x14:formula1>
          <xm:sqref>C28:C29 C57:C62 C46:C51 C35:C36 D72:D74</xm:sqref>
        </x14:dataValidation>
        <x14:dataValidation type="list" allowBlank="1" showInputMessage="1" showErrorMessage="1" xr:uid="{2F68ECED-DE39-46E0-ADC0-84F2E156E9DE}">
          <x14:formula1>
            <xm:f>'Menu-Do Not Change'!$A$17:$A$32</xm:f>
          </x14:formula1>
          <xm:sqref>B6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fitToPage="1"/>
  </sheetPr>
  <dimension ref="A1:K104"/>
  <sheetViews>
    <sheetView zoomScale="75" zoomScaleNormal="75" workbookViewId="0">
      <selection activeCell="A5" sqref="A5"/>
    </sheetView>
  </sheetViews>
  <sheetFormatPr defaultColWidth="9.1796875" defaultRowHeight="14.5" x14ac:dyDescent="0.35"/>
  <cols>
    <col min="1" max="1" width="56.1796875" style="12" customWidth="1"/>
    <col min="2" max="2" width="25.26953125" style="12" customWidth="1"/>
    <col min="3" max="3" width="21.81640625" style="12" customWidth="1"/>
    <col min="4" max="4" width="23.1796875" style="12" customWidth="1"/>
    <col min="5" max="5" width="21.26953125" style="12" customWidth="1"/>
    <col min="6" max="6" width="21.54296875" style="12" customWidth="1"/>
    <col min="7" max="7" width="25.1796875" style="12" customWidth="1"/>
    <col min="8" max="8" width="22.26953125" style="12" customWidth="1"/>
    <col min="9" max="9" width="37.54296875" style="12" customWidth="1"/>
    <col min="10" max="10" width="32.7265625" style="12" customWidth="1"/>
    <col min="11" max="11" width="26.54296875" style="12" customWidth="1"/>
    <col min="12" max="12" width="26.7265625" style="12" customWidth="1"/>
    <col min="13" max="13" width="20.54296875" style="12" customWidth="1"/>
    <col min="14" max="16384" width="9.1796875" style="12"/>
  </cols>
  <sheetData>
    <row r="1" spans="1:8" x14ac:dyDescent="0.35">
      <c r="A1" s="262" t="s">
        <v>165</v>
      </c>
      <c r="B1" s="262"/>
      <c r="C1" s="318"/>
      <c r="D1" s="318"/>
    </row>
    <row r="2" spans="1:8" ht="45" customHeight="1" x14ac:dyDescent="0.35">
      <c r="A2" s="319" t="s">
        <v>189</v>
      </c>
      <c r="B2" s="320"/>
      <c r="C2" s="320"/>
      <c r="D2" s="320"/>
      <c r="E2" s="320"/>
      <c r="F2" s="320"/>
      <c r="G2" s="320"/>
      <c r="H2" s="321"/>
    </row>
    <row r="3" spans="1:8" ht="19.5" customHeight="1" x14ac:dyDescent="0.35">
      <c r="A3" s="263" t="s">
        <v>184</v>
      </c>
      <c r="B3" s="263"/>
    </row>
    <row r="4" spans="1:8" ht="23.25" customHeight="1" x14ac:dyDescent="0.35">
      <c r="A4" s="248" t="s">
        <v>236</v>
      </c>
      <c r="B4" s="249"/>
      <c r="C4" s="48"/>
    </row>
    <row r="5" spans="1:8" ht="19.5" customHeight="1" thickBot="1" x14ac:dyDescent="0.4">
      <c r="A5" s="49"/>
      <c r="B5" s="49"/>
    </row>
    <row r="6" spans="1:8" ht="27" customHeight="1" x14ac:dyDescent="0.35">
      <c r="A6" s="250" t="s">
        <v>6</v>
      </c>
      <c r="B6" s="196" t="s">
        <v>7</v>
      </c>
    </row>
    <row r="7" spans="1:8" ht="27" customHeight="1" x14ac:dyDescent="0.35">
      <c r="A7" s="251" t="s">
        <v>8</v>
      </c>
      <c r="B7" s="197" t="s">
        <v>9</v>
      </c>
    </row>
    <row r="8" spans="1:8" ht="27" customHeight="1" thickBot="1" x14ac:dyDescent="0.4">
      <c r="A8" s="252" t="s">
        <v>10</v>
      </c>
      <c r="B8" s="198" t="s">
        <v>11</v>
      </c>
    </row>
    <row r="9" spans="1:8" ht="15" customHeight="1" thickBot="1" x14ac:dyDescent="0.4">
      <c r="A9" s="31"/>
    </row>
    <row r="10" spans="1:8" ht="27" customHeight="1" x14ac:dyDescent="0.35">
      <c r="A10" s="253" t="s">
        <v>36</v>
      </c>
      <c r="B10" s="196" t="s">
        <v>12</v>
      </c>
      <c r="C10" s="261" t="str" cm="1">
        <f t="array" ref="C10">_xlfn.IFS(B10="Yes","You are also a Producer. Please also report under Producer Reporting Requirements.",B10="No","You are a Blender. Producer Reporting Requirements do not apply.","TRUE","")</f>
        <v/>
      </c>
      <c r="D10" s="261"/>
      <c r="E10" s="261"/>
      <c r="F10" s="261"/>
    </row>
    <row r="11" spans="1:8" ht="27" customHeight="1" x14ac:dyDescent="0.35">
      <c r="A11" s="251" t="s">
        <v>37</v>
      </c>
      <c r="B11" s="197" t="s">
        <v>38</v>
      </c>
      <c r="C11" s="14"/>
    </row>
    <row r="12" spans="1:8" ht="27" customHeight="1" x14ac:dyDescent="0.35">
      <c r="A12" s="251" t="s">
        <v>39</v>
      </c>
      <c r="B12" s="197" t="s">
        <v>12</v>
      </c>
      <c r="C12" s="261" t="str" cm="1">
        <f t="array" ref="C12">_xlfn.IFS(B12="Yes","You are also an Importer. Please also report under Importer Reporting Requirements.",B12="No","You are a Blender. Importer Reporting Requirements do not apply.","TRUE","")</f>
        <v/>
      </c>
      <c r="D12" s="261"/>
      <c r="E12" s="261"/>
      <c r="F12" s="261"/>
    </row>
    <row r="13" spans="1:8" ht="27" customHeight="1" x14ac:dyDescent="0.35">
      <c r="A13" s="254" t="s">
        <v>40</v>
      </c>
      <c r="B13" s="199" t="s">
        <v>12</v>
      </c>
      <c r="C13" s="232"/>
      <c r="D13" s="21"/>
      <c r="E13" s="21"/>
      <c r="F13" s="17"/>
    </row>
    <row r="14" spans="1:8" ht="27" customHeight="1" thickBot="1" x14ac:dyDescent="0.4">
      <c r="A14" s="255" t="s">
        <v>41</v>
      </c>
      <c r="B14" s="200" t="s">
        <v>12</v>
      </c>
      <c r="C14" s="17"/>
      <c r="D14" s="17"/>
      <c r="E14" s="17"/>
      <c r="F14" s="17"/>
    </row>
    <row r="15" spans="1:8" ht="15" customHeight="1" thickBot="1" x14ac:dyDescent="0.4">
      <c r="A15" s="55"/>
      <c r="B15" s="56"/>
      <c r="C15" s="56"/>
    </row>
    <row r="16" spans="1:8" ht="27" customHeight="1" x14ac:dyDescent="0.35">
      <c r="A16" s="250" t="s">
        <v>14</v>
      </c>
      <c r="B16" s="294"/>
      <c r="C16" s="294"/>
      <c r="D16" s="294"/>
      <c r="E16" s="294"/>
      <c r="F16" s="295"/>
    </row>
    <row r="17" spans="1:11" ht="27" customHeight="1" x14ac:dyDescent="0.35">
      <c r="A17" s="256" t="s">
        <v>15</v>
      </c>
      <c r="B17" s="296"/>
      <c r="C17" s="296"/>
      <c r="D17" s="296"/>
      <c r="E17" s="296"/>
      <c r="F17" s="297"/>
    </row>
    <row r="18" spans="1:11" ht="27" customHeight="1" x14ac:dyDescent="0.35">
      <c r="A18" s="256" t="s">
        <v>16</v>
      </c>
      <c r="B18" s="296"/>
      <c r="C18" s="296"/>
      <c r="D18" s="296"/>
      <c r="E18" s="296"/>
      <c r="F18" s="297"/>
    </row>
    <row r="19" spans="1:11" ht="27" customHeight="1" x14ac:dyDescent="0.35">
      <c r="A19" s="256" t="s">
        <v>42</v>
      </c>
      <c r="B19" s="296"/>
      <c r="C19" s="296"/>
      <c r="D19" s="296"/>
      <c r="E19" s="296"/>
      <c r="F19" s="297"/>
    </row>
    <row r="20" spans="1:11" ht="27" customHeight="1" x14ac:dyDescent="0.35">
      <c r="A20" s="256" t="s">
        <v>299</v>
      </c>
      <c r="B20" s="296"/>
      <c r="C20" s="296"/>
      <c r="D20" s="296"/>
      <c r="E20" s="296"/>
      <c r="F20" s="297"/>
    </row>
    <row r="21" spans="1:11" ht="27" customHeight="1" thickBot="1" x14ac:dyDescent="0.4">
      <c r="A21" s="255" t="s">
        <v>300</v>
      </c>
      <c r="B21" s="299"/>
      <c r="C21" s="299"/>
      <c r="D21" s="299"/>
      <c r="E21" s="299"/>
      <c r="F21" s="300"/>
    </row>
    <row r="22" spans="1:11" ht="32.5" customHeight="1" x14ac:dyDescent="0.35">
      <c r="A22" s="21"/>
      <c r="B22" s="21"/>
    </row>
    <row r="23" spans="1:11" ht="44.15" customHeight="1" x14ac:dyDescent="0.35">
      <c r="A23" s="323" t="s">
        <v>182</v>
      </c>
      <c r="B23" s="323"/>
      <c r="C23" s="323"/>
      <c r="D23" s="323"/>
      <c r="E23" s="323"/>
      <c r="F23" s="323"/>
      <c r="G23" s="323"/>
      <c r="H23" s="323"/>
      <c r="I23" s="79"/>
    </row>
    <row r="24" spans="1:11" ht="30" customHeight="1" x14ac:dyDescent="0.35">
      <c r="A24" s="322" t="s">
        <v>177</v>
      </c>
      <c r="B24" s="322"/>
      <c r="C24" s="322"/>
      <c r="D24" s="322"/>
      <c r="E24" s="322"/>
      <c r="F24" s="322"/>
      <c r="G24" s="322"/>
      <c r="H24" s="322"/>
    </row>
    <row r="25" spans="1:11" ht="56.15" customHeight="1" x14ac:dyDescent="0.35">
      <c r="A25" s="302" t="s">
        <v>166</v>
      </c>
      <c r="B25" s="303"/>
      <c r="C25" s="303"/>
      <c r="D25" s="303"/>
      <c r="E25" s="303"/>
      <c r="F25" s="303"/>
      <c r="G25" s="303"/>
      <c r="H25" s="304"/>
    </row>
    <row r="26" spans="1:11" ht="28.5" customHeight="1" x14ac:dyDescent="0.35">
      <c r="A26" s="32"/>
      <c r="B26" s="32"/>
      <c r="C26" s="32"/>
    </row>
    <row r="27" spans="1:11" ht="40" customHeight="1" x14ac:dyDescent="0.35">
      <c r="A27" s="280" t="s">
        <v>222</v>
      </c>
      <c r="B27" s="280"/>
      <c r="C27" s="280"/>
      <c r="D27" s="280"/>
      <c r="E27" s="280"/>
      <c r="F27" s="280"/>
      <c r="G27" s="280"/>
      <c r="H27" s="280"/>
      <c r="I27" s="115"/>
      <c r="J27" s="29"/>
      <c r="K27" s="29"/>
    </row>
    <row r="28" spans="1:11" ht="22" customHeight="1" x14ac:dyDescent="0.35">
      <c r="A28" s="278" t="s">
        <v>221</v>
      </c>
      <c r="B28" s="278"/>
      <c r="C28" s="278"/>
      <c r="D28" s="278"/>
      <c r="E28" s="278"/>
      <c r="F28" s="278"/>
      <c r="G28" s="278"/>
      <c r="H28" s="278"/>
      <c r="I28" s="29"/>
      <c r="J28" s="29"/>
      <c r="K28" s="29"/>
    </row>
    <row r="29" spans="1:11" ht="14.25" customHeight="1" thickBot="1" x14ac:dyDescent="0.4">
      <c r="A29" s="41"/>
      <c r="B29" s="41"/>
      <c r="C29" s="41"/>
      <c r="D29" s="41"/>
      <c r="E29" s="41"/>
      <c r="F29" s="41"/>
      <c r="G29" s="36"/>
      <c r="H29" s="36"/>
      <c r="I29" s="36"/>
      <c r="J29" s="29"/>
      <c r="K29" s="29"/>
    </row>
    <row r="30" spans="1:11" ht="43.5" customHeight="1" thickTop="1" thickBot="1" x14ac:dyDescent="0.4">
      <c r="A30" s="308" t="s">
        <v>226</v>
      </c>
      <c r="B30" s="309"/>
      <c r="C30" s="309"/>
      <c r="D30" s="309"/>
      <c r="E30" s="309"/>
      <c r="F30" s="309"/>
      <c r="G30" s="309"/>
      <c r="H30" s="310"/>
      <c r="I30" s="311" t="s">
        <v>223</v>
      </c>
      <c r="J30" s="312"/>
      <c r="K30" s="313"/>
    </row>
    <row r="31" spans="1:11" ht="75" customHeight="1" thickBot="1" x14ac:dyDescent="0.4">
      <c r="A31" s="46" t="s">
        <v>43</v>
      </c>
      <c r="B31" s="26" t="s">
        <v>44</v>
      </c>
      <c r="C31" s="26" t="s">
        <v>45</v>
      </c>
      <c r="D31" s="26" t="s">
        <v>46</v>
      </c>
      <c r="E31" s="47" t="s">
        <v>191</v>
      </c>
      <c r="F31" s="53" t="s">
        <v>47</v>
      </c>
      <c r="G31" s="59" t="s">
        <v>21</v>
      </c>
      <c r="H31" s="52" t="s">
        <v>48</v>
      </c>
      <c r="I31" s="53" t="s">
        <v>225</v>
      </c>
      <c r="J31" s="59" t="s">
        <v>253</v>
      </c>
      <c r="K31" s="40" t="s">
        <v>49</v>
      </c>
    </row>
    <row r="32" spans="1:11" ht="30" customHeight="1" x14ac:dyDescent="0.35">
      <c r="A32" s="166"/>
      <c r="B32" s="167" t="s">
        <v>13</v>
      </c>
      <c r="C32" s="167"/>
      <c r="D32" s="167"/>
      <c r="E32" s="168">
        <v>0</v>
      </c>
      <c r="F32" s="169">
        <v>0</v>
      </c>
      <c r="G32" s="201" t="s">
        <v>23</v>
      </c>
      <c r="H32" s="133">
        <f>(E32-F32)</f>
        <v>0</v>
      </c>
      <c r="I32" s="169">
        <v>0</v>
      </c>
      <c r="J32" s="201" t="s">
        <v>23</v>
      </c>
      <c r="K32" s="178"/>
    </row>
    <row r="33" spans="1:11" ht="30" customHeight="1" x14ac:dyDescent="0.35">
      <c r="A33" s="170" t="s">
        <v>13</v>
      </c>
      <c r="B33" s="171"/>
      <c r="C33" s="171"/>
      <c r="D33" s="171"/>
      <c r="E33" s="172">
        <v>0</v>
      </c>
      <c r="F33" s="173">
        <v>0</v>
      </c>
      <c r="G33" s="202" t="s">
        <v>23</v>
      </c>
      <c r="H33" s="134">
        <f t="shared" ref="H33:H39" si="0">(E33-F33)</f>
        <v>0</v>
      </c>
      <c r="I33" s="173">
        <v>0</v>
      </c>
      <c r="J33" s="202" t="s">
        <v>23</v>
      </c>
      <c r="K33" s="179"/>
    </row>
    <row r="34" spans="1:11" ht="30" customHeight="1" x14ac:dyDescent="0.35">
      <c r="A34" s="170"/>
      <c r="B34" s="171"/>
      <c r="C34" s="171"/>
      <c r="D34" s="171"/>
      <c r="E34" s="172">
        <v>0</v>
      </c>
      <c r="F34" s="173">
        <v>0</v>
      </c>
      <c r="G34" s="202" t="s">
        <v>23</v>
      </c>
      <c r="H34" s="134">
        <f t="shared" ref="H34:H36" si="1">(E34-F34)</f>
        <v>0</v>
      </c>
      <c r="I34" s="173">
        <v>0</v>
      </c>
      <c r="J34" s="202" t="s">
        <v>23</v>
      </c>
      <c r="K34" s="179"/>
    </row>
    <row r="35" spans="1:11" ht="30" customHeight="1" x14ac:dyDescent="0.35">
      <c r="A35" s="170"/>
      <c r="B35" s="171"/>
      <c r="C35" s="171"/>
      <c r="D35" s="171"/>
      <c r="E35" s="172">
        <v>0</v>
      </c>
      <c r="F35" s="173">
        <v>0</v>
      </c>
      <c r="G35" s="202" t="s">
        <v>23</v>
      </c>
      <c r="H35" s="134">
        <f t="shared" ref="H35" si="2">(E35-F35)</f>
        <v>0</v>
      </c>
      <c r="I35" s="173">
        <v>0</v>
      </c>
      <c r="J35" s="202" t="s">
        <v>23</v>
      </c>
      <c r="K35" s="179"/>
    </row>
    <row r="36" spans="1:11" ht="30" customHeight="1" x14ac:dyDescent="0.35">
      <c r="A36" s="170"/>
      <c r="B36" s="171"/>
      <c r="C36" s="171"/>
      <c r="D36" s="171"/>
      <c r="E36" s="172">
        <v>0</v>
      </c>
      <c r="F36" s="173">
        <v>0</v>
      </c>
      <c r="G36" s="202" t="s">
        <v>23</v>
      </c>
      <c r="H36" s="134">
        <f t="shared" si="1"/>
        <v>0</v>
      </c>
      <c r="I36" s="173">
        <v>0</v>
      </c>
      <c r="J36" s="202" t="s">
        <v>23</v>
      </c>
      <c r="K36" s="179"/>
    </row>
    <row r="37" spans="1:11" ht="30" customHeight="1" x14ac:dyDescent="0.35">
      <c r="A37" s="170"/>
      <c r="B37" s="171"/>
      <c r="C37" s="171"/>
      <c r="D37" s="171"/>
      <c r="E37" s="172">
        <v>0</v>
      </c>
      <c r="F37" s="173">
        <v>0</v>
      </c>
      <c r="G37" s="202" t="s">
        <v>23</v>
      </c>
      <c r="H37" s="134">
        <f t="shared" ref="H37" si="3">(E37-F37)</f>
        <v>0</v>
      </c>
      <c r="I37" s="173">
        <v>0</v>
      </c>
      <c r="J37" s="202" t="s">
        <v>23</v>
      </c>
      <c r="K37" s="179"/>
    </row>
    <row r="38" spans="1:11" ht="30" customHeight="1" x14ac:dyDescent="0.35">
      <c r="A38" s="170"/>
      <c r="B38" s="171"/>
      <c r="C38" s="171"/>
      <c r="D38" s="171"/>
      <c r="E38" s="172">
        <v>0</v>
      </c>
      <c r="F38" s="173">
        <v>0</v>
      </c>
      <c r="G38" s="202" t="s">
        <v>23</v>
      </c>
      <c r="H38" s="134">
        <f t="shared" si="0"/>
        <v>0</v>
      </c>
      <c r="I38" s="173">
        <v>0</v>
      </c>
      <c r="J38" s="202" t="s">
        <v>23</v>
      </c>
      <c r="K38" s="179"/>
    </row>
    <row r="39" spans="1:11" ht="30" customHeight="1" thickBot="1" x14ac:dyDescent="0.4">
      <c r="A39" s="174"/>
      <c r="B39" s="175"/>
      <c r="C39" s="175"/>
      <c r="D39" s="175"/>
      <c r="E39" s="176">
        <v>0</v>
      </c>
      <c r="F39" s="177">
        <v>0</v>
      </c>
      <c r="G39" s="203" t="s">
        <v>23</v>
      </c>
      <c r="H39" s="135">
        <f t="shared" si="0"/>
        <v>0</v>
      </c>
      <c r="I39" s="177">
        <v>0</v>
      </c>
      <c r="J39" s="203" t="s">
        <v>23</v>
      </c>
      <c r="K39" s="180"/>
    </row>
    <row r="40" spans="1:11" ht="30" customHeight="1" thickBot="1" x14ac:dyDescent="0.4">
      <c r="A40" s="131"/>
      <c r="B40" s="233"/>
      <c r="C40" s="30"/>
      <c r="D40" s="30"/>
      <c r="E40" s="51"/>
      <c r="F40" s="51"/>
      <c r="G40" s="51"/>
      <c r="H40" s="51"/>
      <c r="I40" s="20"/>
      <c r="J40" s="132"/>
      <c r="K40" s="132"/>
    </row>
    <row r="41" spans="1:11" ht="33" customHeight="1" x14ac:dyDescent="0.35">
      <c r="A41" s="81" t="s">
        <v>174</v>
      </c>
      <c r="B41" s="67">
        <f>SUM(E32:E39)</f>
        <v>0</v>
      </c>
      <c r="C41" s="30"/>
      <c r="D41" s="30"/>
      <c r="E41" s="51"/>
      <c r="F41" s="51"/>
      <c r="G41" s="51"/>
      <c r="H41" s="51"/>
      <c r="I41" s="20"/>
      <c r="J41" s="132"/>
      <c r="K41" s="132"/>
    </row>
    <row r="42" spans="1:11" ht="33" customHeight="1" x14ac:dyDescent="0.35">
      <c r="A42" s="82" t="s">
        <v>273</v>
      </c>
      <c r="B42" s="68">
        <f>SUM(F32:F39)</f>
        <v>0</v>
      </c>
      <c r="C42" s="30"/>
      <c r="D42" s="30"/>
      <c r="E42" s="51"/>
      <c r="F42" s="51"/>
      <c r="G42" s="51"/>
      <c r="H42" s="51"/>
      <c r="I42" s="20"/>
      <c r="J42" s="132"/>
      <c r="K42" s="132"/>
    </row>
    <row r="43" spans="1:11" ht="33" customHeight="1" thickBot="1" x14ac:dyDescent="0.4">
      <c r="A43" s="83" t="s">
        <v>274</v>
      </c>
      <c r="B43" s="69">
        <f>SUM(H32:H39)</f>
        <v>0</v>
      </c>
      <c r="C43" s="30"/>
      <c r="D43" s="30"/>
      <c r="E43" s="51"/>
      <c r="F43" s="51"/>
      <c r="G43" s="51"/>
      <c r="H43" s="51"/>
      <c r="I43" s="20"/>
      <c r="J43" s="132"/>
      <c r="K43" s="132"/>
    </row>
    <row r="44" spans="1:11" ht="33" customHeight="1" x14ac:dyDescent="0.35">
      <c r="A44" s="145" t="s">
        <v>267</v>
      </c>
      <c r="B44" s="146">
        <f>SUM(F32:F39)+SUM(I32:I39)</f>
        <v>0</v>
      </c>
      <c r="C44" s="30"/>
      <c r="D44" s="30"/>
      <c r="E44" s="51"/>
      <c r="F44" s="51"/>
      <c r="G44" s="51"/>
      <c r="H44" s="51"/>
      <c r="I44" s="20"/>
      <c r="J44" s="132"/>
      <c r="K44" s="132"/>
    </row>
    <row r="45" spans="1:11" ht="33" customHeight="1" thickBot="1" x14ac:dyDescent="0.4">
      <c r="A45" s="147" t="s">
        <v>268</v>
      </c>
      <c r="B45" s="148">
        <f>SUM(E32:E39)-SUM(F32:F39)-SUM(I32:I39)</f>
        <v>0</v>
      </c>
      <c r="C45" s="30"/>
      <c r="D45" s="30"/>
      <c r="E45" s="51"/>
      <c r="F45" s="51"/>
      <c r="G45" s="51"/>
      <c r="H45" s="51"/>
      <c r="I45" s="20"/>
      <c r="J45" s="132"/>
      <c r="K45" s="132"/>
    </row>
    <row r="46" spans="1:11" ht="30" customHeight="1" x14ac:dyDescent="0.35">
      <c r="A46" s="144" t="s">
        <v>272</v>
      </c>
      <c r="B46" s="42"/>
      <c r="C46" s="30"/>
      <c r="D46" s="30"/>
      <c r="E46" s="51"/>
      <c r="F46" s="51"/>
      <c r="G46" s="51"/>
      <c r="H46" s="51"/>
      <c r="I46" s="20"/>
      <c r="J46" s="132"/>
      <c r="K46" s="132"/>
    </row>
    <row r="47" spans="1:11" ht="40.5" customHeight="1" x14ac:dyDescent="0.35">
      <c r="A47" s="280" t="s">
        <v>188</v>
      </c>
      <c r="B47" s="280"/>
      <c r="C47" s="280"/>
      <c r="D47" s="280"/>
      <c r="E47" s="280"/>
      <c r="F47" s="280"/>
      <c r="G47" s="280"/>
      <c r="H47" s="280"/>
      <c r="I47" s="88"/>
    </row>
    <row r="48" spans="1:11" ht="30" customHeight="1" x14ac:dyDescent="0.35">
      <c r="A48" s="301" t="s">
        <v>176</v>
      </c>
      <c r="B48" s="301"/>
      <c r="C48" s="301"/>
      <c r="D48" s="301"/>
      <c r="E48" s="301"/>
      <c r="F48" s="301"/>
      <c r="G48" s="301"/>
      <c r="H48" s="301"/>
      <c r="I48" s="70"/>
    </row>
    <row r="49" spans="1:10" ht="10.5" customHeight="1" x14ac:dyDescent="0.35">
      <c r="A49" s="74"/>
      <c r="B49" s="73"/>
      <c r="C49" s="73"/>
      <c r="D49" s="73"/>
      <c r="E49" s="73"/>
      <c r="F49" s="73"/>
      <c r="G49" s="73"/>
      <c r="H49" s="76"/>
      <c r="I49" s="70"/>
    </row>
    <row r="50" spans="1:10" ht="47.5" customHeight="1" x14ac:dyDescent="0.35">
      <c r="A50" s="314" t="s">
        <v>172</v>
      </c>
      <c r="B50" s="315"/>
      <c r="C50" s="315"/>
      <c r="D50" s="315"/>
      <c r="E50" s="315"/>
      <c r="F50" s="315"/>
      <c r="G50" s="317"/>
      <c r="H50" s="292" t="s">
        <v>296</v>
      </c>
      <c r="I50" s="293"/>
    </row>
    <row r="51" spans="1:10" ht="30" customHeight="1" x14ac:dyDescent="0.35">
      <c r="A51" s="130"/>
      <c r="B51" s="104" t="s">
        <v>169</v>
      </c>
      <c r="C51" s="104" t="s">
        <v>170</v>
      </c>
      <c r="D51" s="118" t="s">
        <v>171</v>
      </c>
      <c r="E51" s="119" t="s">
        <v>187</v>
      </c>
      <c r="F51" s="120" t="s">
        <v>21</v>
      </c>
      <c r="G51" s="151" t="s">
        <v>204</v>
      </c>
      <c r="H51" s="151" t="s">
        <v>168</v>
      </c>
      <c r="I51" s="152" t="s">
        <v>277</v>
      </c>
      <c r="J51" s="162" t="s">
        <v>277</v>
      </c>
    </row>
    <row r="52" spans="1:10" ht="30" customHeight="1" x14ac:dyDescent="0.35">
      <c r="A52" s="116" t="s">
        <v>258</v>
      </c>
      <c r="B52" s="163">
        <v>0</v>
      </c>
      <c r="C52" s="163">
        <v>0</v>
      </c>
      <c r="D52" s="164">
        <v>0</v>
      </c>
      <c r="E52" s="165">
        <v>0</v>
      </c>
      <c r="F52" s="204" t="s">
        <v>23</v>
      </c>
      <c r="G52" s="149">
        <f>SUM(B52:D52)</f>
        <v>0</v>
      </c>
      <c r="H52" s="121" t="e">
        <f>B52/E52</f>
        <v>#DIV/0!</v>
      </c>
      <c r="I52" s="150" t="e">
        <f>IF(H52&gt;5%,"Blend Level High. Please check the volumes entered.","Blend Level Correct")</f>
        <v>#DIV/0!</v>
      </c>
      <c r="J52" s="150" t="str">
        <f>IF(E52&lt;&gt;G52, "Volume Produced Is Not Equal to the Volumes Blended", "")</f>
        <v/>
      </c>
    </row>
    <row r="53" spans="1:10" ht="30" customHeight="1" x14ac:dyDescent="0.35">
      <c r="A53" s="116" t="s">
        <v>259</v>
      </c>
      <c r="B53" s="163">
        <v>0</v>
      </c>
      <c r="C53" s="163">
        <v>0</v>
      </c>
      <c r="D53" s="164">
        <v>0</v>
      </c>
      <c r="E53" s="165">
        <v>0</v>
      </c>
      <c r="F53" s="204" t="s">
        <v>23</v>
      </c>
      <c r="G53" s="149">
        <f t="shared" ref="G53:G55" si="4">SUM(B53:D53)</f>
        <v>0</v>
      </c>
      <c r="H53" s="121" t="e">
        <f>B53/E53</f>
        <v>#DIV/0!</v>
      </c>
      <c r="I53" s="150" t="e">
        <f>IF(H53&gt;9.9999%,"Blend Level High. Please check the volumes entered.",IF(H53&lt;5.0001%,"Blend Level Low. Please check the volumes entered.","Blend Level Correct"))</f>
        <v>#DIV/0!</v>
      </c>
      <c r="J53" s="150" t="str">
        <f>IF(E53&lt;&gt;G53, "Volume Produced Is Not Equal to the Volumes Blended", "")</f>
        <v/>
      </c>
    </row>
    <row r="54" spans="1:10" ht="30" customHeight="1" x14ac:dyDescent="0.35">
      <c r="A54" s="116" t="s">
        <v>260</v>
      </c>
      <c r="B54" s="163">
        <v>0</v>
      </c>
      <c r="C54" s="163">
        <v>0</v>
      </c>
      <c r="D54" s="164">
        <v>0</v>
      </c>
      <c r="E54" s="165">
        <v>0</v>
      </c>
      <c r="F54" s="204" t="s">
        <v>23</v>
      </c>
      <c r="G54" s="149">
        <f t="shared" si="4"/>
        <v>0</v>
      </c>
      <c r="H54" s="121" t="e">
        <f t="shared" ref="H54:H55" si="5">B54/E54</f>
        <v>#DIV/0!</v>
      </c>
      <c r="I54" s="150" t="e">
        <f>IF(H54&gt;14.9999%,"Blend Level High. Please check the volumes entered.",IF(H54&lt;10%,"Blend Level Low. Please check the volumes entered.","Blend Level Correct"))</f>
        <v>#DIV/0!</v>
      </c>
      <c r="J54" s="150" t="str">
        <f>IF(E54&lt;&gt;G54, "Volume Produced Is Not Equal to the Volumes Blended", "")</f>
        <v/>
      </c>
    </row>
    <row r="55" spans="1:10" ht="30" customHeight="1" x14ac:dyDescent="0.35">
      <c r="A55" s="116" t="s">
        <v>261</v>
      </c>
      <c r="B55" s="163">
        <v>0</v>
      </c>
      <c r="C55" s="163">
        <v>0</v>
      </c>
      <c r="D55" s="164">
        <v>0</v>
      </c>
      <c r="E55" s="165">
        <v>0</v>
      </c>
      <c r="F55" s="204" t="s">
        <v>23</v>
      </c>
      <c r="G55" s="149">
        <f t="shared" si="4"/>
        <v>0</v>
      </c>
      <c r="H55" s="121" t="e">
        <f t="shared" si="5"/>
        <v>#DIV/0!</v>
      </c>
      <c r="I55" s="150" t="e">
        <f>IF(H55&gt;20%,"Blend Level High. Please check the volumes entered.",IF(H55&lt;15%,"Blend Level Low. Please check the volumes entered.","Blend Level Correct"))</f>
        <v>#DIV/0!</v>
      </c>
      <c r="J55" s="150" t="str">
        <f>IF(E55&lt;&gt;G55, "Volume Produced Is Not Equal to the Volumes Blended", "")</f>
        <v/>
      </c>
    </row>
    <row r="56" spans="1:10" ht="30" customHeight="1" x14ac:dyDescent="0.35">
      <c r="A56" s="117" t="s">
        <v>266</v>
      </c>
      <c r="B56" s="106">
        <f>SUM(B52:B55)</f>
        <v>0</v>
      </c>
      <c r="C56" s="106">
        <f t="shared" ref="C56:E56" si="6">SUM(C52:C55)</f>
        <v>0</v>
      </c>
      <c r="D56" s="124">
        <f t="shared" si="6"/>
        <v>0</v>
      </c>
      <c r="E56" s="123">
        <f t="shared" si="6"/>
        <v>0</v>
      </c>
      <c r="F56" s="51"/>
      <c r="G56" s="122">
        <f>SUM(G52:G55)</f>
        <v>0</v>
      </c>
      <c r="H56" s="51"/>
      <c r="I56" s="20"/>
      <c r="J56" s="132"/>
    </row>
    <row r="57" spans="1:10" ht="30" customHeight="1" x14ac:dyDescent="0.35">
      <c r="A57" s="125" t="s">
        <v>167</v>
      </c>
      <c r="B57" s="42"/>
      <c r="C57" s="42"/>
      <c r="D57" s="42"/>
      <c r="E57" s="43"/>
      <c r="F57" s="51"/>
      <c r="G57" s="51"/>
      <c r="H57" s="51"/>
      <c r="I57" s="20"/>
      <c r="J57" s="132"/>
    </row>
    <row r="58" spans="1:10" ht="30" customHeight="1" x14ac:dyDescent="0.35">
      <c r="A58" s="60"/>
      <c r="B58" s="30"/>
      <c r="C58" s="30"/>
      <c r="D58" s="30"/>
      <c r="E58" s="51"/>
      <c r="F58" s="51"/>
      <c r="G58" s="51"/>
      <c r="H58" s="51"/>
      <c r="I58" s="20"/>
      <c r="J58" s="132"/>
    </row>
    <row r="59" spans="1:10" ht="47.5" customHeight="1" x14ac:dyDescent="0.35">
      <c r="A59" s="314" t="s">
        <v>173</v>
      </c>
      <c r="B59" s="315"/>
      <c r="C59" s="315"/>
      <c r="D59" s="315"/>
      <c r="E59" s="315"/>
      <c r="F59" s="315"/>
      <c r="G59" s="317"/>
      <c r="H59" s="292" t="s">
        <v>296</v>
      </c>
      <c r="I59" s="293"/>
    </row>
    <row r="60" spans="1:10" ht="30" customHeight="1" x14ac:dyDescent="0.35">
      <c r="A60" s="130"/>
      <c r="B60" s="104" t="s">
        <v>169</v>
      </c>
      <c r="C60" s="104" t="s">
        <v>170</v>
      </c>
      <c r="D60" s="118" t="s">
        <v>171</v>
      </c>
      <c r="E60" s="119" t="s">
        <v>187</v>
      </c>
      <c r="F60" s="120" t="s">
        <v>21</v>
      </c>
      <c r="G60" s="151" t="s">
        <v>204</v>
      </c>
      <c r="H60" s="151" t="s">
        <v>168</v>
      </c>
      <c r="I60" s="152" t="s">
        <v>277</v>
      </c>
      <c r="J60" s="162" t="s">
        <v>277</v>
      </c>
    </row>
    <row r="61" spans="1:10" ht="30" customHeight="1" x14ac:dyDescent="0.35">
      <c r="A61" s="114" t="s">
        <v>254</v>
      </c>
      <c r="B61" s="163">
        <v>0</v>
      </c>
      <c r="C61" s="163">
        <v>0</v>
      </c>
      <c r="D61" s="164">
        <v>0</v>
      </c>
      <c r="E61" s="165">
        <v>0</v>
      </c>
      <c r="F61" s="126" t="s">
        <v>56</v>
      </c>
      <c r="G61" s="149">
        <f>SUM(B61:D61)</f>
        <v>0</v>
      </c>
      <c r="H61" s="121" t="e">
        <f>B61/E61</f>
        <v>#DIV/0!</v>
      </c>
      <c r="I61" s="150" t="e">
        <f>IF(H61&gt;5%,"Blend Level High. Please check the volumes entered.","Blend Level Correct")</f>
        <v>#DIV/0!</v>
      </c>
      <c r="J61" s="150" t="str">
        <f>IF(E61&lt;&gt;G61, "Volume Produced Is Not Equal to the Volumes Blended", "")</f>
        <v/>
      </c>
    </row>
    <row r="62" spans="1:10" ht="30" customHeight="1" x14ac:dyDescent="0.35">
      <c r="A62" s="114" t="s">
        <v>255</v>
      </c>
      <c r="B62" s="163">
        <v>0</v>
      </c>
      <c r="C62" s="163">
        <v>0</v>
      </c>
      <c r="D62" s="164">
        <v>0</v>
      </c>
      <c r="E62" s="165">
        <v>0</v>
      </c>
      <c r="F62" s="126" t="s">
        <v>56</v>
      </c>
      <c r="G62" s="149">
        <f t="shared" ref="G62:G64" si="7">SUM(B62:D62)</f>
        <v>0</v>
      </c>
      <c r="H62" s="121" t="e">
        <f t="shared" ref="H62:H64" si="8">B62/E62</f>
        <v>#DIV/0!</v>
      </c>
      <c r="I62" s="150" t="e">
        <f>IF(H62&gt;9.9999%,"Blend Level High. Please check the volumes entered.",IF(H62&lt;5.0001%,"Blend Level Low. Please check the volumes entered.","Blend Level Correct"))</f>
        <v>#DIV/0!</v>
      </c>
      <c r="J62" s="150" t="str">
        <f>IF(E62&lt;&gt;G62, "Volume Produced Is Not Equal to the Volumes Blended", "")</f>
        <v/>
      </c>
    </row>
    <row r="63" spans="1:10" ht="30" customHeight="1" x14ac:dyDescent="0.35">
      <c r="A63" s="114" t="s">
        <v>256</v>
      </c>
      <c r="B63" s="163">
        <v>0</v>
      </c>
      <c r="C63" s="163">
        <v>0</v>
      </c>
      <c r="D63" s="164">
        <v>0</v>
      </c>
      <c r="E63" s="165">
        <v>0</v>
      </c>
      <c r="F63" s="126" t="s">
        <v>56</v>
      </c>
      <c r="G63" s="149">
        <f t="shared" si="7"/>
        <v>0</v>
      </c>
      <c r="H63" s="121" t="e">
        <f t="shared" si="8"/>
        <v>#DIV/0!</v>
      </c>
      <c r="I63" s="150" t="e">
        <f>IF(H63&gt;14.9999%,"Blend Level High. Please check the volumes entered.",IF(H63&lt;10%,"Blend Level Low. Please check the volumes entered.","Blend Level Correct"))</f>
        <v>#DIV/0!</v>
      </c>
      <c r="J63" s="150" t="str">
        <f>IF(E63&lt;&gt;G63, "Volume Produced Is Not Equal to the Volumes Blended", "")</f>
        <v/>
      </c>
    </row>
    <row r="64" spans="1:10" ht="30" customHeight="1" x14ac:dyDescent="0.35">
      <c r="A64" s="114" t="s">
        <v>257</v>
      </c>
      <c r="B64" s="163">
        <v>0</v>
      </c>
      <c r="C64" s="163">
        <v>0</v>
      </c>
      <c r="D64" s="164">
        <v>0</v>
      </c>
      <c r="E64" s="165">
        <v>0</v>
      </c>
      <c r="F64" s="126" t="s">
        <v>56</v>
      </c>
      <c r="G64" s="149">
        <f t="shared" si="7"/>
        <v>0</v>
      </c>
      <c r="H64" s="121" t="e">
        <f t="shared" si="8"/>
        <v>#DIV/0!</v>
      </c>
      <c r="I64" s="150" t="e">
        <f>IF(H64&gt;20%,"Blend Level High. Please check the volumes entered.",IF(H64&lt;15%,"Blend Level Low. Please check the volumes entered.","Blend Level Correct"))</f>
        <v>#DIV/0!</v>
      </c>
      <c r="J64" s="150" t="str">
        <f>IF(E64&lt;&gt;G64, "Volume Produced Is Not Equal to the Volumes Blended", "")</f>
        <v/>
      </c>
    </row>
    <row r="65" spans="1:11" ht="30" customHeight="1" x14ac:dyDescent="0.35">
      <c r="A65" s="117" t="s">
        <v>266</v>
      </c>
      <c r="B65" s="106">
        <f>SUM(B61:B64)</f>
        <v>0</v>
      </c>
      <c r="C65" s="106">
        <f t="shared" ref="C65" si="9">SUM(C61:C64)</f>
        <v>0</v>
      </c>
      <c r="D65" s="124">
        <f t="shared" ref="D65" si="10">SUM(D61:D64)</f>
        <v>0</v>
      </c>
      <c r="E65" s="123">
        <f t="shared" ref="E65" si="11">SUM(E61:E64)</f>
        <v>0</v>
      </c>
      <c r="F65" s="51"/>
      <c r="G65" s="122">
        <f>SUM(G61:G64)</f>
        <v>0</v>
      </c>
      <c r="H65" s="51"/>
      <c r="I65" s="20"/>
      <c r="J65" s="132"/>
      <c r="K65" s="132"/>
    </row>
    <row r="66" spans="1:11" ht="30" customHeight="1" x14ac:dyDescent="0.35">
      <c r="A66" s="125" t="s">
        <v>167</v>
      </c>
      <c r="B66" s="42"/>
      <c r="C66" s="42"/>
      <c r="D66" s="42"/>
      <c r="E66" s="43"/>
      <c r="F66" s="51"/>
      <c r="G66" s="51"/>
      <c r="H66" s="51"/>
      <c r="I66" s="20"/>
      <c r="J66" s="132"/>
      <c r="K66" s="132"/>
    </row>
    <row r="67" spans="1:11" ht="30" customHeight="1" x14ac:dyDescent="0.35">
      <c r="A67" s="60"/>
      <c r="B67" s="30"/>
      <c r="C67" s="30"/>
      <c r="D67" s="30"/>
      <c r="E67" s="51"/>
      <c r="F67" s="51"/>
      <c r="G67" s="51"/>
      <c r="H67" s="51"/>
      <c r="I67" s="20"/>
      <c r="J67" s="132"/>
      <c r="K67" s="132"/>
    </row>
    <row r="68" spans="1:11" ht="30" customHeight="1" x14ac:dyDescent="0.35">
      <c r="A68" s="60"/>
      <c r="B68" s="30"/>
      <c r="C68" s="30"/>
      <c r="D68" s="30"/>
      <c r="E68" s="51"/>
      <c r="F68" s="51"/>
      <c r="G68" s="51"/>
      <c r="H68" s="51"/>
      <c r="I68" s="20"/>
      <c r="J68" s="132"/>
      <c r="K68" s="132"/>
    </row>
    <row r="69" spans="1:11" ht="40.5" customHeight="1" x14ac:dyDescent="0.35">
      <c r="A69" s="280" t="s">
        <v>175</v>
      </c>
      <c r="B69" s="280"/>
      <c r="C69" s="280"/>
      <c r="D69" s="280"/>
      <c r="E69" s="280"/>
      <c r="F69" s="280"/>
      <c r="G69" s="280"/>
      <c r="H69" s="280"/>
      <c r="I69" s="88"/>
    </row>
    <row r="70" spans="1:11" ht="30" customHeight="1" x14ac:dyDescent="0.35">
      <c r="A70" s="301" t="s">
        <v>179</v>
      </c>
      <c r="B70" s="301"/>
      <c r="C70" s="301"/>
      <c r="D70" s="301"/>
      <c r="E70" s="301"/>
      <c r="F70" s="301"/>
      <c r="G70" s="301"/>
      <c r="H70" s="301"/>
      <c r="I70" s="39"/>
    </row>
    <row r="71" spans="1:11" ht="10.5" customHeight="1" x14ac:dyDescent="0.35">
      <c r="A71" s="71"/>
      <c r="B71" s="72"/>
      <c r="C71" s="72"/>
      <c r="D71" s="72"/>
      <c r="E71" s="72"/>
      <c r="F71" s="72"/>
      <c r="G71" s="72"/>
      <c r="H71" s="72"/>
      <c r="I71" s="39"/>
    </row>
    <row r="72" spans="1:11" ht="40" customHeight="1" x14ac:dyDescent="0.35">
      <c r="A72" s="314" t="s">
        <v>193</v>
      </c>
      <c r="B72" s="315"/>
      <c r="C72" s="315"/>
      <c r="D72" s="315"/>
      <c r="E72" s="315"/>
      <c r="F72" s="315"/>
      <c r="G72" s="315"/>
      <c r="H72" s="315"/>
      <c r="I72" s="316"/>
    </row>
    <row r="73" spans="1:11" ht="58" x14ac:dyDescent="0.35">
      <c r="A73" s="128"/>
      <c r="B73" s="116" t="s">
        <v>50</v>
      </c>
      <c r="C73" s="114" t="s">
        <v>51</v>
      </c>
      <c r="D73" s="116" t="s">
        <v>52</v>
      </c>
      <c r="E73" s="127" t="s">
        <v>237</v>
      </c>
      <c r="F73" s="127" t="s">
        <v>53</v>
      </c>
      <c r="G73" s="114" t="s">
        <v>54</v>
      </c>
      <c r="H73" s="127" t="s">
        <v>302</v>
      </c>
      <c r="I73" s="116" t="s">
        <v>55</v>
      </c>
    </row>
    <row r="74" spans="1:11" ht="30" customHeight="1" x14ac:dyDescent="0.35">
      <c r="A74" s="62" t="s">
        <v>247</v>
      </c>
      <c r="B74" s="163">
        <v>0</v>
      </c>
      <c r="C74" s="63" t="s">
        <v>12</v>
      </c>
      <c r="D74" s="244"/>
      <c r="E74" s="63" t="s">
        <v>12</v>
      </c>
      <c r="F74" s="64"/>
      <c r="G74" s="64"/>
      <c r="H74" s="64"/>
      <c r="I74" s="61" t="s">
        <v>56</v>
      </c>
    </row>
    <row r="75" spans="1:11" ht="30" customHeight="1" x14ac:dyDescent="0.35">
      <c r="A75" s="62" t="s">
        <v>247</v>
      </c>
      <c r="B75" s="163">
        <v>0</v>
      </c>
      <c r="C75" s="63" t="s">
        <v>12</v>
      </c>
      <c r="D75" s="244"/>
      <c r="E75" s="63" t="s">
        <v>12</v>
      </c>
      <c r="F75" s="64"/>
      <c r="G75" s="64"/>
      <c r="H75" s="64"/>
      <c r="I75" s="61" t="s">
        <v>56</v>
      </c>
    </row>
    <row r="76" spans="1:11" ht="30" customHeight="1" x14ac:dyDescent="0.35">
      <c r="A76" s="62" t="s">
        <v>247</v>
      </c>
      <c r="B76" s="163">
        <v>0</v>
      </c>
      <c r="C76" s="63" t="s">
        <v>12</v>
      </c>
      <c r="D76" s="244"/>
      <c r="E76" s="63" t="s">
        <v>12</v>
      </c>
      <c r="F76" s="64"/>
      <c r="G76" s="64"/>
      <c r="H76" s="64"/>
      <c r="I76" s="61" t="s">
        <v>56</v>
      </c>
    </row>
    <row r="77" spans="1:11" ht="30" customHeight="1" x14ac:dyDescent="0.35">
      <c r="A77" s="143" t="s">
        <v>207</v>
      </c>
      <c r="B77" s="20"/>
      <c r="C77" s="42"/>
      <c r="D77" s="42"/>
      <c r="E77" s="43"/>
      <c r="F77" s="43"/>
      <c r="G77" s="43"/>
      <c r="H77" s="45"/>
      <c r="I77" s="39"/>
    </row>
    <row r="78" spans="1:11" ht="30" customHeight="1" x14ac:dyDescent="0.35">
      <c r="A78" s="117" t="s">
        <v>265</v>
      </c>
      <c r="B78" s="106">
        <f>SUM(B74:B76)</f>
        <v>0</v>
      </c>
      <c r="C78" s="42"/>
      <c r="D78" s="42"/>
      <c r="E78" s="43"/>
      <c r="F78" s="43"/>
      <c r="G78" s="43"/>
      <c r="H78" s="45"/>
      <c r="I78" s="39"/>
    </row>
    <row r="79" spans="1:11" ht="30" customHeight="1" x14ac:dyDescent="0.35">
      <c r="A79" s="60"/>
      <c r="B79" s="42"/>
      <c r="C79" s="42"/>
      <c r="D79" s="42"/>
      <c r="E79" s="43"/>
      <c r="F79" s="43"/>
      <c r="G79" s="43"/>
      <c r="H79" s="45"/>
      <c r="I79" s="39"/>
    </row>
    <row r="80" spans="1:11" ht="40" customHeight="1" x14ac:dyDescent="0.35">
      <c r="A80" s="305" t="s">
        <v>194</v>
      </c>
      <c r="B80" s="306"/>
      <c r="C80" s="306"/>
      <c r="D80" s="306"/>
      <c r="E80" s="306"/>
      <c r="F80" s="306"/>
      <c r="G80" s="306"/>
      <c r="H80" s="306"/>
      <c r="I80" s="307"/>
    </row>
    <row r="81" spans="1:9" ht="58" x14ac:dyDescent="0.35">
      <c r="A81" s="128"/>
      <c r="B81" s="116" t="s">
        <v>50</v>
      </c>
      <c r="C81" s="114" t="s">
        <v>51</v>
      </c>
      <c r="D81" s="116" t="s">
        <v>52</v>
      </c>
      <c r="E81" s="127" t="s">
        <v>237</v>
      </c>
      <c r="F81" s="127" t="s">
        <v>53</v>
      </c>
      <c r="G81" s="114" t="s">
        <v>54</v>
      </c>
      <c r="H81" s="127" t="s">
        <v>302</v>
      </c>
      <c r="I81" s="116" t="s">
        <v>55</v>
      </c>
    </row>
    <row r="82" spans="1:9" ht="30" customHeight="1" x14ac:dyDescent="0.35">
      <c r="A82" s="62" t="s">
        <v>248</v>
      </c>
      <c r="B82" s="163">
        <v>0</v>
      </c>
      <c r="C82" s="63" t="s">
        <v>12</v>
      </c>
      <c r="D82" s="244"/>
      <c r="E82" s="63" t="s">
        <v>12</v>
      </c>
      <c r="F82" s="64"/>
      <c r="G82" s="64"/>
      <c r="H82" s="64"/>
      <c r="I82" s="64" t="s">
        <v>23</v>
      </c>
    </row>
    <row r="83" spans="1:9" ht="30" customHeight="1" x14ac:dyDescent="0.35">
      <c r="A83" s="62" t="s">
        <v>248</v>
      </c>
      <c r="B83" s="163">
        <v>0</v>
      </c>
      <c r="C83" s="63" t="s">
        <v>12</v>
      </c>
      <c r="D83" s="244"/>
      <c r="E83" s="63" t="s">
        <v>12</v>
      </c>
      <c r="F83" s="64"/>
      <c r="G83" s="64"/>
      <c r="H83" s="64"/>
      <c r="I83" s="64" t="s">
        <v>23</v>
      </c>
    </row>
    <row r="84" spans="1:9" ht="30" customHeight="1" x14ac:dyDescent="0.35">
      <c r="A84" s="62" t="s">
        <v>248</v>
      </c>
      <c r="B84" s="163">
        <v>0</v>
      </c>
      <c r="C84" s="63" t="s">
        <v>12</v>
      </c>
      <c r="D84" s="244"/>
      <c r="E84" s="63" t="s">
        <v>12</v>
      </c>
      <c r="F84" s="64"/>
      <c r="G84" s="64"/>
      <c r="H84" s="64"/>
      <c r="I84" s="64" t="s">
        <v>23</v>
      </c>
    </row>
    <row r="85" spans="1:9" ht="30" customHeight="1" x14ac:dyDescent="0.35">
      <c r="A85" s="143" t="s">
        <v>207</v>
      </c>
      <c r="B85" s="20"/>
      <c r="C85" s="30"/>
      <c r="D85" s="30"/>
      <c r="E85" s="51"/>
      <c r="F85" s="51"/>
      <c r="G85" s="51"/>
      <c r="H85" s="51"/>
      <c r="I85" s="20"/>
    </row>
    <row r="86" spans="1:9" ht="30" customHeight="1" x14ac:dyDescent="0.35">
      <c r="A86" s="117" t="s">
        <v>264</v>
      </c>
      <c r="B86" s="106">
        <f>SUM(B82:B84)</f>
        <v>0</v>
      </c>
      <c r="C86" s="30"/>
      <c r="D86" s="30"/>
      <c r="E86" s="51"/>
      <c r="F86" s="51"/>
      <c r="G86" s="51"/>
      <c r="H86" s="51"/>
      <c r="I86" s="20"/>
    </row>
    <row r="87" spans="1:9" ht="30" customHeight="1" x14ac:dyDescent="0.35">
      <c r="A87" s="60"/>
      <c r="B87" s="30"/>
      <c r="C87" s="30"/>
      <c r="D87" s="30"/>
      <c r="E87" s="51"/>
      <c r="F87" s="51"/>
      <c r="G87" s="51"/>
      <c r="H87" s="51"/>
      <c r="I87" s="20"/>
    </row>
    <row r="88" spans="1:9" ht="40" customHeight="1" x14ac:dyDescent="0.35">
      <c r="A88" s="305" t="s">
        <v>195</v>
      </c>
      <c r="B88" s="306"/>
      <c r="C88" s="306"/>
      <c r="D88" s="306"/>
      <c r="E88" s="306"/>
      <c r="F88" s="306"/>
      <c r="G88" s="306"/>
      <c r="H88" s="306"/>
      <c r="I88" s="307"/>
    </row>
    <row r="89" spans="1:9" ht="58" x14ac:dyDescent="0.35">
      <c r="A89" s="128"/>
      <c r="B89" s="114" t="s">
        <v>50</v>
      </c>
      <c r="C89" s="114" t="s">
        <v>51</v>
      </c>
      <c r="D89" s="116" t="s">
        <v>52</v>
      </c>
      <c r="E89" s="127" t="s">
        <v>237</v>
      </c>
      <c r="F89" s="127" t="s">
        <v>53</v>
      </c>
      <c r="G89" s="114" t="s">
        <v>54</v>
      </c>
      <c r="H89" s="127" t="s">
        <v>302</v>
      </c>
      <c r="I89" s="116" t="s">
        <v>55</v>
      </c>
    </row>
    <row r="90" spans="1:9" ht="30" customHeight="1" x14ac:dyDescent="0.35">
      <c r="A90" s="62" t="s">
        <v>250</v>
      </c>
      <c r="B90" s="163">
        <v>0</v>
      </c>
      <c r="C90" s="63" t="s">
        <v>12</v>
      </c>
      <c r="D90" s="244"/>
      <c r="E90" s="63" t="s">
        <v>12</v>
      </c>
      <c r="F90" s="64"/>
      <c r="G90" s="64"/>
      <c r="H90" s="64"/>
      <c r="I90" s="64" t="s">
        <v>23</v>
      </c>
    </row>
    <row r="91" spans="1:9" ht="30" customHeight="1" x14ac:dyDescent="0.35">
      <c r="A91" s="62" t="s">
        <v>250</v>
      </c>
      <c r="B91" s="163">
        <v>0</v>
      </c>
      <c r="C91" s="63" t="s">
        <v>12</v>
      </c>
      <c r="D91" s="244"/>
      <c r="E91" s="63" t="s">
        <v>12</v>
      </c>
      <c r="F91" s="64"/>
      <c r="G91" s="64"/>
      <c r="H91" s="64"/>
      <c r="I91" s="64" t="s">
        <v>23</v>
      </c>
    </row>
    <row r="92" spans="1:9" ht="30" customHeight="1" x14ac:dyDescent="0.35">
      <c r="A92" s="62" t="s">
        <v>250</v>
      </c>
      <c r="B92" s="163">
        <v>0</v>
      </c>
      <c r="C92" s="63" t="s">
        <v>12</v>
      </c>
      <c r="D92" s="244"/>
      <c r="E92" s="63" t="s">
        <v>12</v>
      </c>
      <c r="F92" s="64"/>
      <c r="G92" s="64"/>
      <c r="H92" s="64"/>
      <c r="I92" s="64" t="s">
        <v>23</v>
      </c>
    </row>
    <row r="93" spans="1:9" ht="30" customHeight="1" x14ac:dyDescent="0.35">
      <c r="A93" s="143" t="s">
        <v>207</v>
      </c>
      <c r="B93" s="20"/>
      <c r="C93" s="30"/>
      <c r="D93" s="30"/>
      <c r="E93" s="51"/>
      <c r="F93" s="51"/>
      <c r="G93" s="51"/>
      <c r="H93" s="51"/>
      <c r="I93" s="20"/>
    </row>
    <row r="94" spans="1:9" ht="30" customHeight="1" x14ac:dyDescent="0.35">
      <c r="A94" s="117" t="s">
        <v>263</v>
      </c>
      <c r="B94" s="106">
        <f>SUM(B90:B92)</f>
        <v>0</v>
      </c>
      <c r="C94" s="30"/>
      <c r="D94" s="30"/>
      <c r="E94" s="51"/>
      <c r="F94" s="51"/>
      <c r="G94" s="51"/>
      <c r="H94" s="51"/>
      <c r="I94" s="20"/>
    </row>
    <row r="95" spans="1:9" ht="30" customHeight="1" x14ac:dyDescent="0.35">
      <c r="A95" s="60"/>
      <c r="B95" s="30"/>
      <c r="C95" s="30"/>
      <c r="D95" s="30"/>
      <c r="E95" s="51"/>
      <c r="F95" s="51"/>
      <c r="G95" s="51"/>
      <c r="H95" s="51"/>
      <c r="I95" s="20"/>
    </row>
    <row r="96" spans="1:9" ht="40" customHeight="1" x14ac:dyDescent="0.35">
      <c r="A96" s="305" t="s">
        <v>196</v>
      </c>
      <c r="B96" s="306"/>
      <c r="C96" s="306"/>
      <c r="D96" s="306"/>
      <c r="E96" s="306"/>
      <c r="F96" s="306"/>
      <c r="G96" s="306"/>
      <c r="H96" s="306"/>
      <c r="I96" s="307"/>
    </row>
    <row r="97" spans="1:9" ht="58" x14ac:dyDescent="0.35">
      <c r="A97" s="128"/>
      <c r="B97" s="114" t="s">
        <v>50</v>
      </c>
      <c r="C97" s="114" t="s">
        <v>51</v>
      </c>
      <c r="D97" s="116" t="s">
        <v>52</v>
      </c>
      <c r="E97" s="127" t="s">
        <v>237</v>
      </c>
      <c r="F97" s="127" t="s">
        <v>53</v>
      </c>
      <c r="G97" s="114" t="s">
        <v>54</v>
      </c>
      <c r="H97" s="127" t="s">
        <v>302</v>
      </c>
      <c r="I97" s="116" t="s">
        <v>55</v>
      </c>
    </row>
    <row r="98" spans="1:9" ht="30" customHeight="1" x14ac:dyDescent="0.35">
      <c r="A98" s="62" t="s">
        <v>249</v>
      </c>
      <c r="B98" s="163">
        <v>0</v>
      </c>
      <c r="C98" s="63" t="s">
        <v>12</v>
      </c>
      <c r="D98" s="244"/>
      <c r="E98" s="63" t="s">
        <v>12</v>
      </c>
      <c r="F98" s="64"/>
      <c r="G98" s="64"/>
      <c r="H98" s="64"/>
      <c r="I98" s="64" t="s">
        <v>23</v>
      </c>
    </row>
    <row r="99" spans="1:9" ht="30" customHeight="1" x14ac:dyDescent="0.35">
      <c r="A99" s="62" t="s">
        <v>249</v>
      </c>
      <c r="B99" s="163">
        <v>0</v>
      </c>
      <c r="C99" s="63" t="s">
        <v>12</v>
      </c>
      <c r="D99" s="244"/>
      <c r="E99" s="63" t="s">
        <v>12</v>
      </c>
      <c r="F99" s="64"/>
      <c r="G99" s="64"/>
      <c r="H99" s="64"/>
      <c r="I99" s="64" t="s">
        <v>23</v>
      </c>
    </row>
    <row r="100" spans="1:9" ht="30" customHeight="1" x14ac:dyDescent="0.35">
      <c r="A100" s="62" t="s">
        <v>249</v>
      </c>
      <c r="B100" s="163">
        <v>0</v>
      </c>
      <c r="C100" s="63" t="s">
        <v>12</v>
      </c>
      <c r="D100" s="244"/>
      <c r="E100" s="63" t="s">
        <v>12</v>
      </c>
      <c r="F100" s="64"/>
      <c r="G100" s="64"/>
      <c r="H100" s="64"/>
      <c r="I100" s="64" t="s">
        <v>23</v>
      </c>
    </row>
    <row r="101" spans="1:9" ht="30" customHeight="1" x14ac:dyDescent="0.35">
      <c r="A101" s="143" t="s">
        <v>207</v>
      </c>
      <c r="B101" s="20"/>
      <c r="C101" s="30"/>
      <c r="D101" s="30"/>
      <c r="E101" s="51"/>
      <c r="F101" s="51"/>
      <c r="G101" s="51"/>
      <c r="H101" s="51"/>
      <c r="I101" s="20"/>
    </row>
    <row r="102" spans="1:9" ht="30" customHeight="1" x14ac:dyDescent="0.35">
      <c r="A102" s="117" t="s">
        <v>262</v>
      </c>
      <c r="B102" s="106">
        <f>SUM(B98:B100)</f>
        <v>0</v>
      </c>
      <c r="C102" s="30"/>
      <c r="D102" s="30"/>
      <c r="E102" s="51"/>
      <c r="F102" s="51"/>
      <c r="G102" s="51"/>
      <c r="H102" s="51"/>
      <c r="I102" s="20"/>
    </row>
    <row r="103" spans="1:9" ht="30" customHeight="1" x14ac:dyDescent="0.35">
      <c r="A103" s="13"/>
      <c r="B103" s="27"/>
      <c r="C103" s="21"/>
    </row>
    <row r="104" spans="1:9" ht="30" customHeight="1" x14ac:dyDescent="0.35">
      <c r="A104" s="129" t="s">
        <v>178</v>
      </c>
      <c r="B104" s="27"/>
      <c r="C104" s="21"/>
    </row>
  </sheetData>
  <sheetProtection sheet="1" insertRows="0" deleteRows="0" selectLockedCells="1"/>
  <mergeCells count="31">
    <mergeCell ref="B21:F21"/>
    <mergeCell ref="A27:H27"/>
    <mergeCell ref="A24:H24"/>
    <mergeCell ref="A23:H23"/>
    <mergeCell ref="B16:F16"/>
    <mergeCell ref="B17:F17"/>
    <mergeCell ref="B18:F18"/>
    <mergeCell ref="B19:F19"/>
    <mergeCell ref="B20:F20"/>
    <mergeCell ref="A1:B1"/>
    <mergeCell ref="C1:D1"/>
    <mergeCell ref="C10:F10"/>
    <mergeCell ref="C12:F12"/>
    <mergeCell ref="A3:B3"/>
    <mergeCell ref="A2:H2"/>
    <mergeCell ref="A70:H70"/>
    <mergeCell ref="A25:H25"/>
    <mergeCell ref="A88:I88"/>
    <mergeCell ref="A96:I96"/>
    <mergeCell ref="A48:H48"/>
    <mergeCell ref="A30:H30"/>
    <mergeCell ref="I30:K30"/>
    <mergeCell ref="A72:I72"/>
    <mergeCell ref="A80:I80"/>
    <mergeCell ref="A69:H69"/>
    <mergeCell ref="A50:G50"/>
    <mergeCell ref="H50:I50"/>
    <mergeCell ref="A59:G59"/>
    <mergeCell ref="H59:I59"/>
    <mergeCell ref="A47:H47"/>
    <mergeCell ref="A28:H28"/>
  </mergeCells>
  <conditionalFormatting sqref="C10:F10">
    <cfRule type="containsText" dxfId="78" priority="3" operator="containsText" text="You are a Blender">
      <formula>NOT(ISERROR(SEARCH("You are a Blender",C10)))</formula>
    </cfRule>
    <cfRule type="containsText" dxfId="77" priority="4" operator="containsText" text="You are also a Producer">
      <formula>NOT(ISERROR(SEARCH("You are also a Producer",C10)))</formula>
    </cfRule>
  </conditionalFormatting>
  <conditionalFormatting sqref="C12:F12">
    <cfRule type="containsText" dxfId="76" priority="1" operator="containsText" text="You are a Blender">
      <formula>NOT(ISERROR(SEARCH("You are a Blender",C12)))</formula>
    </cfRule>
    <cfRule type="containsText" dxfId="75" priority="2" operator="containsText" text="You are also an Importer">
      <formula>NOT(ISERROR(SEARCH("You are also an Importer",C12)))</formula>
    </cfRule>
  </conditionalFormatting>
  <conditionalFormatting sqref="E52:E55 E61:E64">
    <cfRule type="expression" dxfId="74" priority="36">
      <formula>E52&lt;&gt;G52</formula>
    </cfRule>
  </conditionalFormatting>
  <conditionalFormatting sqref="F52:F55">
    <cfRule type="expression" dxfId="73" priority="27">
      <formula>AND(B52&gt;0, F52="Select from drop-down list")</formula>
    </cfRule>
  </conditionalFormatting>
  <conditionalFormatting sqref="G32:G39">
    <cfRule type="expression" dxfId="72" priority="29">
      <formula>AND(F32&gt;0, G32="Select from drop-down list")</formula>
    </cfRule>
  </conditionalFormatting>
  <conditionalFormatting sqref="H52">
    <cfRule type="cellIs" dxfId="71" priority="13" operator="greaterThan">
      <formula>0.05</formula>
    </cfRule>
    <cfRule type="cellIs" dxfId="70" priority="14" operator="lessThanOrEqual">
      <formula>0.05</formula>
    </cfRule>
  </conditionalFormatting>
  <conditionalFormatting sqref="H53">
    <cfRule type="cellIs" dxfId="69" priority="8" operator="greaterThanOrEqual">
      <formula>0.1</formula>
    </cfRule>
    <cfRule type="cellIs" dxfId="68" priority="9" operator="lessThanOrEqual">
      <formula>5%</formula>
    </cfRule>
    <cfRule type="cellIs" dxfId="67" priority="10" operator="between">
      <formula>0.050001</formula>
      <formula>0.099999</formula>
    </cfRule>
  </conditionalFormatting>
  <conditionalFormatting sqref="H54">
    <cfRule type="cellIs" dxfId="66" priority="22" operator="greaterThanOrEqual">
      <formula>0.15</formula>
    </cfRule>
    <cfRule type="cellIs" dxfId="65" priority="23" operator="lessThan">
      <formula>0.1</formula>
    </cfRule>
    <cfRule type="cellIs" dxfId="64" priority="21" operator="between">
      <formula>0.1</formula>
      <formula>0.149999</formula>
    </cfRule>
  </conditionalFormatting>
  <conditionalFormatting sqref="H55">
    <cfRule type="cellIs" dxfId="63" priority="24" operator="between">
      <formula>0.15</formula>
      <formula>0.2</formula>
    </cfRule>
    <cfRule type="cellIs" dxfId="62" priority="25" operator="greaterThan">
      <formula>0.2</formula>
    </cfRule>
    <cfRule type="cellIs" dxfId="61" priority="26" operator="lessThan">
      <formula>0.15</formula>
    </cfRule>
  </conditionalFormatting>
  <conditionalFormatting sqref="H61">
    <cfRule type="cellIs" dxfId="60" priority="11" operator="greaterThan">
      <formula>0.05</formula>
    </cfRule>
    <cfRule type="cellIs" dxfId="59" priority="12" operator="lessThanOrEqual">
      <formula>0.05</formula>
    </cfRule>
  </conditionalFormatting>
  <conditionalFormatting sqref="H62">
    <cfRule type="cellIs" dxfId="58" priority="5" operator="between">
      <formula>0.050001</formula>
      <formula>0.099999</formula>
    </cfRule>
    <cfRule type="cellIs" dxfId="57" priority="6" operator="greaterThanOrEqual">
      <formula>0.1</formula>
    </cfRule>
    <cfRule type="cellIs" dxfId="56" priority="7" operator="lessThanOrEqual">
      <formula>0.05</formula>
    </cfRule>
  </conditionalFormatting>
  <conditionalFormatting sqref="H63">
    <cfRule type="cellIs" dxfId="55" priority="20" operator="lessThan">
      <formula>0.1</formula>
    </cfRule>
    <cfRule type="cellIs" dxfId="54" priority="19" operator="greaterThanOrEqual">
      <formula>0.15</formula>
    </cfRule>
    <cfRule type="cellIs" dxfId="53" priority="18" operator="between">
      <formula>0.1</formula>
      <formula>0.149999</formula>
    </cfRule>
  </conditionalFormatting>
  <conditionalFormatting sqref="H64">
    <cfRule type="cellIs" dxfId="52" priority="15" operator="greaterThan">
      <formula>0.2</formula>
    </cfRule>
    <cfRule type="cellIs" dxfId="51" priority="16" operator="lessThan">
      <formula>0.15</formula>
    </cfRule>
    <cfRule type="cellIs" dxfId="50" priority="17" operator="between">
      <formula>0.15</formula>
      <formula>0.2</formula>
    </cfRule>
  </conditionalFormatting>
  <conditionalFormatting sqref="H52:I55">
    <cfRule type="containsErrors" dxfId="49" priority="55">
      <formula>ISERROR(H52)</formula>
    </cfRule>
  </conditionalFormatting>
  <conditionalFormatting sqref="H61:I64">
    <cfRule type="containsErrors" dxfId="48" priority="43">
      <formula>ISERROR(H61)</formula>
    </cfRule>
  </conditionalFormatting>
  <conditionalFormatting sqref="I52:I55">
    <cfRule type="containsText" dxfId="47" priority="47" operator="containsText" text="Low">
      <formula>NOT(ISERROR(SEARCH("Low",I52)))</formula>
    </cfRule>
    <cfRule type="containsText" dxfId="46" priority="51" operator="containsText" text="High">
      <formula>NOT(ISERROR(SEARCH("High",I52)))</formula>
    </cfRule>
    <cfRule type="containsText" dxfId="45" priority="52" operator="containsText" text="Correct">
      <formula>NOT(ISERROR(SEARCH("Correct",I52)))</formula>
    </cfRule>
  </conditionalFormatting>
  <conditionalFormatting sqref="I61:I64">
    <cfRule type="containsText" dxfId="44" priority="46" operator="containsText" text="Low">
      <formula>NOT(ISERROR(SEARCH("Low",I61)))</formula>
    </cfRule>
    <cfRule type="containsText" dxfId="43" priority="49" operator="containsText" text="High">
      <formula>NOT(ISERROR(SEARCH("High",I61)))</formula>
    </cfRule>
    <cfRule type="containsText" dxfId="42" priority="50" operator="containsText" text="Correct">
      <formula>NOT(ISERROR(SEARCH("Correct",I61)))</formula>
    </cfRule>
  </conditionalFormatting>
  <conditionalFormatting sqref="J32:J39">
    <cfRule type="expression" dxfId="41" priority="28">
      <formula>AND(I32&gt;0, J32="Select from drop-down list")</formula>
    </cfRule>
  </conditionalFormatting>
  <conditionalFormatting sqref="J52:J55">
    <cfRule type="containsText" dxfId="40" priority="40" operator="containsText" text="Not">
      <formula>NOT(ISERROR(SEARCH("Not",J52)))</formula>
    </cfRule>
  </conditionalFormatting>
  <conditionalFormatting sqref="J61:J64">
    <cfRule type="containsText" dxfId="39" priority="39" operator="containsText" text="Not">
      <formula>NOT(ISERROR(SEARCH("Not",J61)))</formula>
    </cfRule>
  </conditionalFormatting>
  <dataValidations count="1">
    <dataValidation type="list" allowBlank="1" showInputMessage="1" showErrorMessage="1" sqref="G89 G97 G73 G81" xr:uid="{00000000-0002-0000-0500-000000000000}">
      <formula1>$A$41:$A$46</formula1>
    </dataValidation>
  </dataValidations>
  <pageMargins left="0.7" right="0.7" top="0.75" bottom="0.75" header="0.3" footer="0.3"/>
  <pageSetup scale="44" fitToHeight="0" orientation="landscape" r:id="rId1"/>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500-000002000000}">
          <x14:formula1>
            <xm:f>'Menu-Do Not Change'!$A$1:$A$5</xm:f>
          </x14:formula1>
          <xm:sqref>B7</xm:sqref>
        </x14:dataValidation>
        <x14:dataValidation type="list" allowBlank="1" showInputMessage="1" showErrorMessage="1" xr:uid="{00000000-0002-0000-0500-000003000000}">
          <x14:formula1>
            <xm:f>'Menu-Do Not Change'!$B$17:$B$29</xm:f>
          </x14:formula1>
          <xm:sqref>B8</xm:sqref>
        </x14:dataValidation>
        <x14:dataValidation type="list" allowBlank="1" showInputMessage="1" showErrorMessage="1" xr:uid="{00000000-0002-0000-0500-000004000000}">
          <x14:formula1>
            <xm:f>'Menu-Do Not Change'!$A$13:$A$15</xm:f>
          </x14:formula1>
          <xm:sqref>B10 B12:B14 C82:C84 E82:E84 C90:C92 E90:E92 C98:C100 E98:E100 E74:E76 C74:C76</xm:sqref>
        </x14:dataValidation>
        <x14:dataValidation type="list" allowBlank="1" showInputMessage="1" showErrorMessage="1" xr:uid="{00000000-0002-0000-0500-000005000000}">
          <x14:formula1>
            <xm:f>'Menu-Do Not Change'!$A$34:$A$37</xm:f>
          </x14:formula1>
          <xm:sqref>B11</xm:sqref>
        </x14:dataValidation>
        <x14:dataValidation type="list" allowBlank="1" showInputMessage="1" showErrorMessage="1" xr:uid="{00000000-0002-0000-0500-000001000000}">
          <x14:formula1>
            <xm:f>'Menu-Do Not Change'!$A$45:$A$57</xm:f>
          </x14:formula1>
          <xm:sqref>J32:J39 F52:F55</xm:sqref>
        </x14:dataValidation>
        <x14:dataValidation type="list" allowBlank="1" showInputMessage="1" showErrorMessage="1" xr:uid="{144DB05F-39AE-4532-8B24-9D4D7065BCAC}">
          <x14:formula1>
            <xm:f>'Menu-Do Not Change'!$A$96:$A$132</xm:f>
          </x14:formula1>
          <xm:sqref>I82:I84 I90:I92 I98:I100</xm:sqref>
        </x14:dataValidation>
        <x14:dataValidation type="list" allowBlank="1" showInputMessage="1" showErrorMessage="1" xr:uid="{88FB8809-D338-48EB-A7A5-05C512C5F521}">
          <x14:formula1>
            <xm:f>'Menu-Do Not Change'!$A$60:$A$70</xm:f>
          </x14:formula1>
          <xm:sqref>G32:G39</xm:sqref>
        </x14:dataValidation>
        <x14:dataValidation type="list" allowBlank="1" showInputMessage="1" showErrorMessage="1" xr:uid="{00000000-0002-0000-0500-000006000000}">
          <x14:formula1>
            <xm:f>'Menu-Do Not Change'!$A$17:$A$32</xm:f>
          </x14:formula1>
          <xm:sqref>B6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CD220-1B57-4F03-81AC-A627B7F285E0}">
  <sheetPr>
    <tabColor theme="9" tint="0.59999389629810485"/>
    <pageSetUpPr fitToPage="1"/>
  </sheetPr>
  <dimension ref="A1:K119"/>
  <sheetViews>
    <sheetView zoomScale="75" zoomScaleNormal="75" workbookViewId="0">
      <selection activeCell="A5" sqref="A5"/>
    </sheetView>
  </sheetViews>
  <sheetFormatPr defaultColWidth="9.1796875" defaultRowHeight="14.5" x14ac:dyDescent="0.35"/>
  <cols>
    <col min="1" max="1" width="56.1796875" style="12" customWidth="1"/>
    <col min="2" max="2" width="25.26953125" style="12" customWidth="1"/>
    <col min="3" max="3" width="21.81640625" style="12" customWidth="1"/>
    <col min="4" max="4" width="23.1796875" style="12" customWidth="1"/>
    <col min="5" max="5" width="21.26953125" style="12" customWidth="1"/>
    <col min="6" max="6" width="21.54296875" style="12" customWidth="1"/>
    <col min="7" max="7" width="25.1796875" style="12" customWidth="1"/>
    <col min="8" max="8" width="22.26953125" style="12" customWidth="1"/>
    <col min="9" max="9" width="37.7265625" style="12" customWidth="1"/>
    <col min="10" max="10" width="32.7265625" style="12" customWidth="1"/>
    <col min="11" max="11" width="26.54296875" style="12" customWidth="1"/>
    <col min="12" max="12" width="26.7265625" style="12" customWidth="1"/>
    <col min="13" max="13" width="20.54296875" style="12" customWidth="1"/>
    <col min="14" max="16384" width="9.1796875" style="12"/>
  </cols>
  <sheetData>
    <row r="1" spans="1:8" x14ac:dyDescent="0.35">
      <c r="A1" s="262" t="s">
        <v>165</v>
      </c>
      <c r="B1" s="262"/>
      <c r="C1" s="318"/>
      <c r="D1" s="318"/>
    </row>
    <row r="2" spans="1:8" ht="45" customHeight="1" x14ac:dyDescent="0.35">
      <c r="A2" s="319" t="s">
        <v>190</v>
      </c>
      <c r="B2" s="320"/>
      <c r="C2" s="320"/>
      <c r="D2" s="320"/>
      <c r="E2" s="320"/>
      <c r="F2" s="320"/>
      <c r="G2" s="320"/>
      <c r="H2" s="321"/>
    </row>
    <row r="3" spans="1:8" ht="19.5" customHeight="1" x14ac:dyDescent="0.35">
      <c r="A3" s="263" t="s">
        <v>184</v>
      </c>
      <c r="B3" s="263"/>
    </row>
    <row r="4" spans="1:8" ht="23.25" customHeight="1" x14ac:dyDescent="0.35">
      <c r="A4" s="248" t="s">
        <v>236</v>
      </c>
      <c r="B4" s="249"/>
      <c r="C4" s="48"/>
    </row>
    <row r="5" spans="1:8" ht="19.5" customHeight="1" thickBot="1" x14ac:dyDescent="0.4">
      <c r="A5" s="49"/>
      <c r="B5" s="49"/>
    </row>
    <row r="6" spans="1:8" ht="27" customHeight="1" x14ac:dyDescent="0.35">
      <c r="A6" s="250" t="s">
        <v>6</v>
      </c>
      <c r="B6" s="196" t="s">
        <v>7</v>
      </c>
    </row>
    <row r="7" spans="1:8" ht="27" customHeight="1" x14ac:dyDescent="0.35">
      <c r="A7" s="251" t="s">
        <v>8</v>
      </c>
      <c r="B7" s="197" t="s">
        <v>9</v>
      </c>
    </row>
    <row r="8" spans="1:8" ht="27" customHeight="1" thickBot="1" x14ac:dyDescent="0.4">
      <c r="A8" s="252" t="s">
        <v>10</v>
      </c>
      <c r="B8" s="198" t="s">
        <v>11</v>
      </c>
    </row>
    <row r="9" spans="1:8" ht="15" customHeight="1" thickBot="1" x14ac:dyDescent="0.4">
      <c r="A9" s="31"/>
    </row>
    <row r="10" spans="1:8" ht="27" customHeight="1" x14ac:dyDescent="0.35">
      <c r="A10" s="253" t="s">
        <v>36</v>
      </c>
      <c r="B10" s="196" t="s">
        <v>12</v>
      </c>
      <c r="C10" s="261" t="str" cm="1">
        <f t="array" ref="C10">_xlfn.IFS(B10="Yes","You are also a Producer. Please also report under Producer Reporting Requirements.",B10="No","You are a Blender. Producer Reporting Requirements do not apply.","TRUE","")</f>
        <v/>
      </c>
      <c r="D10" s="261"/>
      <c r="E10" s="261"/>
      <c r="F10" s="261"/>
    </row>
    <row r="11" spans="1:8" ht="27" customHeight="1" x14ac:dyDescent="0.35">
      <c r="A11" s="251" t="s">
        <v>37</v>
      </c>
      <c r="B11" s="197" t="s">
        <v>38</v>
      </c>
      <c r="C11" s="14"/>
    </row>
    <row r="12" spans="1:8" ht="27" customHeight="1" x14ac:dyDescent="0.35">
      <c r="A12" s="251" t="s">
        <v>39</v>
      </c>
      <c r="B12" s="197" t="s">
        <v>12</v>
      </c>
      <c r="C12" s="261" t="str" cm="1">
        <f t="array" ref="C12">_xlfn.IFS(B12="Yes","You are also an Importer. Please also report under Importer Reporting Requirements.",B12="No","You are a Blender. Importer Reporting Requirements do not apply.","TRUE","")</f>
        <v/>
      </c>
      <c r="D12" s="261"/>
      <c r="E12" s="261"/>
      <c r="F12" s="261"/>
    </row>
    <row r="13" spans="1:8" ht="27" customHeight="1" x14ac:dyDescent="0.35">
      <c r="A13" s="254" t="s">
        <v>40</v>
      </c>
      <c r="B13" s="199" t="s">
        <v>12</v>
      </c>
      <c r="C13" s="17"/>
      <c r="D13" s="17"/>
      <c r="E13" s="17"/>
      <c r="F13" s="17"/>
    </row>
    <row r="14" spans="1:8" ht="27" customHeight="1" thickBot="1" x14ac:dyDescent="0.4">
      <c r="A14" s="255" t="s">
        <v>41</v>
      </c>
      <c r="B14" s="200" t="s">
        <v>12</v>
      </c>
      <c r="C14" s="17"/>
      <c r="D14" s="17"/>
      <c r="E14" s="17"/>
      <c r="F14" s="17"/>
    </row>
    <row r="15" spans="1:8" ht="15" customHeight="1" thickBot="1" x14ac:dyDescent="0.4">
      <c r="A15" s="55"/>
      <c r="B15" s="56"/>
      <c r="C15" s="56"/>
    </row>
    <row r="16" spans="1:8" ht="27" customHeight="1" x14ac:dyDescent="0.35">
      <c r="A16" s="250" t="s">
        <v>14</v>
      </c>
      <c r="B16" s="294"/>
      <c r="C16" s="294"/>
      <c r="D16" s="294"/>
      <c r="E16" s="294"/>
      <c r="F16" s="295"/>
    </row>
    <row r="17" spans="1:11" ht="27" customHeight="1" x14ac:dyDescent="0.35">
      <c r="A17" s="256" t="s">
        <v>15</v>
      </c>
      <c r="B17" s="296"/>
      <c r="C17" s="296"/>
      <c r="D17" s="296"/>
      <c r="E17" s="296"/>
      <c r="F17" s="297"/>
    </row>
    <row r="18" spans="1:11" ht="27" customHeight="1" x14ac:dyDescent="0.35">
      <c r="A18" s="256" t="s">
        <v>16</v>
      </c>
      <c r="B18" s="296"/>
      <c r="C18" s="296"/>
      <c r="D18" s="296"/>
      <c r="E18" s="296"/>
      <c r="F18" s="297"/>
    </row>
    <row r="19" spans="1:11" ht="27" customHeight="1" x14ac:dyDescent="0.35">
      <c r="A19" s="256" t="s">
        <v>42</v>
      </c>
      <c r="B19" s="296"/>
      <c r="C19" s="296"/>
      <c r="D19" s="296"/>
      <c r="E19" s="296"/>
      <c r="F19" s="297"/>
    </row>
    <row r="20" spans="1:11" ht="27" customHeight="1" x14ac:dyDescent="0.35">
      <c r="A20" s="256" t="s">
        <v>299</v>
      </c>
      <c r="B20" s="296"/>
      <c r="C20" s="296"/>
      <c r="D20" s="296"/>
      <c r="E20" s="296"/>
      <c r="F20" s="297"/>
    </row>
    <row r="21" spans="1:11" ht="27.75" customHeight="1" thickBot="1" x14ac:dyDescent="0.4">
      <c r="A21" s="255" t="s">
        <v>300</v>
      </c>
      <c r="B21" s="299"/>
      <c r="C21" s="299"/>
      <c r="D21" s="299"/>
      <c r="E21" s="299"/>
      <c r="F21" s="300"/>
    </row>
    <row r="22" spans="1:11" ht="32.5" customHeight="1" x14ac:dyDescent="0.35">
      <c r="A22" s="21"/>
      <c r="B22" s="21"/>
    </row>
    <row r="23" spans="1:11" ht="44.15" customHeight="1" x14ac:dyDescent="0.35">
      <c r="A23" s="324" t="s">
        <v>218</v>
      </c>
      <c r="B23" s="324"/>
      <c r="C23" s="324"/>
      <c r="D23" s="324"/>
      <c r="E23" s="324"/>
      <c r="F23" s="324"/>
      <c r="G23" s="324"/>
      <c r="H23" s="324"/>
      <c r="I23" s="79"/>
    </row>
    <row r="24" spans="1:11" ht="30" customHeight="1" x14ac:dyDescent="0.35">
      <c r="A24" s="322" t="s">
        <v>177</v>
      </c>
      <c r="B24" s="322"/>
      <c r="C24" s="322"/>
      <c r="D24" s="322"/>
      <c r="E24" s="322"/>
      <c r="F24" s="322"/>
      <c r="G24" s="322"/>
      <c r="H24" s="322"/>
    </row>
    <row r="25" spans="1:11" ht="56.15" customHeight="1" x14ac:dyDescent="0.35">
      <c r="A25" s="302" t="s">
        <v>166</v>
      </c>
      <c r="B25" s="303"/>
      <c r="C25" s="303"/>
      <c r="D25" s="303"/>
      <c r="E25" s="303"/>
      <c r="F25" s="303"/>
      <c r="G25" s="303"/>
      <c r="H25" s="304"/>
    </row>
    <row r="26" spans="1:11" ht="28.5" customHeight="1" x14ac:dyDescent="0.35">
      <c r="A26" s="32"/>
      <c r="B26" s="32"/>
      <c r="C26" s="32"/>
    </row>
    <row r="27" spans="1:11" ht="40" customHeight="1" x14ac:dyDescent="0.35">
      <c r="A27" s="280" t="s">
        <v>222</v>
      </c>
      <c r="B27" s="280"/>
      <c r="C27" s="280"/>
      <c r="D27" s="280"/>
      <c r="E27" s="280"/>
      <c r="F27" s="280"/>
      <c r="G27" s="280"/>
      <c r="H27" s="280"/>
      <c r="I27" s="115"/>
      <c r="J27" s="29"/>
      <c r="K27" s="29"/>
    </row>
    <row r="28" spans="1:11" ht="22" customHeight="1" x14ac:dyDescent="0.35">
      <c r="A28" s="278" t="s">
        <v>221</v>
      </c>
      <c r="B28" s="278"/>
      <c r="C28" s="278"/>
      <c r="D28" s="278"/>
      <c r="E28" s="278"/>
      <c r="F28" s="278"/>
      <c r="G28" s="278"/>
      <c r="H28" s="278"/>
      <c r="I28" s="29"/>
      <c r="J28" s="29"/>
      <c r="K28" s="29"/>
    </row>
    <row r="29" spans="1:11" ht="14.25" customHeight="1" thickBot="1" x14ac:dyDescent="0.4">
      <c r="A29" s="41"/>
      <c r="B29" s="41"/>
      <c r="C29" s="41"/>
      <c r="D29" s="41"/>
      <c r="E29" s="41"/>
      <c r="F29" s="41"/>
      <c r="G29" s="36"/>
      <c r="H29" s="36"/>
      <c r="I29" s="36"/>
      <c r="J29" s="29"/>
      <c r="K29" s="29"/>
    </row>
    <row r="30" spans="1:11" ht="44.15" customHeight="1" thickTop="1" thickBot="1" x14ac:dyDescent="0.4">
      <c r="A30" s="325" t="s">
        <v>240</v>
      </c>
      <c r="B30" s="326"/>
      <c r="C30" s="326"/>
      <c r="D30" s="326"/>
      <c r="E30" s="326"/>
      <c r="F30" s="326"/>
      <c r="G30" s="326"/>
      <c r="H30" s="327"/>
      <c r="I30" s="311" t="s">
        <v>223</v>
      </c>
      <c r="J30" s="312"/>
      <c r="K30" s="313"/>
    </row>
    <row r="31" spans="1:11" ht="75" customHeight="1" thickBot="1" x14ac:dyDescent="0.4">
      <c r="A31" s="46" t="s">
        <v>43</v>
      </c>
      <c r="B31" s="26" t="s">
        <v>44</v>
      </c>
      <c r="C31" s="26" t="s">
        <v>45</v>
      </c>
      <c r="D31" s="26" t="s">
        <v>46</v>
      </c>
      <c r="E31" s="47" t="s">
        <v>191</v>
      </c>
      <c r="F31" s="53" t="s">
        <v>47</v>
      </c>
      <c r="G31" s="59" t="s">
        <v>21</v>
      </c>
      <c r="H31" s="234" t="s">
        <v>48</v>
      </c>
      <c r="I31" s="53" t="s">
        <v>225</v>
      </c>
      <c r="J31" s="59" t="s">
        <v>253</v>
      </c>
      <c r="K31" s="40" t="s">
        <v>49</v>
      </c>
    </row>
    <row r="32" spans="1:11" ht="30" customHeight="1" x14ac:dyDescent="0.35">
      <c r="A32" s="166"/>
      <c r="B32" s="167" t="s">
        <v>13</v>
      </c>
      <c r="C32" s="167"/>
      <c r="D32" s="167"/>
      <c r="E32" s="168">
        <v>0</v>
      </c>
      <c r="F32" s="169">
        <v>0</v>
      </c>
      <c r="G32" s="236" t="s">
        <v>23</v>
      </c>
      <c r="H32" s="235">
        <f>E32-F32</f>
        <v>0</v>
      </c>
      <c r="I32" s="239">
        <v>0</v>
      </c>
      <c r="J32" s="201" t="s">
        <v>23</v>
      </c>
      <c r="K32" s="178"/>
    </row>
    <row r="33" spans="1:11" ht="30" customHeight="1" x14ac:dyDescent="0.35">
      <c r="A33" s="170" t="s">
        <v>13</v>
      </c>
      <c r="B33" s="171"/>
      <c r="C33" s="171"/>
      <c r="D33" s="171"/>
      <c r="E33" s="172">
        <v>0</v>
      </c>
      <c r="F33" s="173">
        <v>0</v>
      </c>
      <c r="G33" s="237" t="s">
        <v>23</v>
      </c>
      <c r="H33" s="242">
        <f t="shared" ref="H33:H39" si="0">E33-F33</f>
        <v>0</v>
      </c>
      <c r="I33" s="240">
        <v>0</v>
      </c>
      <c r="J33" s="202" t="s">
        <v>23</v>
      </c>
      <c r="K33" s="179"/>
    </row>
    <row r="34" spans="1:11" ht="30" customHeight="1" x14ac:dyDescent="0.35">
      <c r="A34" s="170"/>
      <c r="B34" s="171"/>
      <c r="C34" s="171"/>
      <c r="D34" s="171"/>
      <c r="E34" s="172">
        <v>0</v>
      </c>
      <c r="F34" s="173">
        <v>0</v>
      </c>
      <c r="G34" s="237" t="s">
        <v>23</v>
      </c>
      <c r="H34" s="242">
        <f t="shared" si="0"/>
        <v>0</v>
      </c>
      <c r="I34" s="240">
        <v>0</v>
      </c>
      <c r="J34" s="202" t="s">
        <v>23</v>
      </c>
      <c r="K34" s="179"/>
    </row>
    <row r="35" spans="1:11" ht="30" customHeight="1" x14ac:dyDescent="0.35">
      <c r="A35" s="170"/>
      <c r="B35" s="171"/>
      <c r="C35" s="171"/>
      <c r="D35" s="171"/>
      <c r="E35" s="172">
        <v>0</v>
      </c>
      <c r="F35" s="173">
        <v>0</v>
      </c>
      <c r="G35" s="237" t="s">
        <v>23</v>
      </c>
      <c r="H35" s="242">
        <f t="shared" si="0"/>
        <v>0</v>
      </c>
      <c r="I35" s="240">
        <v>0</v>
      </c>
      <c r="J35" s="202" t="s">
        <v>23</v>
      </c>
      <c r="K35" s="179"/>
    </row>
    <row r="36" spans="1:11" ht="30" customHeight="1" x14ac:dyDescent="0.35">
      <c r="A36" s="170"/>
      <c r="B36" s="171"/>
      <c r="C36" s="171"/>
      <c r="D36" s="171"/>
      <c r="E36" s="172">
        <v>0</v>
      </c>
      <c r="F36" s="173">
        <v>0</v>
      </c>
      <c r="G36" s="237" t="s">
        <v>23</v>
      </c>
      <c r="H36" s="242">
        <f t="shared" si="0"/>
        <v>0</v>
      </c>
      <c r="I36" s="240">
        <v>0</v>
      </c>
      <c r="J36" s="202" t="s">
        <v>23</v>
      </c>
      <c r="K36" s="179"/>
    </row>
    <row r="37" spans="1:11" ht="30" customHeight="1" x14ac:dyDescent="0.35">
      <c r="A37" s="170"/>
      <c r="B37" s="171"/>
      <c r="C37" s="171"/>
      <c r="D37" s="171"/>
      <c r="E37" s="172">
        <v>0</v>
      </c>
      <c r="F37" s="173">
        <v>0</v>
      </c>
      <c r="G37" s="237" t="s">
        <v>23</v>
      </c>
      <c r="H37" s="242">
        <f t="shared" si="0"/>
        <v>0</v>
      </c>
      <c r="I37" s="240">
        <v>0</v>
      </c>
      <c r="J37" s="202" t="s">
        <v>23</v>
      </c>
      <c r="K37" s="179"/>
    </row>
    <row r="38" spans="1:11" ht="30" customHeight="1" x14ac:dyDescent="0.35">
      <c r="A38" s="170"/>
      <c r="B38" s="171"/>
      <c r="C38" s="171"/>
      <c r="D38" s="171"/>
      <c r="E38" s="172">
        <v>0</v>
      </c>
      <c r="F38" s="173">
        <v>0</v>
      </c>
      <c r="G38" s="237" t="s">
        <v>23</v>
      </c>
      <c r="H38" s="242">
        <f t="shared" si="0"/>
        <v>0</v>
      </c>
      <c r="I38" s="240">
        <v>0</v>
      </c>
      <c r="J38" s="202" t="s">
        <v>23</v>
      </c>
      <c r="K38" s="179"/>
    </row>
    <row r="39" spans="1:11" ht="30" customHeight="1" thickBot="1" x14ac:dyDescent="0.4">
      <c r="A39" s="174"/>
      <c r="B39" s="175"/>
      <c r="C39" s="175"/>
      <c r="D39" s="175"/>
      <c r="E39" s="176">
        <v>0</v>
      </c>
      <c r="F39" s="177">
        <v>0</v>
      </c>
      <c r="G39" s="238" t="s">
        <v>23</v>
      </c>
      <c r="H39" s="243">
        <f t="shared" si="0"/>
        <v>0</v>
      </c>
      <c r="I39" s="241">
        <v>0</v>
      </c>
      <c r="J39" s="203" t="s">
        <v>23</v>
      </c>
      <c r="K39" s="180"/>
    </row>
    <row r="40" spans="1:11" ht="30" customHeight="1" thickBot="1" x14ac:dyDescent="0.4">
      <c r="A40" s="131"/>
      <c r="B40" s="245"/>
      <c r="C40" s="30"/>
      <c r="D40" s="30"/>
      <c r="E40" s="51"/>
      <c r="F40" s="51"/>
      <c r="G40" s="51"/>
      <c r="H40" s="51"/>
      <c r="I40" s="20"/>
      <c r="J40" s="132"/>
    </row>
    <row r="41" spans="1:11" ht="33" customHeight="1" x14ac:dyDescent="0.35">
      <c r="A41" s="81" t="s">
        <v>174</v>
      </c>
      <c r="B41" s="67">
        <f>SUM(E32:E39)</f>
        <v>0</v>
      </c>
      <c r="C41" s="30"/>
      <c r="D41" s="30"/>
      <c r="E41" s="51"/>
      <c r="F41" s="51"/>
      <c r="G41" s="51"/>
      <c r="H41" s="51"/>
      <c r="I41" s="20"/>
      <c r="J41" s="132"/>
    </row>
    <row r="42" spans="1:11" ht="33" customHeight="1" x14ac:dyDescent="0.35">
      <c r="A42" s="82" t="s">
        <v>273</v>
      </c>
      <c r="B42" s="68">
        <f>SUM(F32:F39)</f>
        <v>0</v>
      </c>
      <c r="C42" s="30"/>
      <c r="D42" s="30"/>
      <c r="E42" s="51"/>
      <c r="F42" s="51"/>
      <c r="G42" s="51"/>
      <c r="H42" s="51"/>
      <c r="I42" s="20"/>
      <c r="J42" s="132"/>
    </row>
    <row r="43" spans="1:11" ht="33" customHeight="1" thickBot="1" x14ac:dyDescent="0.4">
      <c r="A43" s="83" t="s">
        <v>274</v>
      </c>
      <c r="B43" s="69">
        <f>SUM(H32:H39)</f>
        <v>0</v>
      </c>
      <c r="C43" s="30"/>
      <c r="D43" s="30"/>
      <c r="E43" s="51"/>
      <c r="F43" s="51"/>
      <c r="G43" s="51"/>
      <c r="H43" s="51"/>
      <c r="I43" s="20"/>
      <c r="J43" s="132"/>
    </row>
    <row r="44" spans="1:11" ht="33" customHeight="1" x14ac:dyDescent="0.35">
      <c r="A44" s="145" t="s">
        <v>267</v>
      </c>
      <c r="B44" s="146">
        <f>SUM(F32:F39)+SUM(I32:I39)</f>
        <v>0</v>
      </c>
      <c r="C44" s="30"/>
      <c r="D44" s="30"/>
      <c r="E44" s="51"/>
      <c r="F44" s="51"/>
      <c r="G44" s="51"/>
      <c r="H44" s="51"/>
      <c r="I44" s="20"/>
      <c r="J44" s="132"/>
    </row>
    <row r="45" spans="1:11" ht="33" customHeight="1" thickBot="1" x14ac:dyDescent="0.4">
      <c r="A45" s="147" t="s">
        <v>268</v>
      </c>
      <c r="B45" s="148">
        <f>SUM(E32:E39)-SUM(F32:F39)-SUM(I32:I39)</f>
        <v>0</v>
      </c>
      <c r="C45" s="30"/>
      <c r="D45" s="30"/>
      <c r="E45" s="51"/>
      <c r="F45" s="51"/>
      <c r="G45" s="51"/>
      <c r="H45" s="51"/>
      <c r="I45" s="20"/>
      <c r="J45" s="132"/>
    </row>
    <row r="46" spans="1:11" ht="30" customHeight="1" x14ac:dyDescent="0.35">
      <c r="A46" s="144" t="s">
        <v>272</v>
      </c>
      <c r="B46" s="30"/>
      <c r="C46" s="30"/>
      <c r="D46" s="30"/>
      <c r="E46" s="51"/>
      <c r="F46" s="51"/>
      <c r="G46" s="51"/>
      <c r="H46" s="51"/>
      <c r="I46" s="20"/>
      <c r="J46" s="132"/>
    </row>
    <row r="47" spans="1:11" ht="40.5" customHeight="1" x14ac:dyDescent="0.35">
      <c r="A47" s="328" t="s">
        <v>188</v>
      </c>
      <c r="B47" s="329"/>
      <c r="C47" s="329"/>
      <c r="D47" s="329"/>
      <c r="E47" s="329"/>
      <c r="F47" s="329"/>
      <c r="G47" s="329"/>
      <c r="H47" s="330"/>
      <c r="I47" s="88"/>
    </row>
    <row r="48" spans="1:11" ht="30" customHeight="1" x14ac:dyDescent="0.35">
      <c r="A48" s="331" t="s">
        <v>176</v>
      </c>
      <c r="B48" s="332"/>
      <c r="C48" s="332"/>
      <c r="D48" s="332"/>
      <c r="E48" s="332"/>
      <c r="F48" s="332"/>
      <c r="G48" s="332"/>
      <c r="H48" s="333"/>
      <c r="I48" s="70"/>
    </row>
    <row r="49" spans="1:10" ht="10.5" customHeight="1" x14ac:dyDescent="0.35">
      <c r="A49" s="74"/>
      <c r="B49" s="73"/>
      <c r="C49" s="73"/>
      <c r="D49" s="73"/>
      <c r="E49" s="73"/>
      <c r="F49" s="73"/>
      <c r="G49" s="73"/>
      <c r="H49" s="73"/>
      <c r="I49" s="70"/>
    </row>
    <row r="50" spans="1:10" ht="47.5" customHeight="1" x14ac:dyDescent="0.35">
      <c r="A50" s="334" t="s">
        <v>181</v>
      </c>
      <c r="B50" s="335"/>
      <c r="C50" s="335"/>
      <c r="D50" s="335"/>
      <c r="E50" s="335"/>
      <c r="F50" s="335"/>
      <c r="G50" s="338"/>
      <c r="H50" s="292" t="s">
        <v>296</v>
      </c>
      <c r="I50" s="293"/>
    </row>
    <row r="51" spans="1:10" ht="30" customHeight="1" x14ac:dyDescent="0.35">
      <c r="A51" s="130"/>
      <c r="B51" s="104" t="s">
        <v>169</v>
      </c>
      <c r="C51" s="104" t="s">
        <v>170</v>
      </c>
      <c r="D51" s="118" t="s">
        <v>171</v>
      </c>
      <c r="E51" s="119" t="s">
        <v>187</v>
      </c>
      <c r="F51" s="136" t="s">
        <v>21</v>
      </c>
      <c r="G51" s="151" t="s">
        <v>204</v>
      </c>
      <c r="H51" s="151" t="s">
        <v>168</v>
      </c>
      <c r="I51" s="152" t="s">
        <v>277</v>
      </c>
      <c r="J51" s="152" t="s">
        <v>277</v>
      </c>
    </row>
    <row r="52" spans="1:10" ht="30" customHeight="1" x14ac:dyDescent="0.35">
      <c r="A52" s="116" t="s">
        <v>258</v>
      </c>
      <c r="B52" s="163">
        <v>0</v>
      </c>
      <c r="C52" s="163">
        <v>0</v>
      </c>
      <c r="D52" s="164">
        <v>0</v>
      </c>
      <c r="E52" s="165">
        <v>0</v>
      </c>
      <c r="F52" s="205" t="s">
        <v>23</v>
      </c>
      <c r="G52" s="149">
        <f>SUM(B52:D52)</f>
        <v>0</v>
      </c>
      <c r="H52" s="121" t="e">
        <f>B52/E52</f>
        <v>#DIV/0!</v>
      </c>
      <c r="I52" s="150" t="e">
        <f>IF(H52&gt;5%,"Blend Level High. Please check the volumes entered.","Blend Level Correct")</f>
        <v>#DIV/0!</v>
      </c>
      <c r="J52" s="150" t="str">
        <f>IF(E52&lt;&gt;G52, "Volume Produced Is Not Equal to the Volumes Blended", "")</f>
        <v/>
      </c>
    </row>
    <row r="53" spans="1:10" ht="30" customHeight="1" x14ac:dyDescent="0.35">
      <c r="A53" s="116" t="s">
        <v>259</v>
      </c>
      <c r="B53" s="163">
        <v>0</v>
      </c>
      <c r="C53" s="163">
        <v>0</v>
      </c>
      <c r="D53" s="164">
        <v>0</v>
      </c>
      <c r="E53" s="165">
        <v>0</v>
      </c>
      <c r="F53" s="204" t="s">
        <v>23</v>
      </c>
      <c r="G53" s="149">
        <f t="shared" ref="G53:G55" si="1">SUM(B53:D53)</f>
        <v>0</v>
      </c>
      <c r="H53" s="121" t="e">
        <f t="shared" ref="H53:H55" si="2">B53/E53</f>
        <v>#DIV/0!</v>
      </c>
      <c r="I53" s="150" t="e">
        <f>IF(H53&gt;9.9999%,"Blend Level High. Please check the volumes entered.",IF(H53&lt;5.0001%,"Blend Level Low. Please check the volumes entered.","Blend Level Correct"))</f>
        <v>#DIV/0!</v>
      </c>
      <c r="J53" s="150" t="str">
        <f>IF(E53&lt;&gt;G53, "Volume Produced Is Not Equal to the Volumes Blended", "")</f>
        <v/>
      </c>
    </row>
    <row r="54" spans="1:10" ht="30" customHeight="1" x14ac:dyDescent="0.35">
      <c r="A54" s="116" t="s">
        <v>260</v>
      </c>
      <c r="B54" s="163">
        <v>0</v>
      </c>
      <c r="C54" s="163">
        <v>0</v>
      </c>
      <c r="D54" s="164">
        <v>0</v>
      </c>
      <c r="E54" s="165">
        <v>0</v>
      </c>
      <c r="F54" s="204" t="s">
        <v>23</v>
      </c>
      <c r="G54" s="149">
        <f t="shared" si="1"/>
        <v>0</v>
      </c>
      <c r="H54" s="121" t="e">
        <f t="shared" si="2"/>
        <v>#DIV/0!</v>
      </c>
      <c r="I54" s="150" t="e">
        <f>IF(H54&gt;14.9999%,"Blend Level High. Please check the volumes entered.",IF(H54&lt;10%,"Blend Level Low. Please check the volumes entered.","Blend Level Correct"))</f>
        <v>#DIV/0!</v>
      </c>
      <c r="J54" s="150" t="str">
        <f>IF(E54&lt;&gt;G54, "Volume Produced Is Not Equal to the Volumes Blended", "")</f>
        <v/>
      </c>
    </row>
    <row r="55" spans="1:10" ht="30" customHeight="1" x14ac:dyDescent="0.35">
      <c r="A55" s="116" t="s">
        <v>261</v>
      </c>
      <c r="B55" s="163">
        <v>0</v>
      </c>
      <c r="C55" s="163">
        <v>0</v>
      </c>
      <c r="D55" s="164">
        <v>0</v>
      </c>
      <c r="E55" s="165">
        <v>0</v>
      </c>
      <c r="F55" s="204" t="s">
        <v>23</v>
      </c>
      <c r="G55" s="149">
        <f t="shared" si="1"/>
        <v>0</v>
      </c>
      <c r="H55" s="121" t="e">
        <f t="shared" si="2"/>
        <v>#DIV/0!</v>
      </c>
      <c r="I55" s="150" t="e">
        <f>IF(H55&gt;20%,"Blend Level High. Please check the volumes entered.",IF(H55&lt;15%,"Blend Level Low. Please check the volumes entered.","Blend Level Correct"))</f>
        <v>#DIV/0!</v>
      </c>
      <c r="J55" s="150" t="str">
        <f>IF(E55&lt;&gt;G55, "Volume Produced Is Not Equal to the Volumes Blended", "")</f>
        <v/>
      </c>
    </row>
    <row r="56" spans="1:10" ht="30" customHeight="1" x14ac:dyDescent="0.35">
      <c r="A56" s="117" t="s">
        <v>266</v>
      </c>
      <c r="B56" s="106">
        <f>SUM(B52:B55)</f>
        <v>0</v>
      </c>
      <c r="C56" s="106">
        <f t="shared" ref="C56:E56" si="3">SUM(C52:C55)</f>
        <v>0</v>
      </c>
      <c r="D56" s="124">
        <f t="shared" si="3"/>
        <v>0</v>
      </c>
      <c r="E56" s="123">
        <f t="shared" si="3"/>
        <v>0</v>
      </c>
      <c r="F56" s="43"/>
      <c r="G56" s="122">
        <f>SUM(G52:G55)</f>
        <v>0</v>
      </c>
      <c r="H56" s="45"/>
      <c r="I56" s="39"/>
    </row>
    <row r="57" spans="1:10" ht="30" customHeight="1" x14ac:dyDescent="0.35">
      <c r="A57" s="125" t="s">
        <v>167</v>
      </c>
      <c r="B57" s="42"/>
      <c r="C57" s="42"/>
      <c r="D57" s="42"/>
      <c r="E57" s="43"/>
      <c r="F57" s="43"/>
      <c r="G57" s="45"/>
      <c r="H57" s="45"/>
      <c r="I57" s="39"/>
    </row>
    <row r="58" spans="1:10" ht="30" customHeight="1" x14ac:dyDescent="0.35">
      <c r="A58" s="60"/>
      <c r="B58" s="30"/>
      <c r="C58" s="30"/>
      <c r="D58" s="30"/>
      <c r="E58" s="51"/>
      <c r="F58" s="51"/>
      <c r="G58" s="51"/>
      <c r="H58" s="51"/>
      <c r="I58" s="20"/>
      <c r="J58" s="132"/>
    </row>
    <row r="59" spans="1:10" ht="47.5" customHeight="1" x14ac:dyDescent="0.35">
      <c r="A59" s="339" t="s">
        <v>180</v>
      </c>
      <c r="B59" s="340"/>
      <c r="C59" s="340"/>
      <c r="D59" s="340"/>
      <c r="E59" s="340"/>
      <c r="F59" s="340"/>
      <c r="G59" s="338"/>
      <c r="H59" s="292" t="s">
        <v>296</v>
      </c>
      <c r="I59" s="293"/>
    </row>
    <row r="60" spans="1:10" ht="30" customHeight="1" x14ac:dyDescent="0.35">
      <c r="A60" s="128"/>
      <c r="B60" s="114" t="s">
        <v>169</v>
      </c>
      <c r="C60" s="114" t="s">
        <v>170</v>
      </c>
      <c r="D60" s="137" t="s">
        <v>171</v>
      </c>
      <c r="E60" s="138" t="s">
        <v>187</v>
      </c>
      <c r="F60" s="139" t="s">
        <v>21</v>
      </c>
      <c r="G60" s="151" t="s">
        <v>204</v>
      </c>
      <c r="H60" s="151" t="s">
        <v>168</v>
      </c>
      <c r="I60" s="152" t="s">
        <v>277</v>
      </c>
      <c r="J60" s="152" t="s">
        <v>277</v>
      </c>
    </row>
    <row r="61" spans="1:10" ht="30" customHeight="1" x14ac:dyDescent="0.35">
      <c r="A61" s="114" t="s">
        <v>254</v>
      </c>
      <c r="B61" s="163">
        <v>0</v>
      </c>
      <c r="C61" s="163">
        <v>0</v>
      </c>
      <c r="D61" s="164">
        <v>0</v>
      </c>
      <c r="E61" s="165">
        <v>0</v>
      </c>
      <c r="F61" s="140" t="s">
        <v>56</v>
      </c>
      <c r="G61" s="149">
        <f>SUM(B61:D61)</f>
        <v>0</v>
      </c>
      <c r="H61" s="121" t="e">
        <f>B61/E61</f>
        <v>#DIV/0!</v>
      </c>
      <c r="I61" s="150" t="e">
        <f>IF(H61&gt;5%,"Blend Level High. Please check the volumes entered.","Blend Level Correct")</f>
        <v>#DIV/0!</v>
      </c>
      <c r="J61" s="150" t="str">
        <f>IF(E61&lt;&gt;G61, "Volume Produced Is Not Equal to the Volumes Blended", "")</f>
        <v/>
      </c>
    </row>
    <row r="62" spans="1:10" ht="30" customHeight="1" x14ac:dyDescent="0.35">
      <c r="A62" s="114" t="s">
        <v>255</v>
      </c>
      <c r="B62" s="163">
        <v>0</v>
      </c>
      <c r="C62" s="163">
        <v>0</v>
      </c>
      <c r="D62" s="164">
        <v>0</v>
      </c>
      <c r="E62" s="165">
        <v>0</v>
      </c>
      <c r="F62" s="126" t="s">
        <v>56</v>
      </c>
      <c r="G62" s="149">
        <f t="shared" ref="G62:G64" si="4">SUM(B62:D62)</f>
        <v>0</v>
      </c>
      <c r="H62" s="121" t="e">
        <f t="shared" ref="H62:H64" si="5">B62/E62</f>
        <v>#DIV/0!</v>
      </c>
      <c r="I62" s="150" t="e">
        <f>IF(H62&gt;9.9999%,"Blend Level High. Please check the volumes entered.",IF(H62&lt;5.0001%,"Blend Level Low. Please check the volumes entered.","Blend Level Correct"))</f>
        <v>#DIV/0!</v>
      </c>
      <c r="J62" s="150" t="str">
        <f>IF(E62&lt;&gt;G62, "Volume Produced Is Not Equal to the Volumes Blended", "")</f>
        <v/>
      </c>
    </row>
    <row r="63" spans="1:10" ht="30" customHeight="1" x14ac:dyDescent="0.35">
      <c r="A63" s="114" t="s">
        <v>256</v>
      </c>
      <c r="B63" s="163">
        <v>0</v>
      </c>
      <c r="C63" s="163">
        <v>0</v>
      </c>
      <c r="D63" s="164">
        <v>0</v>
      </c>
      <c r="E63" s="165">
        <v>0</v>
      </c>
      <c r="F63" s="126" t="s">
        <v>56</v>
      </c>
      <c r="G63" s="149">
        <f t="shared" si="4"/>
        <v>0</v>
      </c>
      <c r="H63" s="121" t="e">
        <f t="shared" si="5"/>
        <v>#DIV/0!</v>
      </c>
      <c r="I63" s="150" t="e">
        <f>IF(H63&gt;14.9999%,"Blend Level High. Please check the volumes entered.",IF(H63&lt;10%,"Blend Level Low. Please check the volumes entered.","Blend Level Correct"))</f>
        <v>#DIV/0!</v>
      </c>
      <c r="J63" s="150" t="str">
        <f>IF(E63&lt;&gt;G63, "Volume Produced Is Not Equal to the Volumes Blended", "")</f>
        <v/>
      </c>
    </row>
    <row r="64" spans="1:10" ht="30" customHeight="1" x14ac:dyDescent="0.35">
      <c r="A64" s="114" t="s">
        <v>257</v>
      </c>
      <c r="B64" s="163">
        <v>0</v>
      </c>
      <c r="C64" s="163">
        <v>0</v>
      </c>
      <c r="D64" s="164">
        <v>0</v>
      </c>
      <c r="E64" s="165">
        <v>0</v>
      </c>
      <c r="F64" s="126" t="s">
        <v>56</v>
      </c>
      <c r="G64" s="149">
        <f t="shared" si="4"/>
        <v>0</v>
      </c>
      <c r="H64" s="121" t="e">
        <f t="shared" si="5"/>
        <v>#DIV/0!</v>
      </c>
      <c r="I64" s="150" t="e">
        <f>IF(H64&gt;20%,"Blend Level High. Please check the volumes entered.",IF(H64&lt;15%,"Blend Level Low. Please check the volumes entered.","Blend Level Correct"))</f>
        <v>#DIV/0!</v>
      </c>
      <c r="J64" s="150" t="str">
        <f>IF(E64&lt;&gt;G64, "Volume Produced Is Not Equal to the Volumes Blended", "")</f>
        <v/>
      </c>
    </row>
    <row r="65" spans="1:10" ht="30" customHeight="1" x14ac:dyDescent="0.35">
      <c r="A65" s="117" t="s">
        <v>266</v>
      </c>
      <c r="B65" s="106">
        <f>SUM(B61:B64)</f>
        <v>0</v>
      </c>
      <c r="C65" s="106">
        <f>SUM(C61:C64)</f>
        <v>0</v>
      </c>
      <c r="D65" s="124">
        <f>SUM(D61:D64)</f>
        <v>0</v>
      </c>
      <c r="E65" s="123">
        <f>SUM(E61:E64)</f>
        <v>0</v>
      </c>
      <c r="F65" s="51"/>
      <c r="G65" s="122">
        <f>SUM(G61:G64)</f>
        <v>0</v>
      </c>
      <c r="H65" s="51"/>
      <c r="I65" s="20"/>
      <c r="J65" s="132"/>
    </row>
    <row r="66" spans="1:10" ht="30" customHeight="1" x14ac:dyDescent="0.35">
      <c r="A66" s="125" t="s">
        <v>167</v>
      </c>
      <c r="B66" s="42"/>
      <c r="C66" s="42"/>
      <c r="D66" s="42"/>
      <c r="E66" s="43"/>
      <c r="F66" s="51"/>
      <c r="G66" s="51"/>
      <c r="H66" s="51"/>
      <c r="I66" s="20"/>
      <c r="J66" s="132"/>
    </row>
    <row r="67" spans="1:10" ht="30" customHeight="1" x14ac:dyDescent="0.35">
      <c r="A67" s="60"/>
      <c r="B67" s="30"/>
      <c r="C67" s="30"/>
      <c r="D67" s="30"/>
      <c r="E67" s="51"/>
      <c r="F67" s="51"/>
      <c r="G67" s="51"/>
      <c r="H67" s="51"/>
      <c r="I67" s="20"/>
      <c r="J67" s="132"/>
    </row>
    <row r="68" spans="1:10" ht="30" customHeight="1" x14ac:dyDescent="0.35">
      <c r="A68" s="60"/>
      <c r="B68" s="30"/>
      <c r="C68" s="30"/>
      <c r="D68" s="30"/>
      <c r="E68" s="51"/>
      <c r="F68" s="51"/>
      <c r="G68" s="51"/>
      <c r="H68" s="51"/>
      <c r="I68" s="20"/>
      <c r="J68" s="132"/>
    </row>
    <row r="69" spans="1:10" ht="40.5" customHeight="1" x14ac:dyDescent="0.35">
      <c r="A69" s="280" t="s">
        <v>175</v>
      </c>
      <c r="B69" s="280"/>
      <c r="C69" s="280"/>
      <c r="D69" s="280"/>
      <c r="E69" s="280"/>
      <c r="F69" s="280"/>
      <c r="G69" s="280"/>
      <c r="H69" s="280"/>
      <c r="I69" s="247"/>
      <c r="J69" s="132"/>
    </row>
    <row r="70" spans="1:10" ht="30" customHeight="1" x14ac:dyDescent="0.35">
      <c r="A70" s="301" t="s">
        <v>179</v>
      </c>
      <c r="B70" s="301"/>
      <c r="C70" s="301"/>
      <c r="D70" s="301"/>
      <c r="E70" s="301"/>
      <c r="F70" s="301"/>
      <c r="G70" s="301"/>
      <c r="H70" s="301"/>
      <c r="I70" s="70"/>
      <c r="J70" s="132"/>
    </row>
    <row r="71" spans="1:10" ht="10.5" customHeight="1" x14ac:dyDescent="0.35">
      <c r="A71" s="75"/>
      <c r="B71" s="76"/>
      <c r="C71" s="76"/>
      <c r="D71" s="76"/>
      <c r="E71" s="76"/>
      <c r="F71" s="76"/>
      <c r="G71" s="76"/>
      <c r="H71" s="76"/>
      <c r="I71" s="70"/>
    </row>
    <row r="72" spans="1:10" ht="40" customHeight="1" x14ac:dyDescent="0.35">
      <c r="A72" s="337" t="s">
        <v>200</v>
      </c>
      <c r="B72" s="337"/>
      <c r="C72" s="337"/>
      <c r="D72" s="337"/>
      <c r="E72" s="337"/>
      <c r="F72" s="337"/>
      <c r="G72" s="337"/>
      <c r="H72" s="337"/>
      <c r="I72" s="337"/>
      <c r="J72" s="66"/>
    </row>
    <row r="73" spans="1:10" ht="58" x14ac:dyDescent="0.35">
      <c r="A73" s="130"/>
      <c r="B73" s="141" t="s">
        <v>50</v>
      </c>
      <c r="C73" s="104" t="s">
        <v>51</v>
      </c>
      <c r="D73" s="141" t="s">
        <v>52</v>
      </c>
      <c r="E73" s="142" t="s">
        <v>224</v>
      </c>
      <c r="F73" s="142" t="s">
        <v>53</v>
      </c>
      <c r="G73" s="104" t="s">
        <v>54</v>
      </c>
      <c r="H73" s="142" t="s">
        <v>302</v>
      </c>
      <c r="I73" s="141" t="s">
        <v>55</v>
      </c>
    </row>
    <row r="74" spans="1:10" ht="30" customHeight="1" x14ac:dyDescent="0.35">
      <c r="A74" s="62" t="s">
        <v>247</v>
      </c>
      <c r="B74" s="163">
        <v>0</v>
      </c>
      <c r="C74" s="63" t="s">
        <v>12</v>
      </c>
      <c r="D74" s="244"/>
      <c r="E74" s="63" t="s">
        <v>12</v>
      </c>
      <c r="F74" s="64"/>
      <c r="G74" s="64"/>
      <c r="H74" s="64"/>
      <c r="I74" s="61" t="s">
        <v>56</v>
      </c>
    </row>
    <row r="75" spans="1:10" ht="30" customHeight="1" x14ac:dyDescent="0.35">
      <c r="A75" s="62" t="s">
        <v>247</v>
      </c>
      <c r="B75" s="163">
        <v>0</v>
      </c>
      <c r="C75" s="63" t="s">
        <v>12</v>
      </c>
      <c r="D75" s="244"/>
      <c r="E75" s="63" t="s">
        <v>12</v>
      </c>
      <c r="F75" s="64"/>
      <c r="G75" s="64"/>
      <c r="H75" s="64"/>
      <c r="I75" s="61" t="s">
        <v>56</v>
      </c>
    </row>
    <row r="76" spans="1:10" ht="30" customHeight="1" x14ac:dyDescent="0.35">
      <c r="A76" s="62" t="s">
        <v>247</v>
      </c>
      <c r="B76" s="163">
        <v>0</v>
      </c>
      <c r="C76" s="63" t="s">
        <v>12</v>
      </c>
      <c r="D76" s="244"/>
      <c r="E76" s="63" t="s">
        <v>12</v>
      </c>
      <c r="F76" s="64"/>
      <c r="G76" s="64"/>
      <c r="H76" s="64"/>
      <c r="I76" s="61" t="s">
        <v>56</v>
      </c>
    </row>
    <row r="77" spans="1:10" ht="30" customHeight="1" x14ac:dyDescent="0.35">
      <c r="A77" s="143" t="s">
        <v>207</v>
      </c>
      <c r="B77" s="20"/>
      <c r="C77" s="30"/>
      <c r="D77" s="30"/>
      <c r="E77" s="51"/>
      <c r="F77" s="51"/>
      <c r="G77" s="51"/>
      <c r="H77" s="51"/>
      <c r="I77" s="20"/>
    </row>
    <row r="78" spans="1:10" ht="30" customHeight="1" x14ac:dyDescent="0.35">
      <c r="A78" s="117" t="s">
        <v>265</v>
      </c>
      <c r="B78" s="106">
        <f>SUM(B74:B76)</f>
        <v>0</v>
      </c>
      <c r="C78" s="30"/>
      <c r="D78" s="30"/>
      <c r="E78" s="51"/>
      <c r="F78" s="51"/>
      <c r="G78" s="51"/>
      <c r="H78" s="51"/>
      <c r="I78" s="20"/>
    </row>
    <row r="79" spans="1:10" ht="30" customHeight="1" x14ac:dyDescent="0.35">
      <c r="A79" s="60"/>
      <c r="B79" s="42"/>
      <c r="C79" s="30"/>
      <c r="D79" s="30"/>
      <c r="E79" s="51"/>
      <c r="F79" s="51"/>
      <c r="G79" s="51"/>
      <c r="H79" s="51"/>
      <c r="I79" s="20"/>
    </row>
    <row r="80" spans="1:10" ht="40" customHeight="1" x14ac:dyDescent="0.35">
      <c r="A80" s="334" t="s">
        <v>197</v>
      </c>
      <c r="B80" s="335"/>
      <c r="C80" s="335"/>
      <c r="D80" s="335"/>
      <c r="E80" s="335"/>
      <c r="F80" s="335"/>
      <c r="G80" s="335"/>
      <c r="H80" s="335"/>
      <c r="I80" s="336"/>
      <c r="J80" s="66"/>
    </row>
    <row r="81" spans="1:10" ht="58" x14ac:dyDescent="0.35">
      <c r="A81" s="130"/>
      <c r="B81" s="141" t="s">
        <v>50</v>
      </c>
      <c r="C81" s="104" t="s">
        <v>51</v>
      </c>
      <c r="D81" s="141" t="s">
        <v>52</v>
      </c>
      <c r="E81" s="142" t="s">
        <v>224</v>
      </c>
      <c r="F81" s="142" t="s">
        <v>53</v>
      </c>
      <c r="G81" s="104" t="s">
        <v>54</v>
      </c>
      <c r="H81" s="142" t="s">
        <v>302</v>
      </c>
      <c r="I81" s="141" t="s">
        <v>55</v>
      </c>
    </row>
    <row r="82" spans="1:10" ht="30" customHeight="1" x14ac:dyDescent="0.35">
      <c r="A82" s="62" t="s">
        <v>248</v>
      </c>
      <c r="B82" s="163">
        <v>0</v>
      </c>
      <c r="C82" s="63" t="s">
        <v>12</v>
      </c>
      <c r="D82" s="244"/>
      <c r="E82" s="63" t="s">
        <v>12</v>
      </c>
      <c r="F82" s="64"/>
      <c r="G82" s="64"/>
      <c r="H82" s="64"/>
      <c r="I82" s="61" t="s">
        <v>56</v>
      </c>
    </row>
    <row r="83" spans="1:10" ht="30" customHeight="1" x14ac:dyDescent="0.35">
      <c r="A83" s="62" t="s">
        <v>248</v>
      </c>
      <c r="B83" s="163">
        <v>0</v>
      </c>
      <c r="C83" s="63" t="s">
        <v>12</v>
      </c>
      <c r="D83" s="244"/>
      <c r="E83" s="63" t="s">
        <v>12</v>
      </c>
      <c r="F83" s="64"/>
      <c r="G83" s="64"/>
      <c r="H83" s="64"/>
      <c r="I83" s="61" t="s">
        <v>56</v>
      </c>
    </row>
    <row r="84" spans="1:10" ht="30" customHeight="1" x14ac:dyDescent="0.35">
      <c r="A84" s="62" t="s">
        <v>248</v>
      </c>
      <c r="B84" s="163">
        <v>0</v>
      </c>
      <c r="C84" s="63" t="s">
        <v>12</v>
      </c>
      <c r="D84" s="244"/>
      <c r="E84" s="63" t="s">
        <v>12</v>
      </c>
      <c r="F84" s="64"/>
      <c r="G84" s="64"/>
      <c r="H84" s="64"/>
      <c r="I84" s="61" t="s">
        <v>56</v>
      </c>
    </row>
    <row r="85" spans="1:10" ht="30" customHeight="1" x14ac:dyDescent="0.35">
      <c r="A85" s="143" t="s">
        <v>207</v>
      </c>
      <c r="B85" s="20"/>
      <c r="C85" s="30"/>
      <c r="D85" s="30"/>
      <c r="E85" s="51"/>
      <c r="F85" s="51"/>
      <c r="G85" s="19"/>
      <c r="H85" s="51"/>
      <c r="I85" s="20"/>
    </row>
    <row r="86" spans="1:10" ht="30" customHeight="1" x14ac:dyDescent="0.35">
      <c r="A86" s="117" t="s">
        <v>264</v>
      </c>
      <c r="B86" s="106">
        <f>SUM(B82:B84)</f>
        <v>0</v>
      </c>
      <c r="C86" s="30"/>
      <c r="D86" s="30"/>
      <c r="E86" s="51"/>
      <c r="F86" s="51"/>
      <c r="G86" s="19"/>
      <c r="H86" s="51"/>
      <c r="I86" s="20"/>
    </row>
    <row r="87" spans="1:10" ht="30" customHeight="1" x14ac:dyDescent="0.35">
      <c r="A87" s="60"/>
      <c r="B87" s="30"/>
      <c r="C87" s="30"/>
      <c r="D87" s="30"/>
      <c r="E87" s="51"/>
      <c r="F87" s="51"/>
      <c r="G87" s="19"/>
      <c r="H87" s="51"/>
      <c r="I87" s="20"/>
    </row>
    <row r="88" spans="1:10" ht="40" customHeight="1" x14ac:dyDescent="0.35">
      <c r="A88" s="334" t="s">
        <v>198</v>
      </c>
      <c r="B88" s="335"/>
      <c r="C88" s="335"/>
      <c r="D88" s="335"/>
      <c r="E88" s="335"/>
      <c r="F88" s="335"/>
      <c r="G88" s="335"/>
      <c r="H88" s="335"/>
      <c r="I88" s="336"/>
      <c r="J88" s="66"/>
    </row>
    <row r="89" spans="1:10" ht="58" x14ac:dyDescent="0.35">
      <c r="A89" s="130"/>
      <c r="B89" s="104" t="s">
        <v>50</v>
      </c>
      <c r="C89" s="104" t="s">
        <v>51</v>
      </c>
      <c r="D89" s="141" t="s">
        <v>52</v>
      </c>
      <c r="E89" s="142" t="s">
        <v>224</v>
      </c>
      <c r="F89" s="142" t="s">
        <v>53</v>
      </c>
      <c r="G89" s="104" t="s">
        <v>54</v>
      </c>
      <c r="H89" s="142" t="s">
        <v>302</v>
      </c>
      <c r="I89" s="141" t="s">
        <v>55</v>
      </c>
    </row>
    <row r="90" spans="1:10" ht="30" customHeight="1" x14ac:dyDescent="0.35">
      <c r="A90" s="62" t="s">
        <v>250</v>
      </c>
      <c r="B90" s="163">
        <v>0</v>
      </c>
      <c r="C90" s="63" t="s">
        <v>12</v>
      </c>
      <c r="D90" s="244"/>
      <c r="E90" s="63" t="s">
        <v>12</v>
      </c>
      <c r="F90" s="64"/>
      <c r="G90" s="64"/>
      <c r="H90" s="64"/>
      <c r="I90" s="64" t="s">
        <v>23</v>
      </c>
    </row>
    <row r="91" spans="1:10" ht="30" customHeight="1" x14ac:dyDescent="0.35">
      <c r="A91" s="62" t="s">
        <v>250</v>
      </c>
      <c r="B91" s="163">
        <v>0</v>
      </c>
      <c r="C91" s="63" t="s">
        <v>12</v>
      </c>
      <c r="D91" s="244"/>
      <c r="E91" s="63" t="s">
        <v>12</v>
      </c>
      <c r="F91" s="64"/>
      <c r="G91" s="64"/>
      <c r="H91" s="64"/>
      <c r="I91" s="64" t="s">
        <v>23</v>
      </c>
    </row>
    <row r="92" spans="1:10" ht="30" customHeight="1" x14ac:dyDescent="0.35">
      <c r="A92" s="62" t="s">
        <v>250</v>
      </c>
      <c r="B92" s="163">
        <v>0</v>
      </c>
      <c r="C92" s="63" t="s">
        <v>12</v>
      </c>
      <c r="D92" s="244"/>
      <c r="E92" s="63" t="s">
        <v>12</v>
      </c>
      <c r="F92" s="64"/>
      <c r="G92" s="64"/>
      <c r="H92" s="64"/>
      <c r="I92" s="64" t="s">
        <v>23</v>
      </c>
    </row>
    <row r="93" spans="1:10" ht="30" customHeight="1" x14ac:dyDescent="0.35">
      <c r="A93" s="143" t="s">
        <v>207</v>
      </c>
      <c r="B93" s="20"/>
      <c r="C93" s="30"/>
      <c r="D93" s="30"/>
      <c r="E93" s="51"/>
      <c r="F93" s="51"/>
      <c r="G93" s="19"/>
      <c r="H93" s="51"/>
      <c r="I93" s="20"/>
    </row>
    <row r="94" spans="1:10" ht="30" customHeight="1" x14ac:dyDescent="0.35">
      <c r="A94" s="117" t="s">
        <v>263</v>
      </c>
      <c r="B94" s="106">
        <f>SUM(B90:B92)</f>
        <v>0</v>
      </c>
      <c r="C94" s="30"/>
      <c r="D94" s="30"/>
      <c r="E94" s="51"/>
      <c r="F94" s="51"/>
      <c r="G94" s="19"/>
      <c r="H94" s="51"/>
      <c r="I94" s="20"/>
    </row>
    <row r="95" spans="1:10" ht="30" customHeight="1" x14ac:dyDescent="0.35">
      <c r="A95" s="60"/>
      <c r="B95" s="30"/>
      <c r="C95" s="30"/>
      <c r="D95" s="30"/>
      <c r="E95" s="51"/>
      <c r="F95" s="51"/>
      <c r="G95" s="19"/>
      <c r="H95" s="51"/>
      <c r="I95" s="20"/>
    </row>
    <row r="96" spans="1:10" ht="40" customHeight="1" x14ac:dyDescent="0.35">
      <c r="A96" s="334" t="s">
        <v>199</v>
      </c>
      <c r="B96" s="335"/>
      <c r="C96" s="335"/>
      <c r="D96" s="335"/>
      <c r="E96" s="335"/>
      <c r="F96" s="335"/>
      <c r="G96" s="335"/>
      <c r="H96" s="335"/>
      <c r="I96" s="336"/>
      <c r="J96" s="66"/>
    </row>
    <row r="97" spans="1:10" ht="58" x14ac:dyDescent="0.35">
      <c r="A97" s="130"/>
      <c r="B97" s="104" t="s">
        <v>50</v>
      </c>
      <c r="C97" s="104" t="s">
        <v>51</v>
      </c>
      <c r="D97" s="141" t="s">
        <v>52</v>
      </c>
      <c r="E97" s="142" t="s">
        <v>224</v>
      </c>
      <c r="F97" s="142" t="s">
        <v>53</v>
      </c>
      <c r="G97" s="104" t="s">
        <v>54</v>
      </c>
      <c r="H97" s="142" t="s">
        <v>302</v>
      </c>
      <c r="I97" s="141" t="s">
        <v>55</v>
      </c>
    </row>
    <row r="98" spans="1:10" ht="30" customHeight="1" x14ac:dyDescent="0.35">
      <c r="A98" s="62" t="s">
        <v>249</v>
      </c>
      <c r="B98" s="163">
        <v>0</v>
      </c>
      <c r="C98" s="63" t="s">
        <v>12</v>
      </c>
      <c r="D98" s="244"/>
      <c r="E98" s="63" t="s">
        <v>12</v>
      </c>
      <c r="F98" s="64"/>
      <c r="G98" s="64"/>
      <c r="H98" s="64"/>
      <c r="I98" s="64" t="s">
        <v>23</v>
      </c>
    </row>
    <row r="99" spans="1:10" ht="30" customHeight="1" x14ac:dyDescent="0.35">
      <c r="A99" s="62" t="s">
        <v>249</v>
      </c>
      <c r="B99" s="163">
        <v>0</v>
      </c>
      <c r="C99" s="63" t="s">
        <v>12</v>
      </c>
      <c r="D99" s="244"/>
      <c r="E99" s="63" t="s">
        <v>12</v>
      </c>
      <c r="F99" s="64"/>
      <c r="G99" s="64"/>
      <c r="H99" s="64"/>
      <c r="I99" s="64" t="s">
        <v>23</v>
      </c>
    </row>
    <row r="100" spans="1:10" ht="30" customHeight="1" x14ac:dyDescent="0.35">
      <c r="A100" s="62" t="s">
        <v>249</v>
      </c>
      <c r="B100" s="163">
        <v>0</v>
      </c>
      <c r="C100" s="63" t="s">
        <v>12</v>
      </c>
      <c r="D100" s="244"/>
      <c r="E100" s="63" t="s">
        <v>12</v>
      </c>
      <c r="F100" s="64"/>
      <c r="G100" s="64"/>
      <c r="H100" s="64"/>
      <c r="I100" s="64" t="s">
        <v>23</v>
      </c>
    </row>
    <row r="101" spans="1:10" ht="30" customHeight="1" x14ac:dyDescent="0.35">
      <c r="A101" s="143" t="s">
        <v>207</v>
      </c>
      <c r="B101" s="20"/>
      <c r="C101" s="30"/>
      <c r="D101" s="30"/>
      <c r="E101" s="51"/>
      <c r="F101" s="51"/>
      <c r="G101" s="51"/>
      <c r="H101" s="51"/>
      <c r="I101" s="20"/>
    </row>
    <row r="102" spans="1:10" ht="30" customHeight="1" x14ac:dyDescent="0.35">
      <c r="A102" s="117" t="s">
        <v>262</v>
      </c>
      <c r="B102" s="106">
        <f>SUM(B98:B100)</f>
        <v>0</v>
      </c>
      <c r="C102" s="30"/>
      <c r="D102" s="30"/>
      <c r="E102" s="51"/>
      <c r="F102" s="51"/>
      <c r="G102" s="51"/>
      <c r="H102" s="51"/>
      <c r="I102" s="20"/>
    </row>
    <row r="103" spans="1:10" ht="30" customHeight="1" x14ac:dyDescent="0.35">
      <c r="A103" s="246"/>
      <c r="B103" s="246"/>
      <c r="C103" s="29"/>
      <c r="D103" s="132"/>
      <c r="E103" s="132"/>
      <c r="F103" s="132"/>
      <c r="G103" s="132"/>
      <c r="H103" s="132"/>
      <c r="I103" s="132"/>
      <c r="J103" s="132"/>
    </row>
    <row r="104" spans="1:10" ht="30" customHeight="1" x14ac:dyDescent="0.35">
      <c r="A104" s="25" t="s">
        <v>297</v>
      </c>
      <c r="B104" s="29"/>
      <c r="C104" s="29"/>
      <c r="D104" s="132"/>
      <c r="E104" s="132"/>
      <c r="F104" s="132"/>
      <c r="G104" s="132"/>
      <c r="H104" s="132"/>
      <c r="I104" s="132"/>
      <c r="J104" s="132"/>
    </row>
    <row r="105" spans="1:10" x14ac:dyDescent="0.35">
      <c r="A105" s="132"/>
      <c r="B105" s="132"/>
      <c r="C105" s="132"/>
      <c r="D105" s="132"/>
      <c r="E105" s="132"/>
      <c r="F105" s="132"/>
      <c r="G105" s="132"/>
      <c r="H105" s="132"/>
      <c r="I105" s="132"/>
      <c r="J105" s="132"/>
    </row>
    <row r="106" spans="1:10" x14ac:dyDescent="0.35">
      <c r="A106" s="132"/>
      <c r="B106" s="132"/>
      <c r="C106" s="132"/>
      <c r="D106" s="132"/>
      <c r="E106" s="132"/>
      <c r="F106" s="132"/>
      <c r="G106" s="132"/>
      <c r="H106" s="132"/>
      <c r="I106" s="132"/>
      <c r="J106" s="132"/>
    </row>
    <row r="107" spans="1:10" x14ac:dyDescent="0.35">
      <c r="A107" s="132"/>
      <c r="B107" s="132"/>
      <c r="C107" s="132"/>
      <c r="D107" s="132"/>
      <c r="E107" s="132"/>
      <c r="F107" s="132"/>
      <c r="G107" s="132"/>
      <c r="H107" s="132"/>
      <c r="I107" s="132"/>
      <c r="J107" s="132"/>
    </row>
    <row r="108" spans="1:10" x14ac:dyDescent="0.35">
      <c r="A108" s="132"/>
      <c r="B108" s="132"/>
      <c r="C108" s="132"/>
      <c r="D108" s="132"/>
      <c r="E108" s="132"/>
      <c r="F108" s="132"/>
      <c r="G108" s="132"/>
      <c r="H108" s="132"/>
      <c r="I108" s="132"/>
      <c r="J108" s="132"/>
    </row>
    <row r="109" spans="1:10" x14ac:dyDescent="0.35">
      <c r="A109" s="132"/>
      <c r="B109" s="132"/>
      <c r="C109" s="132"/>
      <c r="D109" s="132"/>
      <c r="E109" s="132"/>
      <c r="F109" s="132"/>
      <c r="G109" s="132"/>
      <c r="H109" s="132"/>
      <c r="I109" s="132"/>
      <c r="J109" s="132"/>
    </row>
    <row r="110" spans="1:10" x14ac:dyDescent="0.35">
      <c r="A110" s="132"/>
      <c r="B110" s="132"/>
      <c r="C110" s="132"/>
      <c r="D110" s="132"/>
      <c r="E110" s="132"/>
      <c r="F110" s="132"/>
      <c r="G110" s="132"/>
      <c r="H110" s="132"/>
      <c r="I110" s="132"/>
      <c r="J110" s="132"/>
    </row>
    <row r="111" spans="1:10" x14ac:dyDescent="0.35">
      <c r="A111" s="132"/>
      <c r="B111" s="132"/>
      <c r="C111" s="132"/>
      <c r="D111" s="132"/>
      <c r="E111" s="132"/>
      <c r="F111" s="132"/>
      <c r="G111" s="132"/>
      <c r="H111" s="132"/>
      <c r="I111" s="132"/>
      <c r="J111" s="132"/>
    </row>
    <row r="112" spans="1:10" x14ac:dyDescent="0.35">
      <c r="A112" s="132"/>
      <c r="B112" s="132"/>
      <c r="C112" s="132"/>
      <c r="D112" s="132"/>
      <c r="E112" s="132"/>
      <c r="F112" s="132"/>
      <c r="G112" s="132"/>
      <c r="H112" s="132"/>
      <c r="I112" s="132"/>
      <c r="J112" s="132"/>
    </row>
    <row r="113" spans="1:10" x14ac:dyDescent="0.35">
      <c r="A113" s="132"/>
      <c r="B113" s="132"/>
      <c r="C113" s="132"/>
      <c r="D113" s="132"/>
      <c r="E113" s="132"/>
      <c r="F113" s="132"/>
      <c r="G113" s="132"/>
      <c r="H113" s="132"/>
      <c r="I113" s="132"/>
      <c r="J113" s="132"/>
    </row>
    <row r="114" spans="1:10" x14ac:dyDescent="0.35">
      <c r="A114" s="132"/>
      <c r="B114" s="132"/>
      <c r="C114" s="132"/>
      <c r="D114" s="132"/>
      <c r="E114" s="132"/>
      <c r="F114" s="132"/>
      <c r="G114" s="132"/>
      <c r="H114" s="132"/>
      <c r="I114" s="132"/>
      <c r="J114" s="132"/>
    </row>
    <row r="115" spans="1:10" x14ac:dyDescent="0.35">
      <c r="A115" s="132"/>
      <c r="B115" s="132"/>
      <c r="C115" s="132"/>
      <c r="D115" s="132"/>
      <c r="E115" s="132"/>
      <c r="F115" s="132"/>
      <c r="G115" s="132"/>
      <c r="H115" s="132"/>
      <c r="I115" s="132"/>
      <c r="J115" s="132"/>
    </row>
    <row r="116" spans="1:10" x14ac:dyDescent="0.35">
      <c r="A116" s="132"/>
      <c r="B116" s="132"/>
      <c r="C116" s="132"/>
      <c r="D116" s="132"/>
      <c r="E116" s="132"/>
      <c r="F116" s="132"/>
      <c r="G116" s="132"/>
      <c r="H116" s="132"/>
      <c r="I116" s="132"/>
      <c r="J116" s="132"/>
    </row>
    <row r="117" spans="1:10" x14ac:dyDescent="0.35">
      <c r="A117" s="132"/>
      <c r="B117" s="132"/>
      <c r="C117" s="132"/>
      <c r="D117" s="132"/>
      <c r="E117" s="132"/>
      <c r="F117" s="132"/>
      <c r="G117" s="132"/>
      <c r="H117" s="132"/>
      <c r="I117" s="132"/>
      <c r="J117" s="132"/>
    </row>
    <row r="118" spans="1:10" x14ac:dyDescent="0.35">
      <c r="A118" s="132"/>
      <c r="B118" s="132"/>
      <c r="C118" s="132"/>
      <c r="D118" s="132"/>
      <c r="E118" s="132"/>
      <c r="F118" s="132"/>
      <c r="G118" s="132"/>
      <c r="H118" s="132"/>
      <c r="I118" s="132"/>
      <c r="J118" s="132"/>
    </row>
    <row r="119" spans="1:10" x14ac:dyDescent="0.35">
      <c r="A119" s="132"/>
      <c r="B119" s="132"/>
      <c r="C119" s="132"/>
      <c r="D119" s="132"/>
      <c r="E119" s="132"/>
      <c r="F119" s="132"/>
      <c r="G119" s="132"/>
      <c r="H119" s="132"/>
      <c r="I119" s="132"/>
      <c r="J119" s="132"/>
    </row>
  </sheetData>
  <sheetProtection sheet="1" insertRows="0" deleteRows="0" selectLockedCells="1"/>
  <mergeCells count="31">
    <mergeCell ref="A50:G50"/>
    <mergeCell ref="H50:I50"/>
    <mergeCell ref="A59:G59"/>
    <mergeCell ref="H59:I59"/>
    <mergeCell ref="A69:H69"/>
    <mergeCell ref="A70:H70"/>
    <mergeCell ref="A96:I96"/>
    <mergeCell ref="A88:I88"/>
    <mergeCell ref="A80:I80"/>
    <mergeCell ref="A72:I72"/>
    <mergeCell ref="A30:H30"/>
    <mergeCell ref="A25:H25"/>
    <mergeCell ref="I30:K30"/>
    <mergeCell ref="A47:H47"/>
    <mergeCell ref="A48:H48"/>
    <mergeCell ref="A28:H28"/>
    <mergeCell ref="B20:F20"/>
    <mergeCell ref="B21:F21"/>
    <mergeCell ref="A23:H23"/>
    <mergeCell ref="A24:H24"/>
    <mergeCell ref="A27:H27"/>
    <mergeCell ref="C12:F12"/>
    <mergeCell ref="B16:F16"/>
    <mergeCell ref="B17:F17"/>
    <mergeCell ref="B18:F18"/>
    <mergeCell ref="B19:F19"/>
    <mergeCell ref="C10:F10"/>
    <mergeCell ref="A1:B1"/>
    <mergeCell ref="C1:D1"/>
    <mergeCell ref="A3:B3"/>
    <mergeCell ref="A2:H2"/>
  </mergeCells>
  <conditionalFormatting sqref="C10:F10">
    <cfRule type="containsText" dxfId="38" priority="3" operator="containsText" text="You are a Blender">
      <formula>NOT(ISERROR(SEARCH("You are a Blender",C10)))</formula>
    </cfRule>
    <cfRule type="containsText" dxfId="37" priority="4" operator="containsText" text="You are also a Producer">
      <formula>NOT(ISERROR(SEARCH("You are also a Producer",C10)))</formula>
    </cfRule>
  </conditionalFormatting>
  <conditionalFormatting sqref="C12:F12">
    <cfRule type="containsText" dxfId="36" priority="1" operator="containsText" text="You are a Blender">
      <formula>NOT(ISERROR(SEARCH("You are a Blender",C12)))</formula>
    </cfRule>
    <cfRule type="containsText" dxfId="35" priority="2" operator="containsText" text="You are also an Importer">
      <formula>NOT(ISERROR(SEARCH("You are also an Importer",C12)))</formula>
    </cfRule>
  </conditionalFormatting>
  <conditionalFormatting sqref="E52:E55 E61:E64">
    <cfRule type="expression" dxfId="34" priority="31">
      <formula>E52&lt;&gt;G52</formula>
    </cfRule>
  </conditionalFormatting>
  <conditionalFormatting sqref="F52:F55">
    <cfRule type="expression" dxfId="33" priority="28">
      <formula>AND(B52&gt;0, F52="Select from drop-down list")</formula>
    </cfRule>
  </conditionalFormatting>
  <conditionalFormatting sqref="G32:G39 J32:J39">
    <cfRule type="expression" dxfId="32" priority="30">
      <formula>AND(F32&gt;0, G32="Select from drop-down list")</formula>
    </cfRule>
  </conditionalFormatting>
  <conditionalFormatting sqref="H52">
    <cfRule type="cellIs" dxfId="31" priority="26" operator="lessThanOrEqual">
      <formula>0.05</formula>
    </cfRule>
    <cfRule type="cellIs" dxfId="30" priority="25" operator="greaterThan">
      <formula>0.05</formula>
    </cfRule>
  </conditionalFormatting>
  <conditionalFormatting sqref="H53">
    <cfRule type="cellIs" dxfId="29" priority="22" operator="lessThanOrEqual">
      <formula>0.05</formula>
    </cfRule>
    <cfRule type="cellIs" dxfId="28" priority="20" operator="greaterThanOrEqual">
      <formula>0.1</formula>
    </cfRule>
    <cfRule type="cellIs" dxfId="27" priority="21" operator="between">
      <formula>0.050001</formula>
      <formula>0.099999</formula>
    </cfRule>
  </conditionalFormatting>
  <conditionalFormatting sqref="H54">
    <cfRule type="cellIs" dxfId="26" priority="14" operator="greaterThanOrEqual">
      <formula>0.15</formula>
    </cfRule>
    <cfRule type="cellIs" dxfId="25" priority="16" operator="lessThan">
      <formula>0.1</formula>
    </cfRule>
    <cfRule type="cellIs" dxfId="24" priority="15" operator="between">
      <formula>0.1</formula>
      <formula>0.149999</formula>
    </cfRule>
  </conditionalFormatting>
  <conditionalFormatting sqref="H55">
    <cfRule type="cellIs" dxfId="23" priority="8" operator="greaterThan">
      <formula>0.2</formula>
    </cfRule>
    <cfRule type="cellIs" dxfId="22" priority="9" operator="lessThan">
      <formula>0.15</formula>
    </cfRule>
    <cfRule type="cellIs" dxfId="21" priority="10" operator="between">
      <formula>0.15</formula>
      <formula>0.2</formula>
    </cfRule>
  </conditionalFormatting>
  <conditionalFormatting sqref="H61">
    <cfRule type="cellIs" dxfId="20" priority="23" operator="greaterThan">
      <formula>0.05</formula>
    </cfRule>
    <cfRule type="cellIs" dxfId="19" priority="24" operator="lessThanOrEqual">
      <formula>0.05</formula>
    </cfRule>
  </conditionalFormatting>
  <conditionalFormatting sqref="H62">
    <cfRule type="cellIs" dxfId="18" priority="19" operator="lessThanOrEqual">
      <formula>0.05</formula>
    </cfRule>
    <cfRule type="cellIs" dxfId="17" priority="18" operator="between">
      <formula>0.050001</formula>
      <formula>0.099999</formula>
    </cfRule>
    <cfRule type="cellIs" dxfId="16" priority="17" operator="greaterThanOrEqual">
      <formula>0.1</formula>
    </cfRule>
  </conditionalFormatting>
  <conditionalFormatting sqref="H63">
    <cfRule type="cellIs" dxfId="15" priority="11" operator="greaterThanOrEqual">
      <formula>0.15</formula>
    </cfRule>
    <cfRule type="cellIs" dxfId="14" priority="12" operator="between">
      <formula>0.1</formula>
      <formula>0.149999</formula>
    </cfRule>
    <cfRule type="cellIs" dxfId="13" priority="13" operator="lessThan">
      <formula>0.1</formula>
    </cfRule>
  </conditionalFormatting>
  <conditionalFormatting sqref="H64">
    <cfRule type="cellIs" dxfId="12" priority="5" operator="greaterThan">
      <formula>0.2</formula>
    </cfRule>
    <cfRule type="cellIs" dxfId="11" priority="6" operator="lessThan">
      <formula>0.15</formula>
    </cfRule>
    <cfRule type="cellIs" dxfId="10" priority="7" operator="between">
      <formula>0.15</formula>
      <formula>0.2</formula>
    </cfRule>
  </conditionalFormatting>
  <conditionalFormatting sqref="H52:I55">
    <cfRule type="containsErrors" dxfId="9" priority="37">
      <formula>ISERROR(H52)</formula>
    </cfRule>
  </conditionalFormatting>
  <conditionalFormatting sqref="H61:I64">
    <cfRule type="containsErrors" dxfId="8" priority="35">
      <formula>ISERROR(H61)</formula>
    </cfRule>
  </conditionalFormatting>
  <conditionalFormatting sqref="I52:I55">
    <cfRule type="containsText" dxfId="7" priority="40" operator="containsText" text="Low">
      <formula>NOT(ISERROR(SEARCH("Low",I52)))</formula>
    </cfRule>
    <cfRule type="containsText" dxfId="6" priority="43" operator="containsText" text="High">
      <formula>NOT(ISERROR(SEARCH("High",I52)))</formula>
    </cfRule>
    <cfRule type="containsText" dxfId="5" priority="44" operator="containsText" text="Correct">
      <formula>NOT(ISERROR(SEARCH("Correct",I52)))</formula>
    </cfRule>
  </conditionalFormatting>
  <conditionalFormatting sqref="I61:I64">
    <cfRule type="containsText" dxfId="4" priority="39" operator="containsText" text="Low">
      <formula>NOT(ISERROR(SEARCH("Low",I61)))</formula>
    </cfRule>
    <cfRule type="containsText" dxfId="3" priority="41" operator="containsText" text="High">
      <formula>NOT(ISERROR(SEARCH("High",I61)))</formula>
    </cfRule>
    <cfRule type="containsText" dxfId="2" priority="42" operator="containsText" text="Correct">
      <formula>NOT(ISERROR(SEARCH("Correct",I61)))</formula>
    </cfRule>
  </conditionalFormatting>
  <conditionalFormatting sqref="J52:J55">
    <cfRule type="containsText" dxfId="1" priority="33" operator="containsText" text="Not">
      <formula>NOT(ISERROR(SEARCH("Not",J52)))</formula>
    </cfRule>
  </conditionalFormatting>
  <conditionalFormatting sqref="J61:J64">
    <cfRule type="containsText" dxfId="0" priority="32" operator="containsText" text="Not">
      <formula>NOT(ISERROR(SEARCH("Not",J61)))</formula>
    </cfRule>
  </conditionalFormatting>
  <dataValidations count="1">
    <dataValidation type="list" allowBlank="1" showInputMessage="1" showErrorMessage="1" sqref="G81 G97 G93:G95 G85:G87 G73 G89" xr:uid="{AD3CE70A-3162-4A96-9B22-F533E6CAFE2F}">
      <formula1>$A$41:$A$46</formula1>
    </dataValidation>
  </dataValidations>
  <pageMargins left="0.7" right="0.7" top="0.75" bottom="0.75" header="0.3" footer="0.3"/>
  <pageSetup scale="44" fitToHeight="0" orientation="landscape" r:id="rId1"/>
  <extLst>
    <ext xmlns:x14="http://schemas.microsoft.com/office/spreadsheetml/2009/9/main" uri="{CCE6A557-97BC-4b89-ADB6-D9C93CAAB3DF}">
      <x14:dataValidations xmlns:xm="http://schemas.microsoft.com/office/excel/2006/main" count="8">
        <x14:dataValidation type="list" allowBlank="1" showInputMessage="1" showErrorMessage="1" xr:uid="{A6166B35-E851-4BB8-B344-D0B4AAE194B0}">
          <x14:formula1>
            <xm:f>'Menu-Do Not Change'!$A$96:$A$132</xm:f>
          </x14:formula1>
          <xm:sqref>I98:I100 I90:I92</xm:sqref>
        </x14:dataValidation>
        <x14:dataValidation type="list" allowBlank="1" showInputMessage="1" showErrorMessage="1" xr:uid="{B5BF60F5-4023-4B97-863A-7DF30050F5F0}">
          <x14:formula1>
            <xm:f>'Menu-Do Not Change'!$A$45:$A$57</xm:f>
          </x14:formula1>
          <xm:sqref>J32:J39 F52:F55</xm:sqref>
        </x14:dataValidation>
        <x14:dataValidation type="list" allowBlank="1" showInputMessage="1" showErrorMessage="1" xr:uid="{B71966F2-F6D2-4578-A467-D2422819575C}">
          <x14:formula1>
            <xm:f>'Menu-Do Not Change'!$A$34:$A$37</xm:f>
          </x14:formula1>
          <xm:sqref>B11</xm:sqref>
        </x14:dataValidation>
        <x14:dataValidation type="list" allowBlank="1" showInputMessage="1" showErrorMessage="1" xr:uid="{D44F15F1-2879-4464-B98A-3E114A36BD80}">
          <x14:formula1>
            <xm:f>'Menu-Do Not Change'!$A$13:$A$15</xm:f>
          </x14:formula1>
          <xm:sqref>B10 B12:B14 C74:C76 C82:C84 E82:E84 E74:E76 C90:C92 E90:E92 C98:C100 E98:E100</xm:sqref>
        </x14:dataValidation>
        <x14:dataValidation type="list" allowBlank="1" showInputMessage="1" showErrorMessage="1" xr:uid="{A02F8AA5-3E82-4824-8F8E-E753D8492C2A}">
          <x14:formula1>
            <xm:f>'Menu-Do Not Change'!$B$17:$B$29</xm:f>
          </x14:formula1>
          <xm:sqref>B8</xm:sqref>
        </x14:dataValidation>
        <x14:dataValidation type="list" allowBlank="1" showInputMessage="1" showErrorMessage="1" xr:uid="{5431D33D-C673-43DD-8BBB-B5527224FF7D}">
          <x14:formula1>
            <xm:f>'Menu-Do Not Change'!$A$1:$A$5</xm:f>
          </x14:formula1>
          <xm:sqref>B7</xm:sqref>
        </x14:dataValidation>
        <x14:dataValidation type="list" allowBlank="1" showInputMessage="1" showErrorMessage="1" xr:uid="{2FEF7A07-8A0C-47E4-9C1D-0100A76430A0}">
          <x14:formula1>
            <xm:f>'Menu-Do Not Change'!$A$17:$A$32</xm:f>
          </x14:formula1>
          <xm:sqref>B6</xm:sqref>
        </x14:dataValidation>
        <x14:dataValidation type="list" allowBlank="1" showInputMessage="1" showErrorMessage="1" xr:uid="{3EC79DEB-A375-4FE4-BC19-F05223EE3BF3}">
          <x14:formula1>
            <xm:f>'Menu-Do Not Change'!$A$60:$A$70</xm:f>
          </x14:formula1>
          <xm:sqref>G32:G39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A49"/>
  <sheetViews>
    <sheetView workbookViewId="0">
      <selection activeCell="B1" sqref="B1"/>
    </sheetView>
  </sheetViews>
  <sheetFormatPr defaultRowHeight="14.5" x14ac:dyDescent="0.35"/>
  <cols>
    <col min="1" max="1" width="11.453125" customWidth="1"/>
  </cols>
  <sheetData>
    <row r="1" spans="1:1" x14ac:dyDescent="0.35">
      <c r="A1" s="11" t="s">
        <v>57</v>
      </c>
    </row>
    <row r="2" spans="1:1" x14ac:dyDescent="0.35">
      <c r="A2" s="10" t="s">
        <v>58</v>
      </c>
    </row>
    <row r="3" spans="1:1" x14ac:dyDescent="0.35">
      <c r="A3" t="s">
        <v>59</v>
      </c>
    </row>
    <row r="4" spans="1:1" x14ac:dyDescent="0.35">
      <c r="A4" t="s">
        <v>60</v>
      </c>
    </row>
    <row r="6" spans="1:1" x14ac:dyDescent="0.35">
      <c r="A6" t="s">
        <v>61</v>
      </c>
    </row>
    <row r="7" spans="1:1" x14ac:dyDescent="0.35">
      <c r="A7" t="s">
        <v>62</v>
      </c>
    </row>
    <row r="9" spans="1:1" x14ac:dyDescent="0.35">
      <c r="A9" t="s">
        <v>63</v>
      </c>
    </row>
    <row r="11" spans="1:1" x14ac:dyDescent="0.35">
      <c r="A11" t="s">
        <v>64</v>
      </c>
    </row>
    <row r="14" spans="1:1" x14ac:dyDescent="0.35">
      <c r="A14" t="s">
        <v>65</v>
      </c>
    </row>
    <row r="15" spans="1:1" x14ac:dyDescent="0.35">
      <c r="A15" t="s">
        <v>66</v>
      </c>
    </row>
    <row r="16" spans="1:1" x14ac:dyDescent="0.35">
      <c r="A16" t="s">
        <v>67</v>
      </c>
    </row>
    <row r="18" spans="1:1" x14ac:dyDescent="0.35">
      <c r="A18" t="s">
        <v>68</v>
      </c>
    </row>
    <row r="19" spans="1:1" x14ac:dyDescent="0.35">
      <c r="A19" t="s">
        <v>69</v>
      </c>
    </row>
    <row r="21" spans="1:1" x14ac:dyDescent="0.35">
      <c r="A21" t="s">
        <v>70</v>
      </c>
    </row>
    <row r="22" spans="1:1" x14ac:dyDescent="0.35">
      <c r="A22" t="s">
        <v>71</v>
      </c>
    </row>
    <row r="23" spans="1:1" x14ac:dyDescent="0.35">
      <c r="A23" t="s">
        <v>72</v>
      </c>
    </row>
    <row r="25" spans="1:1" x14ac:dyDescent="0.35">
      <c r="A25" t="s">
        <v>73</v>
      </c>
    </row>
    <row r="26" spans="1:1" x14ac:dyDescent="0.35">
      <c r="A26" t="s">
        <v>74</v>
      </c>
    </row>
    <row r="27" spans="1:1" x14ac:dyDescent="0.35">
      <c r="A27" t="s">
        <v>75</v>
      </c>
    </row>
    <row r="28" spans="1:1" x14ac:dyDescent="0.35">
      <c r="A28" t="s">
        <v>76</v>
      </c>
    </row>
    <row r="29" spans="1:1" x14ac:dyDescent="0.35">
      <c r="A29" t="s">
        <v>77</v>
      </c>
    </row>
    <row r="30" spans="1:1" x14ac:dyDescent="0.35">
      <c r="A30" t="s">
        <v>78</v>
      </c>
    </row>
    <row r="31" spans="1:1" x14ac:dyDescent="0.35">
      <c r="A31" t="s">
        <v>79</v>
      </c>
    </row>
    <row r="32" spans="1:1" x14ac:dyDescent="0.35">
      <c r="A32" t="s">
        <v>80</v>
      </c>
    </row>
    <row r="33" spans="1:1" x14ac:dyDescent="0.35">
      <c r="A33" t="s">
        <v>81</v>
      </c>
    </row>
    <row r="35" spans="1:1" x14ac:dyDescent="0.35">
      <c r="A35" t="s">
        <v>82</v>
      </c>
    </row>
    <row r="36" spans="1:1" x14ac:dyDescent="0.35">
      <c r="A36" t="s">
        <v>83</v>
      </c>
    </row>
    <row r="37" spans="1:1" x14ac:dyDescent="0.35">
      <c r="A37" t="s">
        <v>84</v>
      </c>
    </row>
    <row r="38" spans="1:1" x14ac:dyDescent="0.35">
      <c r="A38" t="s">
        <v>85</v>
      </c>
    </row>
    <row r="39" spans="1:1" x14ac:dyDescent="0.35">
      <c r="A39" t="s">
        <v>86</v>
      </c>
    </row>
    <row r="40" spans="1:1" x14ac:dyDescent="0.35">
      <c r="A40" t="s">
        <v>87</v>
      </c>
    </row>
    <row r="41" spans="1:1" x14ac:dyDescent="0.35">
      <c r="A41" t="s">
        <v>88</v>
      </c>
    </row>
    <row r="43" spans="1:1" x14ac:dyDescent="0.35">
      <c r="A43" t="s">
        <v>270</v>
      </c>
    </row>
    <row r="44" spans="1:1" x14ac:dyDescent="0.35">
      <c r="A44" t="s">
        <v>89</v>
      </c>
    </row>
    <row r="45" spans="1:1" x14ac:dyDescent="0.35">
      <c r="A45" t="s">
        <v>90</v>
      </c>
    </row>
    <row r="46" spans="1:1" x14ac:dyDescent="0.35">
      <c r="A46" t="s">
        <v>163</v>
      </c>
    </row>
    <row r="48" spans="1:1" x14ac:dyDescent="0.35">
      <c r="A48" t="s">
        <v>271</v>
      </c>
    </row>
    <row r="49" spans="1:1" x14ac:dyDescent="0.35">
      <c r="A49" t="s">
        <v>269</v>
      </c>
    </row>
  </sheetData>
  <sheetProtection sheet="1" selectLockedCells="1" selectUnlockedCell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B132"/>
  <sheetViews>
    <sheetView workbookViewId="0">
      <selection activeCell="B1" sqref="B1"/>
    </sheetView>
  </sheetViews>
  <sheetFormatPr defaultRowHeight="14.5" x14ac:dyDescent="0.35"/>
  <cols>
    <col min="1" max="1" width="51.7265625" customWidth="1"/>
    <col min="2" max="2" width="27.81640625" customWidth="1"/>
  </cols>
  <sheetData>
    <row r="1" spans="1:2" ht="22.15" customHeight="1" x14ac:dyDescent="0.35">
      <c r="A1" s="7" t="s">
        <v>9</v>
      </c>
      <c r="B1" s="8"/>
    </row>
    <row r="2" spans="1:2" x14ac:dyDescent="0.35">
      <c r="A2" s="6" t="s">
        <v>284</v>
      </c>
      <c r="B2" s="8"/>
    </row>
    <row r="3" spans="1:2" x14ac:dyDescent="0.35">
      <c r="A3" s="6" t="s">
        <v>285</v>
      </c>
      <c r="B3" s="8"/>
    </row>
    <row r="4" spans="1:2" x14ac:dyDescent="0.35">
      <c r="A4" s="6" t="s">
        <v>286</v>
      </c>
      <c r="B4" s="8"/>
    </row>
    <row r="5" spans="1:2" x14ac:dyDescent="0.35">
      <c r="A5" s="6" t="s">
        <v>287</v>
      </c>
      <c r="B5" s="8"/>
    </row>
    <row r="6" spans="1:2" x14ac:dyDescent="0.35">
      <c r="A6" s="6"/>
      <c r="B6" s="8"/>
    </row>
    <row r="7" spans="1:2" x14ac:dyDescent="0.35">
      <c r="A7" s="6" t="s">
        <v>91</v>
      </c>
      <c r="B7" s="8"/>
    </row>
    <row r="8" spans="1:2" x14ac:dyDescent="0.35">
      <c r="A8" s="6" t="s">
        <v>92</v>
      </c>
      <c r="B8" s="8"/>
    </row>
    <row r="9" spans="1:2" x14ac:dyDescent="0.35">
      <c r="A9" s="6" t="s">
        <v>93</v>
      </c>
      <c r="B9" s="8"/>
    </row>
    <row r="10" spans="1:2" x14ac:dyDescent="0.35">
      <c r="A10" s="6" t="s">
        <v>94</v>
      </c>
      <c r="B10" s="8"/>
    </row>
    <row r="11" spans="1:2" x14ac:dyDescent="0.35">
      <c r="A11" s="6" t="s">
        <v>95</v>
      </c>
      <c r="B11" s="8"/>
    </row>
    <row r="12" spans="1:2" x14ac:dyDescent="0.35">
      <c r="A12" s="6"/>
      <c r="B12" s="8"/>
    </row>
    <row r="13" spans="1:2" x14ac:dyDescent="0.35">
      <c r="A13" s="6" t="s">
        <v>12</v>
      </c>
      <c r="B13" s="8"/>
    </row>
    <row r="14" spans="1:2" x14ac:dyDescent="0.35">
      <c r="A14" s="6" t="s">
        <v>96</v>
      </c>
      <c r="B14" s="8"/>
    </row>
    <row r="15" spans="1:2" x14ac:dyDescent="0.35">
      <c r="A15" s="6" t="s">
        <v>97</v>
      </c>
      <c r="B15" s="8"/>
    </row>
    <row r="16" spans="1:2" x14ac:dyDescent="0.35">
      <c r="A16" s="6"/>
      <c r="B16" s="8"/>
    </row>
    <row r="17" spans="1:2" x14ac:dyDescent="0.35">
      <c r="A17" s="6" t="s">
        <v>7</v>
      </c>
      <c r="B17" s="8" t="s">
        <v>11</v>
      </c>
    </row>
    <row r="18" spans="1:2" x14ac:dyDescent="0.35">
      <c r="A18" s="9">
        <v>2016</v>
      </c>
      <c r="B18" s="8" t="s">
        <v>98</v>
      </c>
    </row>
    <row r="19" spans="1:2" x14ac:dyDescent="0.35">
      <c r="A19" s="9">
        <v>2017</v>
      </c>
      <c r="B19" s="8" t="s">
        <v>99</v>
      </c>
    </row>
    <row r="20" spans="1:2" x14ac:dyDescent="0.35">
      <c r="A20" s="9">
        <v>2018</v>
      </c>
      <c r="B20" s="8" t="s">
        <v>100</v>
      </c>
    </row>
    <row r="21" spans="1:2" x14ac:dyDescent="0.35">
      <c r="A21" s="9">
        <v>2019</v>
      </c>
      <c r="B21" s="8" t="s">
        <v>101</v>
      </c>
    </row>
    <row r="22" spans="1:2" x14ac:dyDescent="0.35">
      <c r="A22" s="9">
        <v>2020</v>
      </c>
      <c r="B22" s="8" t="s">
        <v>102</v>
      </c>
    </row>
    <row r="23" spans="1:2" x14ac:dyDescent="0.35">
      <c r="A23" s="9">
        <v>2021</v>
      </c>
      <c r="B23" s="8" t="s">
        <v>103</v>
      </c>
    </row>
    <row r="24" spans="1:2" x14ac:dyDescent="0.35">
      <c r="A24" s="9">
        <v>2022</v>
      </c>
      <c r="B24" s="8" t="s">
        <v>104</v>
      </c>
    </row>
    <row r="25" spans="1:2" x14ac:dyDescent="0.35">
      <c r="A25" s="9">
        <v>2023</v>
      </c>
      <c r="B25" s="8" t="s">
        <v>105</v>
      </c>
    </row>
    <row r="26" spans="1:2" x14ac:dyDescent="0.35">
      <c r="A26" s="9">
        <v>2024</v>
      </c>
      <c r="B26" s="8" t="s">
        <v>106</v>
      </c>
    </row>
    <row r="27" spans="1:2" x14ac:dyDescent="0.35">
      <c r="A27" s="9">
        <v>2025</v>
      </c>
      <c r="B27" s="8" t="s">
        <v>107</v>
      </c>
    </row>
    <row r="28" spans="1:2" x14ac:dyDescent="0.35">
      <c r="A28" s="9">
        <v>2026</v>
      </c>
      <c r="B28" s="8" t="s">
        <v>108</v>
      </c>
    </row>
    <row r="29" spans="1:2" x14ac:dyDescent="0.35">
      <c r="A29" s="9">
        <v>2027</v>
      </c>
      <c r="B29" s="8" t="s">
        <v>109</v>
      </c>
    </row>
    <row r="30" spans="1:2" x14ac:dyDescent="0.35">
      <c r="A30" s="9">
        <v>2028</v>
      </c>
      <c r="B30" s="8"/>
    </row>
    <row r="31" spans="1:2" x14ac:dyDescent="0.35">
      <c r="A31" s="9">
        <v>2029</v>
      </c>
      <c r="B31" s="2"/>
    </row>
    <row r="32" spans="1:2" x14ac:dyDescent="0.35">
      <c r="A32" s="9">
        <v>2030</v>
      </c>
      <c r="B32" s="3"/>
    </row>
    <row r="33" spans="1:1" x14ac:dyDescent="0.35">
      <c r="A33" s="9"/>
    </row>
    <row r="34" spans="1:1" x14ac:dyDescent="0.35">
      <c r="A34" s="6" t="s">
        <v>38</v>
      </c>
    </row>
    <row r="35" spans="1:1" x14ac:dyDescent="0.35">
      <c r="A35" s="6" t="s">
        <v>110</v>
      </c>
    </row>
    <row r="36" spans="1:1" x14ac:dyDescent="0.35">
      <c r="A36" s="6" t="s">
        <v>111</v>
      </c>
    </row>
    <row r="37" spans="1:1" x14ac:dyDescent="0.35">
      <c r="A37" s="6" t="s">
        <v>112</v>
      </c>
    </row>
    <row r="38" spans="1:1" x14ac:dyDescent="0.35">
      <c r="A38" s="3"/>
    </row>
    <row r="39" spans="1:1" x14ac:dyDescent="0.35">
      <c r="A39" s="8" t="s">
        <v>113</v>
      </c>
    </row>
    <row r="40" spans="1:1" x14ac:dyDescent="0.35">
      <c r="A40" s="8" t="s">
        <v>114</v>
      </c>
    </row>
    <row r="41" spans="1:1" x14ac:dyDescent="0.35">
      <c r="A41" s="8" t="s">
        <v>115</v>
      </c>
    </row>
    <row r="42" spans="1:1" x14ac:dyDescent="0.35">
      <c r="A42" s="8" t="s">
        <v>56</v>
      </c>
    </row>
    <row r="45" spans="1:1" x14ac:dyDescent="0.35">
      <c r="A45" s="8" t="s">
        <v>23</v>
      </c>
    </row>
    <row r="46" spans="1:1" x14ac:dyDescent="0.35">
      <c r="A46" s="8" t="s">
        <v>116</v>
      </c>
    </row>
    <row r="47" spans="1:1" x14ac:dyDescent="0.35">
      <c r="A47" s="8" t="s">
        <v>117</v>
      </c>
    </row>
    <row r="48" spans="1:1" x14ac:dyDescent="0.35">
      <c r="A48" s="8" t="s">
        <v>118</v>
      </c>
    </row>
    <row r="49" spans="1:1" x14ac:dyDescent="0.35">
      <c r="A49" t="s">
        <v>119</v>
      </c>
    </row>
    <row r="50" spans="1:1" x14ac:dyDescent="0.35">
      <c r="A50" t="s">
        <v>120</v>
      </c>
    </row>
    <row r="51" spans="1:1" x14ac:dyDescent="0.35">
      <c r="A51" t="s">
        <v>121</v>
      </c>
    </row>
    <row r="52" spans="1:1" x14ac:dyDescent="0.35">
      <c r="A52" t="s">
        <v>122</v>
      </c>
    </row>
    <row r="53" spans="1:1" x14ac:dyDescent="0.35">
      <c r="A53" t="s">
        <v>123</v>
      </c>
    </row>
    <row r="54" spans="1:1" x14ac:dyDescent="0.35">
      <c r="A54" t="s">
        <v>124</v>
      </c>
    </row>
    <row r="55" spans="1:1" x14ac:dyDescent="0.35">
      <c r="A55" t="s">
        <v>125</v>
      </c>
    </row>
    <row r="56" spans="1:1" x14ac:dyDescent="0.35">
      <c r="A56" t="s">
        <v>126</v>
      </c>
    </row>
    <row r="57" spans="1:1" x14ac:dyDescent="0.35">
      <c r="A57" t="s">
        <v>127</v>
      </c>
    </row>
    <row r="60" spans="1:1" x14ac:dyDescent="0.35">
      <c r="A60" s="8" t="s">
        <v>23</v>
      </c>
    </row>
    <row r="61" spans="1:1" x14ac:dyDescent="0.35">
      <c r="A61" t="s">
        <v>118</v>
      </c>
    </row>
    <row r="62" spans="1:1" x14ac:dyDescent="0.35">
      <c r="A62" t="s">
        <v>119</v>
      </c>
    </row>
    <row r="63" spans="1:1" x14ac:dyDescent="0.35">
      <c r="A63" t="s">
        <v>120</v>
      </c>
    </row>
    <row r="64" spans="1:1" x14ac:dyDescent="0.35">
      <c r="A64" t="s">
        <v>121</v>
      </c>
    </row>
    <row r="65" spans="1:1" x14ac:dyDescent="0.35">
      <c r="A65" t="s">
        <v>122</v>
      </c>
    </row>
    <row r="66" spans="1:1" x14ac:dyDescent="0.35">
      <c r="A66" t="s">
        <v>123</v>
      </c>
    </row>
    <row r="67" spans="1:1" x14ac:dyDescent="0.35">
      <c r="A67" t="s">
        <v>124</v>
      </c>
    </row>
    <row r="68" spans="1:1" x14ac:dyDescent="0.35">
      <c r="A68" t="s">
        <v>125</v>
      </c>
    </row>
    <row r="69" spans="1:1" x14ac:dyDescent="0.35">
      <c r="A69" t="s">
        <v>126</v>
      </c>
    </row>
    <row r="70" spans="1:1" x14ac:dyDescent="0.35">
      <c r="A70" t="s">
        <v>127</v>
      </c>
    </row>
    <row r="73" spans="1:1" x14ac:dyDescent="0.35">
      <c r="A73" s="8" t="s">
        <v>23</v>
      </c>
    </row>
    <row r="74" spans="1:1" x14ac:dyDescent="0.35">
      <c r="A74" t="s">
        <v>118</v>
      </c>
    </row>
    <row r="75" spans="1:1" x14ac:dyDescent="0.35">
      <c r="A75" t="s">
        <v>119</v>
      </c>
    </row>
    <row r="76" spans="1:1" x14ac:dyDescent="0.35">
      <c r="A76" t="s">
        <v>120</v>
      </c>
    </row>
    <row r="77" spans="1:1" x14ac:dyDescent="0.35">
      <c r="A77" t="s">
        <v>121</v>
      </c>
    </row>
    <row r="78" spans="1:1" x14ac:dyDescent="0.35">
      <c r="A78" t="s">
        <v>122</v>
      </c>
    </row>
    <row r="79" spans="1:1" x14ac:dyDescent="0.35">
      <c r="A79" t="s">
        <v>123</v>
      </c>
    </row>
    <row r="80" spans="1:1" x14ac:dyDescent="0.35">
      <c r="A80" t="s">
        <v>124</v>
      </c>
    </row>
    <row r="81" spans="1:1" x14ac:dyDescent="0.35">
      <c r="A81" t="s">
        <v>125</v>
      </c>
    </row>
    <row r="82" spans="1:1" x14ac:dyDescent="0.35">
      <c r="A82" t="s">
        <v>126</v>
      </c>
    </row>
    <row r="83" spans="1:1" x14ac:dyDescent="0.35">
      <c r="A83" t="s">
        <v>127</v>
      </c>
    </row>
    <row r="84" spans="1:1" x14ac:dyDescent="0.35">
      <c r="A84" t="s">
        <v>298</v>
      </c>
    </row>
    <row r="87" spans="1:1" x14ac:dyDescent="0.35">
      <c r="A87" t="s">
        <v>23</v>
      </c>
    </row>
    <row r="88" spans="1:1" x14ac:dyDescent="0.35">
      <c r="A88" t="s">
        <v>116</v>
      </c>
    </row>
    <row r="89" spans="1:1" x14ac:dyDescent="0.35">
      <c r="A89" t="s">
        <v>117</v>
      </c>
    </row>
    <row r="91" spans="1:1" x14ac:dyDescent="0.35">
      <c r="A91" t="s">
        <v>23</v>
      </c>
    </row>
    <row r="92" spans="1:1" x14ac:dyDescent="0.35">
      <c r="A92" t="s">
        <v>202</v>
      </c>
    </row>
    <row r="93" spans="1:1" x14ac:dyDescent="0.35">
      <c r="A93" t="s">
        <v>206</v>
      </c>
    </row>
    <row r="96" spans="1:1" x14ac:dyDescent="0.35">
      <c r="A96" t="s">
        <v>23</v>
      </c>
    </row>
    <row r="97" spans="1:1" x14ac:dyDescent="0.35">
      <c r="A97" t="s">
        <v>128</v>
      </c>
    </row>
    <row r="98" spans="1:1" x14ac:dyDescent="0.35">
      <c r="A98" t="s">
        <v>129</v>
      </c>
    </row>
    <row r="99" spans="1:1" x14ac:dyDescent="0.35">
      <c r="A99" t="s">
        <v>130</v>
      </c>
    </row>
    <row r="100" spans="1:1" x14ac:dyDescent="0.35">
      <c r="A100" t="s">
        <v>131</v>
      </c>
    </row>
    <row r="101" spans="1:1" x14ac:dyDescent="0.35">
      <c r="A101" t="s">
        <v>132</v>
      </c>
    </row>
    <row r="102" spans="1:1" x14ac:dyDescent="0.35">
      <c r="A102" t="s">
        <v>133</v>
      </c>
    </row>
    <row r="103" spans="1:1" x14ac:dyDescent="0.35">
      <c r="A103" t="s">
        <v>134</v>
      </c>
    </row>
    <row r="104" spans="1:1" x14ac:dyDescent="0.35">
      <c r="A104" t="s">
        <v>135</v>
      </c>
    </row>
    <row r="105" spans="1:1" x14ac:dyDescent="0.35">
      <c r="A105" t="s">
        <v>136</v>
      </c>
    </row>
    <row r="106" spans="1:1" x14ac:dyDescent="0.35">
      <c r="A106" t="s">
        <v>137</v>
      </c>
    </row>
    <row r="107" spans="1:1" x14ac:dyDescent="0.35">
      <c r="A107" t="s">
        <v>138</v>
      </c>
    </row>
    <row r="108" spans="1:1" x14ac:dyDescent="0.35">
      <c r="A108" t="s">
        <v>139</v>
      </c>
    </row>
    <row r="109" spans="1:1" x14ac:dyDescent="0.35">
      <c r="A109" t="s">
        <v>140</v>
      </c>
    </row>
    <row r="110" spans="1:1" x14ac:dyDescent="0.35">
      <c r="A110" t="s">
        <v>141</v>
      </c>
    </row>
    <row r="111" spans="1:1" x14ac:dyDescent="0.35">
      <c r="A111" t="s">
        <v>142</v>
      </c>
    </row>
    <row r="112" spans="1:1" x14ac:dyDescent="0.35">
      <c r="A112" t="s">
        <v>143</v>
      </c>
    </row>
    <row r="113" spans="1:1" x14ac:dyDescent="0.35">
      <c r="A113" t="s">
        <v>144</v>
      </c>
    </row>
    <row r="114" spans="1:1" x14ac:dyDescent="0.35">
      <c r="A114" t="s">
        <v>145</v>
      </c>
    </row>
    <row r="115" spans="1:1" x14ac:dyDescent="0.35">
      <c r="A115" t="s">
        <v>146</v>
      </c>
    </row>
    <row r="116" spans="1:1" x14ac:dyDescent="0.35">
      <c r="A116" t="s">
        <v>147</v>
      </c>
    </row>
    <row r="117" spans="1:1" x14ac:dyDescent="0.35">
      <c r="A117" t="s">
        <v>148</v>
      </c>
    </row>
    <row r="118" spans="1:1" x14ac:dyDescent="0.35">
      <c r="A118" t="s">
        <v>149</v>
      </c>
    </row>
    <row r="119" spans="1:1" x14ac:dyDescent="0.35">
      <c r="A119" t="s">
        <v>150</v>
      </c>
    </row>
    <row r="120" spans="1:1" x14ac:dyDescent="0.35">
      <c r="A120" t="s">
        <v>151</v>
      </c>
    </row>
    <row r="121" spans="1:1" x14ac:dyDescent="0.35">
      <c r="A121" t="s">
        <v>152</v>
      </c>
    </row>
    <row r="122" spans="1:1" x14ac:dyDescent="0.35">
      <c r="A122" t="s">
        <v>156</v>
      </c>
    </row>
    <row r="123" spans="1:1" x14ac:dyDescent="0.35">
      <c r="A123" t="s">
        <v>157</v>
      </c>
    </row>
    <row r="124" spans="1:1" x14ac:dyDescent="0.35">
      <c r="A124" t="s">
        <v>158</v>
      </c>
    </row>
    <row r="125" spans="1:1" x14ac:dyDescent="0.35">
      <c r="A125" t="s">
        <v>159</v>
      </c>
    </row>
    <row r="126" spans="1:1" x14ac:dyDescent="0.35">
      <c r="A126" t="s">
        <v>160</v>
      </c>
    </row>
    <row r="127" spans="1:1" x14ac:dyDescent="0.35">
      <c r="A127" t="s">
        <v>153</v>
      </c>
    </row>
    <row r="128" spans="1:1" x14ac:dyDescent="0.35">
      <c r="A128" t="s">
        <v>161</v>
      </c>
    </row>
    <row r="129" spans="1:1" x14ac:dyDescent="0.35">
      <c r="A129" t="s">
        <v>154</v>
      </c>
    </row>
    <row r="130" spans="1:1" x14ac:dyDescent="0.35">
      <c r="A130" t="s">
        <v>155</v>
      </c>
    </row>
    <row r="131" spans="1:1" x14ac:dyDescent="0.35">
      <c r="A131" t="s">
        <v>162</v>
      </c>
    </row>
    <row r="132" spans="1:1" x14ac:dyDescent="0.35">
      <c r="A132" t="s">
        <v>239</v>
      </c>
    </row>
  </sheetData>
  <sheetProtection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7CC3CCC2B8ABE49B22394405557C7F6" ma:contentTypeVersion="20" ma:contentTypeDescription="Create a new document." ma:contentTypeScope="" ma:versionID="61bda42b209310e3a57fbc6c0dd95c0a">
  <xsd:schema xmlns:xsd="http://www.w3.org/2001/XMLSchema" xmlns:xs="http://www.w3.org/2001/XMLSchema" xmlns:p="http://schemas.microsoft.com/office/2006/metadata/properties" xmlns:ns1="http://schemas.microsoft.com/sharepoint/v3" xmlns:ns2="8fc1fd23-bd51-4f8d-9e71-067f9b00eecd" xmlns:ns3="f01af37b-b357-48b0-a576-b64b7e6d7c4b" targetNamespace="http://schemas.microsoft.com/office/2006/metadata/properties" ma:root="true" ma:fieldsID="0be835aaa458abb265b242e67da66923" ns1:_="" ns2:_="" ns3:_="">
    <xsd:import namespace="http://schemas.microsoft.com/sharepoint/v3"/>
    <xsd:import namespace="8fc1fd23-bd51-4f8d-9e71-067f9b00eecd"/>
    <xsd:import namespace="f01af37b-b357-48b0-a576-b64b7e6d7c4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ServiceLocation" minOccurs="0"/>
                <xsd:element ref="ns2:MediaLengthInSeconds" minOccurs="0"/>
                <xsd:element ref="ns2:MediaServiceObjectDetectorVersions"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fc1fd23-bd51-4f8d-9e71-067f9b00ee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1af37b-b357-48b0-a576-b64b7e6d7c4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2" nillable="true" ma:displayName="Taxonomy Catch All Column" ma:hidden="true" ma:list="{bd36659e-3135-4dd3-8b42-93ada21b5fbd}" ma:internalName="TaxCatchAll" ma:showField="CatchAllData" ma:web="f01af37b-b357-48b0-a576-b64b7e6d7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fc1fd23-bd51-4f8d-9e71-067f9b00eecd">
      <Terms xmlns="http://schemas.microsoft.com/office/infopath/2007/PartnerControls"/>
    </lcf76f155ced4ddcb4097134ff3c332f>
    <TaxCatchAll xmlns="f01af37b-b357-48b0-a576-b64b7e6d7c4b"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100868-7B1E-4C72-B63C-6434121A6B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fc1fd23-bd51-4f8d-9e71-067f9b00eecd"/>
    <ds:schemaRef ds:uri="f01af37b-b357-48b0-a576-b64b7e6d7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E9DE5F3-136F-4D29-B1E9-26DF4C144BD9}">
  <ds:schemaRefs>
    <ds:schemaRef ds:uri="http://schemas.microsoft.com/office/2006/metadata/properties"/>
    <ds:schemaRef ds:uri="http://schemas.microsoft.com/office/infopath/2007/PartnerControls"/>
    <ds:schemaRef ds:uri="8fc1fd23-bd51-4f8d-9e71-067f9b00eecd"/>
    <ds:schemaRef ds:uri="f01af37b-b357-48b0-a576-b64b7e6d7c4b"/>
    <ds:schemaRef ds:uri="http://schemas.microsoft.com/sharepoint/v3"/>
  </ds:schemaRefs>
</ds:datastoreItem>
</file>

<file path=customXml/itemProps3.xml><?xml version="1.0" encoding="utf-8"?>
<ds:datastoreItem xmlns:ds="http://schemas.openxmlformats.org/officeDocument/2006/customXml" ds:itemID="{95436897-6338-48FA-8703-A6A5A393DF90}">
  <ds:schemaRefs>
    <ds:schemaRef ds:uri="http://schemas.microsoft.com/sharepoint/v3/contenttype/forms"/>
  </ds:schemaRefs>
</ds:datastoreItem>
</file>

<file path=docMetadata/LabelInfo.xml><?xml version="1.0" encoding="utf-8"?>
<clbl:labelList xmlns:clbl="http://schemas.microsoft.com/office/2020/mipLabelMetadata">
  <clbl:label id="{9de5aaee-7788-40b1-a438-c0ccc98c87cc}" enabled="0" method="" siteId="{9de5aaee-7788-40b1-a438-c0ccc98c87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Instructions</vt:lpstr>
      <vt:lpstr>Producers</vt:lpstr>
      <vt:lpstr>Importers</vt:lpstr>
      <vt:lpstr>Blenders - Low Saturation</vt:lpstr>
      <vt:lpstr>Blenders - High Saturation</vt:lpstr>
      <vt:lpstr>EditHistory</vt:lpstr>
      <vt:lpstr>Menu-Do Not Change</vt:lpstr>
      <vt:lpstr>NOx_Control_Method</vt:lpstr>
      <vt:lpstr>NOxMethod</vt:lpstr>
      <vt:lpstr>'Blenders - High Saturation'!Splash_Blending</vt:lpstr>
      <vt:lpstr>Splash_Blending</vt:lpstr>
    </vt:vector>
  </TitlesOfParts>
  <Manager/>
  <Company>carb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Susie Chung</dc:creator>
  <cp:keywords/>
  <dc:description/>
  <cp:lastModifiedBy>Penfield, Sarah@ARB</cp:lastModifiedBy>
  <cp:revision/>
  <dcterms:created xsi:type="dcterms:W3CDTF">2015-12-14T23:51:13Z</dcterms:created>
  <dcterms:modified xsi:type="dcterms:W3CDTF">2026-04-01T21:34:44Z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0x01010097CC3CCC2B8ABE49B22394405557C7F6</vt:lpwstr>
  </property>
  <property fmtid="{D5CDD505-2E9C-101B-9397-08002B2CF9AE}" pid="3" name="Order">
    <vt:r8>3951800</vt:r8>
  </property>
  <property fmtid="{D5CDD505-2E9C-101B-9397-08002B2CF9AE}" pid="4" name="MediaServiceImageTags">
    <vt:lpwstr/>
  </property>
</Properties>
</file>