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B:\LCFS\Confidential_Business_Information\Hydrogen and DCFC Infrastructure\2025 ZEV Infrastructure Documents\"/>
    </mc:Choice>
  </mc:AlternateContent>
  <xr:revisionPtr revIDLastSave="0" documentId="13_ncr:1_{3B116933-792F-401A-91BF-58933355800C}" xr6:coauthVersionLast="47" xr6:coauthVersionMax="47" xr10:uidLastSave="{00000000-0000-0000-0000-000000000000}"/>
  <workbookProtection workbookAlgorithmName="SHA-512" workbookHashValue="5T5Mvrzmph2pnsfApztXdiJI+odCNYUUdqrqrdWR0SJzuFdM1pxFxfD6JEs7WQ7EhUFuzb9q8MyyrrOihWjriA==" workbookSaltValue="O1zD5rLwjPbkAbCoixD6eA==" workbookSpinCount="100000" lockStructure="1"/>
  <bookViews>
    <workbookView xWindow="-108" yWindow="-108" windowWidth="23256" windowHeight="12576" tabRatio="831" activeTab="1" xr2:uid="{A4AA2298-47C5-407C-A9FE-6A341BC3111B}"/>
  </bookViews>
  <sheets>
    <sheet name="Instructions" sheetId="1" r:id="rId1"/>
    <sheet name="Initial CapEx" sheetId="2" r:id="rId2"/>
    <sheet name="Direct Labor" sheetId="3" r:id="rId3"/>
    <sheet name="Fringe Benefits" sheetId="4" r:id="rId4"/>
    <sheet name="Equipment" sheetId="5" r:id="rId5"/>
    <sheet name="Materials &amp; Misc." sheetId="8" r:id="rId6"/>
    <sheet name="Fees" sheetId="10" r:id="rId7"/>
    <sheet name="Subrecipients &amp; Vendors" sheetId="6" r:id="rId8"/>
    <sheet name="Land" sheetId="11" r:id="rId9"/>
    <sheet name="Co-Location Split" sheetId="13" r:id="rId10"/>
    <sheet name="Grants &amp; Funding" sheetId="14" r:id="rId11"/>
  </sheets>
  <definedNames>
    <definedName name="Accessible">'Initial CapEx'!$G$7</definedName>
    <definedName name="Duty">'Initial CapEx'!$I$7</definedName>
    <definedName name="Pathway">'Initial CapEx'!$J$7</definedName>
    <definedName name="Program">'Initial CapEx'!$H$7</definedName>
    <definedName name="Update">Instructions!$B$1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2" l="1"/>
  <c r="C17" i="2"/>
  <c r="B1" i="14"/>
  <c r="B1" i="13"/>
  <c r="B1" i="11"/>
  <c r="B1" i="6"/>
  <c r="B1" i="10"/>
  <c r="B1" i="5"/>
  <c r="B1" i="4"/>
  <c r="B1" i="3"/>
  <c r="B1" i="2"/>
  <c r="C16" i="2"/>
  <c r="C15" i="2"/>
  <c r="C19" i="2"/>
  <c r="C18" i="2"/>
  <c r="J7" i="2"/>
  <c r="B10" i="13" s="1"/>
  <c r="I7" i="2"/>
  <c r="H7" i="2"/>
  <c r="G7" i="2"/>
  <c r="B20" i="2" s="1"/>
  <c r="E7" i="2"/>
  <c r="B16" i="2" l="1"/>
  <c r="E15" i="13" l="1"/>
  <c r="B2" i="2"/>
  <c r="B4" i="8"/>
  <c r="F207" i="11"/>
  <c r="F109" i="6"/>
  <c r="F206" i="10"/>
  <c r="L6" i="8"/>
  <c r="B17" i="2" l="1"/>
  <c r="I6" i="13"/>
  <c r="C13" i="13"/>
  <c r="C15" i="13"/>
  <c r="H10" i="13"/>
  <c r="H9" i="13"/>
  <c r="H12" i="13"/>
  <c r="H11" i="13"/>
  <c r="C8" i="13"/>
  <c r="D15" i="13" l="1"/>
  <c r="G7" i="14"/>
  <c r="G6" i="14"/>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E5" i="2" l="1"/>
  <c r="E4" i="2"/>
  <c r="B6" i="14"/>
  <c r="E208" i="14"/>
  <c r="B4" i="14"/>
  <c r="B4" i="13"/>
  <c r="C13" i="2"/>
  <c r="B4" i="11"/>
  <c r="B4" i="10"/>
  <c r="B4" i="6"/>
  <c r="B4" i="5"/>
  <c r="B4" i="4"/>
  <c r="B4" i="3"/>
  <c r="I205" i="8"/>
  <c r="L205" i="8" s="1"/>
  <c r="I204" i="8"/>
  <c r="L204" i="8" s="1"/>
  <c r="I203" i="8"/>
  <c r="L203" i="8" s="1"/>
  <c r="I202" i="8"/>
  <c r="L202" i="8" s="1"/>
  <c r="I201" i="8"/>
  <c r="L201" i="8" s="1"/>
  <c r="I200" i="8"/>
  <c r="L200" i="8" s="1"/>
  <c r="I199" i="8"/>
  <c r="L199" i="8" s="1"/>
  <c r="I198" i="8"/>
  <c r="L198" i="8" s="1"/>
  <c r="I197" i="8"/>
  <c r="L197" i="8" s="1"/>
  <c r="I196" i="8"/>
  <c r="L196" i="8" s="1"/>
  <c r="I195" i="8"/>
  <c r="L195" i="8" s="1"/>
  <c r="I194" i="8"/>
  <c r="L194" i="8" s="1"/>
  <c r="I193" i="8"/>
  <c r="L193" i="8" s="1"/>
  <c r="I192" i="8"/>
  <c r="L192" i="8" s="1"/>
  <c r="I191" i="8"/>
  <c r="L191" i="8" s="1"/>
  <c r="I190" i="8"/>
  <c r="L190" i="8" s="1"/>
  <c r="I189" i="8"/>
  <c r="L189" i="8" s="1"/>
  <c r="I188" i="8"/>
  <c r="L188" i="8" s="1"/>
  <c r="I187" i="8"/>
  <c r="L187" i="8" s="1"/>
  <c r="I186" i="8"/>
  <c r="L186" i="8" s="1"/>
  <c r="I185" i="8"/>
  <c r="L185" i="8" s="1"/>
  <c r="I184" i="8"/>
  <c r="L184" i="8" s="1"/>
  <c r="I183" i="8"/>
  <c r="L183" i="8" s="1"/>
  <c r="I182" i="8"/>
  <c r="L182" i="8" s="1"/>
  <c r="I181" i="8"/>
  <c r="L181" i="8" s="1"/>
  <c r="I180" i="8"/>
  <c r="L180" i="8" s="1"/>
  <c r="I179" i="8"/>
  <c r="L179" i="8" s="1"/>
  <c r="I178" i="8"/>
  <c r="L178" i="8" s="1"/>
  <c r="I177" i="8"/>
  <c r="L177" i="8" s="1"/>
  <c r="I176" i="8"/>
  <c r="L176" i="8" s="1"/>
  <c r="I175" i="8"/>
  <c r="L175" i="8" s="1"/>
  <c r="I174" i="8"/>
  <c r="L174" i="8" s="1"/>
  <c r="I173" i="8"/>
  <c r="L173" i="8" s="1"/>
  <c r="I172" i="8"/>
  <c r="L172" i="8" s="1"/>
  <c r="I171" i="8"/>
  <c r="L171" i="8" s="1"/>
  <c r="I170" i="8"/>
  <c r="L170" i="8" s="1"/>
  <c r="I169" i="8"/>
  <c r="L169" i="8" s="1"/>
  <c r="I168" i="8"/>
  <c r="L168" i="8" s="1"/>
  <c r="I167" i="8"/>
  <c r="L167" i="8" s="1"/>
  <c r="I166" i="8"/>
  <c r="L166" i="8" s="1"/>
  <c r="I165" i="8"/>
  <c r="L165" i="8" s="1"/>
  <c r="I164" i="8"/>
  <c r="L164" i="8" s="1"/>
  <c r="I163" i="8"/>
  <c r="L163" i="8" s="1"/>
  <c r="I162" i="8"/>
  <c r="L162" i="8" s="1"/>
  <c r="I161" i="8"/>
  <c r="L161" i="8" s="1"/>
  <c r="I160" i="8"/>
  <c r="L160" i="8" s="1"/>
  <c r="I159" i="8"/>
  <c r="L159" i="8" s="1"/>
  <c r="I158" i="8"/>
  <c r="L158" i="8" s="1"/>
  <c r="I157" i="8"/>
  <c r="L157" i="8" s="1"/>
  <c r="I156" i="8"/>
  <c r="L156" i="8" s="1"/>
  <c r="I155" i="8"/>
  <c r="L155" i="8" s="1"/>
  <c r="I154" i="8"/>
  <c r="L154" i="8" s="1"/>
  <c r="I153" i="8"/>
  <c r="L153" i="8" s="1"/>
  <c r="I152" i="8"/>
  <c r="L152" i="8" s="1"/>
  <c r="I151" i="8"/>
  <c r="L151" i="8" s="1"/>
  <c r="I150" i="8"/>
  <c r="L150" i="8" s="1"/>
  <c r="I149" i="8"/>
  <c r="L149" i="8" s="1"/>
  <c r="I148" i="8"/>
  <c r="L148" i="8" s="1"/>
  <c r="I147" i="8"/>
  <c r="L147" i="8" s="1"/>
  <c r="I146" i="8"/>
  <c r="L146" i="8" s="1"/>
  <c r="I145" i="8"/>
  <c r="L145" i="8" s="1"/>
  <c r="I144" i="8"/>
  <c r="L144" i="8" s="1"/>
  <c r="I143" i="8"/>
  <c r="L143" i="8" s="1"/>
  <c r="I142" i="8"/>
  <c r="L142" i="8" s="1"/>
  <c r="I141" i="8"/>
  <c r="L141" i="8" s="1"/>
  <c r="I140" i="8"/>
  <c r="L140" i="8" s="1"/>
  <c r="I139" i="8"/>
  <c r="L139" i="8" s="1"/>
  <c r="I138" i="8"/>
  <c r="L138" i="8" s="1"/>
  <c r="I137" i="8"/>
  <c r="L137" i="8" s="1"/>
  <c r="I136" i="8"/>
  <c r="L136" i="8" s="1"/>
  <c r="I135" i="8"/>
  <c r="L135" i="8" s="1"/>
  <c r="I134" i="8"/>
  <c r="L134" i="8" s="1"/>
  <c r="I133" i="8"/>
  <c r="L133" i="8" s="1"/>
  <c r="I132" i="8"/>
  <c r="L132" i="8" s="1"/>
  <c r="I131" i="8"/>
  <c r="L131" i="8" s="1"/>
  <c r="I130" i="8"/>
  <c r="L130" i="8" s="1"/>
  <c r="I129" i="8"/>
  <c r="L129" i="8" s="1"/>
  <c r="I128" i="8"/>
  <c r="L128" i="8" s="1"/>
  <c r="I127" i="8"/>
  <c r="L127" i="8" s="1"/>
  <c r="I126" i="8"/>
  <c r="L126" i="8" s="1"/>
  <c r="I125" i="8"/>
  <c r="L125" i="8" s="1"/>
  <c r="I124" i="8"/>
  <c r="L124" i="8" s="1"/>
  <c r="I123" i="8"/>
  <c r="L123" i="8" s="1"/>
  <c r="I122" i="8"/>
  <c r="L122" i="8" s="1"/>
  <c r="I121" i="8"/>
  <c r="L121" i="8" s="1"/>
  <c r="I120" i="8"/>
  <c r="L120" i="8" s="1"/>
  <c r="I119" i="8"/>
  <c r="L119" i="8" s="1"/>
  <c r="I118" i="8"/>
  <c r="L118" i="8" s="1"/>
  <c r="I117" i="8"/>
  <c r="L117" i="8" s="1"/>
  <c r="I116" i="8"/>
  <c r="L116" i="8" s="1"/>
  <c r="I115" i="8"/>
  <c r="L115" i="8" s="1"/>
  <c r="I114" i="8"/>
  <c r="L114" i="8" s="1"/>
  <c r="I113" i="8"/>
  <c r="L113" i="8" s="1"/>
  <c r="I112" i="8"/>
  <c r="L112" i="8" s="1"/>
  <c r="I111" i="8"/>
  <c r="L111" i="8" s="1"/>
  <c r="I110" i="8"/>
  <c r="L110" i="8" s="1"/>
  <c r="I109" i="8"/>
  <c r="L109" i="8" s="1"/>
  <c r="I108" i="8"/>
  <c r="L108" i="8" s="1"/>
  <c r="I107" i="8"/>
  <c r="L107" i="8" s="1"/>
  <c r="I106" i="8"/>
  <c r="L106" i="8" s="1"/>
  <c r="I105" i="8"/>
  <c r="L105" i="8" s="1"/>
  <c r="I104" i="8"/>
  <c r="L104" i="8" s="1"/>
  <c r="I103" i="8"/>
  <c r="L103" i="8" s="1"/>
  <c r="I102" i="8"/>
  <c r="L102" i="8" s="1"/>
  <c r="I101" i="8"/>
  <c r="L101" i="8" s="1"/>
  <c r="I100" i="8"/>
  <c r="L100" i="8" s="1"/>
  <c r="I99" i="8"/>
  <c r="L99" i="8" s="1"/>
  <c r="I98" i="8"/>
  <c r="L98" i="8" s="1"/>
  <c r="I97" i="8"/>
  <c r="L97" i="8" s="1"/>
  <c r="I96" i="8"/>
  <c r="L96" i="8" s="1"/>
  <c r="I95" i="8"/>
  <c r="L95" i="8" s="1"/>
  <c r="I94" i="8"/>
  <c r="L94" i="8" s="1"/>
  <c r="I93" i="8"/>
  <c r="L93" i="8" s="1"/>
  <c r="I92" i="8"/>
  <c r="L92" i="8" s="1"/>
  <c r="I91" i="8"/>
  <c r="L91" i="8" s="1"/>
  <c r="I90" i="8"/>
  <c r="L90" i="8" s="1"/>
  <c r="I89" i="8"/>
  <c r="L89" i="8" s="1"/>
  <c r="I88" i="8"/>
  <c r="L88" i="8" s="1"/>
  <c r="I87" i="8"/>
  <c r="L87" i="8" s="1"/>
  <c r="I86" i="8"/>
  <c r="L86" i="8" s="1"/>
  <c r="I85" i="8"/>
  <c r="L85" i="8" s="1"/>
  <c r="I84" i="8"/>
  <c r="L84" i="8" s="1"/>
  <c r="I83" i="8"/>
  <c r="L83" i="8" s="1"/>
  <c r="I82" i="8"/>
  <c r="L82" i="8" s="1"/>
  <c r="I81" i="8"/>
  <c r="L81" i="8" s="1"/>
  <c r="I80" i="8"/>
  <c r="L80" i="8" s="1"/>
  <c r="I79" i="8"/>
  <c r="L79" i="8" s="1"/>
  <c r="I78" i="8"/>
  <c r="L78" i="8" s="1"/>
  <c r="I77" i="8"/>
  <c r="L77" i="8" s="1"/>
  <c r="I76" i="8"/>
  <c r="L76" i="8" s="1"/>
  <c r="I75" i="8"/>
  <c r="L75" i="8" s="1"/>
  <c r="I74" i="8"/>
  <c r="L74" i="8" s="1"/>
  <c r="I73" i="8"/>
  <c r="L73" i="8" s="1"/>
  <c r="I72" i="8"/>
  <c r="L72" i="8" s="1"/>
  <c r="I71" i="8"/>
  <c r="L71" i="8" s="1"/>
  <c r="I70" i="8"/>
  <c r="L70" i="8" s="1"/>
  <c r="I69" i="8"/>
  <c r="L69" i="8" s="1"/>
  <c r="I68" i="8"/>
  <c r="L68" i="8" s="1"/>
  <c r="I67" i="8"/>
  <c r="L67" i="8" s="1"/>
  <c r="I66" i="8"/>
  <c r="L66" i="8" s="1"/>
  <c r="I65" i="8"/>
  <c r="L65" i="8" s="1"/>
  <c r="I64" i="8"/>
  <c r="L64" i="8" s="1"/>
  <c r="I63" i="8"/>
  <c r="L63" i="8" s="1"/>
  <c r="I62" i="8"/>
  <c r="L62" i="8" s="1"/>
  <c r="I61" i="8"/>
  <c r="L61" i="8" s="1"/>
  <c r="I60" i="8"/>
  <c r="L60" i="8" s="1"/>
  <c r="I59" i="8"/>
  <c r="L59" i="8" s="1"/>
  <c r="I58" i="8"/>
  <c r="L58" i="8" s="1"/>
  <c r="I57" i="8"/>
  <c r="L57" i="8" s="1"/>
  <c r="I56" i="8"/>
  <c r="L56" i="8" s="1"/>
  <c r="I55" i="8"/>
  <c r="L55" i="8" s="1"/>
  <c r="I54" i="8"/>
  <c r="L54" i="8" s="1"/>
  <c r="I53" i="8"/>
  <c r="L53" i="8" s="1"/>
  <c r="I52" i="8"/>
  <c r="L52" i="8" s="1"/>
  <c r="I51" i="8"/>
  <c r="L51" i="8" s="1"/>
  <c r="I50" i="8"/>
  <c r="L50" i="8" s="1"/>
  <c r="I49" i="8"/>
  <c r="L49" i="8" s="1"/>
  <c r="I48" i="8"/>
  <c r="L48" i="8" s="1"/>
  <c r="I47" i="8"/>
  <c r="L47" i="8" s="1"/>
  <c r="I46" i="8"/>
  <c r="L46" i="8" s="1"/>
  <c r="I45" i="8"/>
  <c r="L45" i="8" s="1"/>
  <c r="I44" i="8"/>
  <c r="L44" i="8" s="1"/>
  <c r="I43" i="8"/>
  <c r="L43" i="8" s="1"/>
  <c r="I42" i="8"/>
  <c r="L42" i="8" s="1"/>
  <c r="I41" i="8"/>
  <c r="L41" i="8" s="1"/>
  <c r="I40" i="8"/>
  <c r="L40" i="8" s="1"/>
  <c r="I39" i="8"/>
  <c r="L39" i="8" s="1"/>
  <c r="I38" i="8"/>
  <c r="L38" i="8" s="1"/>
  <c r="I37" i="8"/>
  <c r="L37" i="8" s="1"/>
  <c r="I36" i="8"/>
  <c r="L36" i="8" s="1"/>
  <c r="I35" i="8"/>
  <c r="L35" i="8" s="1"/>
  <c r="I34" i="8"/>
  <c r="L34" i="8" s="1"/>
  <c r="I33" i="8"/>
  <c r="L33" i="8" s="1"/>
  <c r="I32" i="8"/>
  <c r="L32" i="8" s="1"/>
  <c r="I31" i="8"/>
  <c r="L31" i="8" s="1"/>
  <c r="I30" i="8"/>
  <c r="L30" i="8" s="1"/>
  <c r="I29" i="8"/>
  <c r="L29" i="8" s="1"/>
  <c r="I28" i="8"/>
  <c r="L28" i="8" s="1"/>
  <c r="I27" i="8"/>
  <c r="L27" i="8" s="1"/>
  <c r="I26" i="8"/>
  <c r="L26" i="8" s="1"/>
  <c r="I25" i="8"/>
  <c r="L25" i="8" s="1"/>
  <c r="I24" i="8"/>
  <c r="L24" i="8" s="1"/>
  <c r="I23" i="8"/>
  <c r="L23" i="8" s="1"/>
  <c r="I22" i="8"/>
  <c r="L22" i="8" s="1"/>
  <c r="I21" i="8"/>
  <c r="L21" i="8" s="1"/>
  <c r="I20" i="8"/>
  <c r="L20" i="8" s="1"/>
  <c r="I19" i="8"/>
  <c r="L19" i="8" s="1"/>
  <c r="I18" i="8"/>
  <c r="L18" i="8" s="1"/>
  <c r="I17" i="8"/>
  <c r="L17" i="8" s="1"/>
  <c r="I16" i="8"/>
  <c r="L16" i="8" s="1"/>
  <c r="I15" i="8"/>
  <c r="L15" i="8" s="1"/>
  <c r="I14" i="8"/>
  <c r="L14" i="8" s="1"/>
  <c r="I13" i="8"/>
  <c r="L13" i="8" s="1"/>
  <c r="I12" i="8"/>
  <c r="L12" i="8" s="1"/>
  <c r="I11" i="8"/>
  <c r="L11" i="8" s="1"/>
  <c r="I10" i="8"/>
  <c r="L10" i="8" s="1"/>
  <c r="I9" i="8"/>
  <c r="L9" i="8" s="1"/>
  <c r="I8" i="8"/>
  <c r="L8" i="8" s="1"/>
  <c r="I7" i="8"/>
  <c r="L7" i="8" s="1"/>
  <c r="I6" i="8"/>
  <c r="I205" i="5"/>
  <c r="L205" i="5" s="1"/>
  <c r="I204" i="5"/>
  <c r="L204" i="5" s="1"/>
  <c r="I203" i="5"/>
  <c r="L203" i="5" s="1"/>
  <c r="I202" i="5"/>
  <c r="L202" i="5" s="1"/>
  <c r="I201" i="5"/>
  <c r="L201" i="5" s="1"/>
  <c r="I200" i="5"/>
  <c r="L200" i="5" s="1"/>
  <c r="I199" i="5"/>
  <c r="L199" i="5" s="1"/>
  <c r="I198" i="5"/>
  <c r="L198" i="5" s="1"/>
  <c r="I197" i="5"/>
  <c r="L197" i="5" s="1"/>
  <c r="I196" i="5"/>
  <c r="L196" i="5" s="1"/>
  <c r="I195" i="5"/>
  <c r="L195" i="5" s="1"/>
  <c r="I194" i="5"/>
  <c r="L194" i="5" s="1"/>
  <c r="I193" i="5"/>
  <c r="L193" i="5" s="1"/>
  <c r="I192" i="5"/>
  <c r="L192" i="5" s="1"/>
  <c r="I191" i="5"/>
  <c r="L191" i="5" s="1"/>
  <c r="I190" i="5"/>
  <c r="L190" i="5" s="1"/>
  <c r="I189" i="5"/>
  <c r="L189" i="5" s="1"/>
  <c r="I188" i="5"/>
  <c r="L188" i="5" s="1"/>
  <c r="I187" i="5"/>
  <c r="L187" i="5" s="1"/>
  <c r="I186" i="5"/>
  <c r="L186" i="5" s="1"/>
  <c r="I185" i="5"/>
  <c r="L185" i="5" s="1"/>
  <c r="I184" i="5"/>
  <c r="L184" i="5" s="1"/>
  <c r="I183" i="5"/>
  <c r="L183" i="5" s="1"/>
  <c r="I182" i="5"/>
  <c r="L182" i="5" s="1"/>
  <c r="I181" i="5"/>
  <c r="L181" i="5" s="1"/>
  <c r="I180" i="5"/>
  <c r="L180" i="5" s="1"/>
  <c r="I179" i="5"/>
  <c r="L179" i="5" s="1"/>
  <c r="I178" i="5"/>
  <c r="L178" i="5" s="1"/>
  <c r="I177" i="5"/>
  <c r="L177" i="5" s="1"/>
  <c r="I176" i="5"/>
  <c r="L176" i="5" s="1"/>
  <c r="I175" i="5"/>
  <c r="L175" i="5" s="1"/>
  <c r="I174" i="5"/>
  <c r="L174" i="5" s="1"/>
  <c r="I173" i="5"/>
  <c r="L173" i="5" s="1"/>
  <c r="I172" i="5"/>
  <c r="L172" i="5" s="1"/>
  <c r="I171" i="5"/>
  <c r="L171" i="5" s="1"/>
  <c r="I170" i="5"/>
  <c r="L170" i="5" s="1"/>
  <c r="I169" i="5"/>
  <c r="L169" i="5" s="1"/>
  <c r="I168" i="5"/>
  <c r="L168" i="5" s="1"/>
  <c r="I167" i="5"/>
  <c r="L167" i="5" s="1"/>
  <c r="I166" i="5"/>
  <c r="L166" i="5" s="1"/>
  <c r="I165" i="5"/>
  <c r="L165" i="5" s="1"/>
  <c r="I164" i="5"/>
  <c r="L164" i="5" s="1"/>
  <c r="I163" i="5"/>
  <c r="L163" i="5" s="1"/>
  <c r="I162" i="5"/>
  <c r="L162" i="5" s="1"/>
  <c r="I161" i="5"/>
  <c r="L161" i="5" s="1"/>
  <c r="I160" i="5"/>
  <c r="L160" i="5" s="1"/>
  <c r="I159" i="5"/>
  <c r="L159" i="5" s="1"/>
  <c r="I158" i="5"/>
  <c r="L158" i="5" s="1"/>
  <c r="I157" i="5"/>
  <c r="L157" i="5" s="1"/>
  <c r="I156" i="5"/>
  <c r="L156" i="5" s="1"/>
  <c r="I155" i="5"/>
  <c r="L155" i="5" s="1"/>
  <c r="I154" i="5"/>
  <c r="L154" i="5" s="1"/>
  <c r="I153" i="5"/>
  <c r="L153" i="5" s="1"/>
  <c r="I152" i="5"/>
  <c r="L152" i="5" s="1"/>
  <c r="I151" i="5"/>
  <c r="L151" i="5" s="1"/>
  <c r="I150" i="5"/>
  <c r="L150" i="5" s="1"/>
  <c r="I149" i="5"/>
  <c r="L149" i="5" s="1"/>
  <c r="I148" i="5"/>
  <c r="L148" i="5" s="1"/>
  <c r="I147" i="5"/>
  <c r="L147" i="5" s="1"/>
  <c r="I146" i="5"/>
  <c r="L146" i="5" s="1"/>
  <c r="I145" i="5"/>
  <c r="L145" i="5" s="1"/>
  <c r="I144" i="5"/>
  <c r="L144" i="5" s="1"/>
  <c r="I143" i="5"/>
  <c r="L143" i="5" s="1"/>
  <c r="I142" i="5"/>
  <c r="L142" i="5" s="1"/>
  <c r="I141" i="5"/>
  <c r="L141" i="5" s="1"/>
  <c r="I140" i="5"/>
  <c r="L140" i="5" s="1"/>
  <c r="I139" i="5"/>
  <c r="L139" i="5" s="1"/>
  <c r="I138" i="5"/>
  <c r="L138" i="5" s="1"/>
  <c r="I137" i="5"/>
  <c r="L137" i="5" s="1"/>
  <c r="I136" i="5"/>
  <c r="L136" i="5" s="1"/>
  <c r="I135" i="5"/>
  <c r="L135" i="5" s="1"/>
  <c r="I134" i="5"/>
  <c r="L134" i="5" s="1"/>
  <c r="I133" i="5"/>
  <c r="L133" i="5" s="1"/>
  <c r="I132" i="5"/>
  <c r="L132" i="5" s="1"/>
  <c r="I131" i="5"/>
  <c r="L131" i="5" s="1"/>
  <c r="I130" i="5"/>
  <c r="L130" i="5" s="1"/>
  <c r="I129" i="5"/>
  <c r="L129" i="5" s="1"/>
  <c r="I128" i="5"/>
  <c r="L128" i="5" s="1"/>
  <c r="I127" i="5"/>
  <c r="L127" i="5" s="1"/>
  <c r="I126" i="5"/>
  <c r="L126" i="5" s="1"/>
  <c r="I125" i="5"/>
  <c r="L125" i="5" s="1"/>
  <c r="I124" i="5"/>
  <c r="L124" i="5" s="1"/>
  <c r="I123" i="5"/>
  <c r="L123" i="5" s="1"/>
  <c r="I122" i="5"/>
  <c r="L122" i="5" s="1"/>
  <c r="I121" i="5"/>
  <c r="L121" i="5" s="1"/>
  <c r="I120" i="5"/>
  <c r="L120" i="5" s="1"/>
  <c r="I119" i="5"/>
  <c r="L119" i="5" s="1"/>
  <c r="I118" i="5"/>
  <c r="L118" i="5" s="1"/>
  <c r="I117" i="5"/>
  <c r="L117" i="5" s="1"/>
  <c r="I116" i="5"/>
  <c r="L116" i="5" s="1"/>
  <c r="I115" i="5"/>
  <c r="L115" i="5" s="1"/>
  <c r="I114" i="5"/>
  <c r="L114" i="5" s="1"/>
  <c r="I113" i="5"/>
  <c r="L113" i="5" s="1"/>
  <c r="I112" i="5"/>
  <c r="L112" i="5" s="1"/>
  <c r="I111" i="5"/>
  <c r="L111" i="5" s="1"/>
  <c r="I110" i="5"/>
  <c r="L110" i="5" s="1"/>
  <c r="I109" i="5"/>
  <c r="L109" i="5" s="1"/>
  <c r="I108" i="5"/>
  <c r="L108" i="5" s="1"/>
  <c r="I107" i="5"/>
  <c r="L107" i="5" s="1"/>
  <c r="I106" i="5"/>
  <c r="L106" i="5" s="1"/>
  <c r="I105" i="5"/>
  <c r="L105" i="5" s="1"/>
  <c r="I104" i="5"/>
  <c r="L104" i="5" s="1"/>
  <c r="I103" i="5"/>
  <c r="L103" i="5" s="1"/>
  <c r="I102" i="5"/>
  <c r="L102" i="5" s="1"/>
  <c r="I101" i="5"/>
  <c r="L101" i="5" s="1"/>
  <c r="I100" i="5"/>
  <c r="L100" i="5" s="1"/>
  <c r="I99" i="5"/>
  <c r="L99" i="5" s="1"/>
  <c r="I98" i="5"/>
  <c r="L98" i="5" s="1"/>
  <c r="I97" i="5"/>
  <c r="L97" i="5" s="1"/>
  <c r="I96" i="5"/>
  <c r="L96" i="5" s="1"/>
  <c r="I95" i="5"/>
  <c r="L95" i="5" s="1"/>
  <c r="I94" i="5"/>
  <c r="L94" i="5" s="1"/>
  <c r="I93" i="5"/>
  <c r="L93" i="5" s="1"/>
  <c r="I92" i="5"/>
  <c r="L92" i="5" s="1"/>
  <c r="I91" i="5"/>
  <c r="L91" i="5" s="1"/>
  <c r="I90" i="5"/>
  <c r="L90" i="5" s="1"/>
  <c r="I89" i="5"/>
  <c r="L89" i="5" s="1"/>
  <c r="I88" i="5"/>
  <c r="L88" i="5" s="1"/>
  <c r="I87" i="5"/>
  <c r="L87" i="5" s="1"/>
  <c r="I86" i="5"/>
  <c r="L86" i="5" s="1"/>
  <c r="I85" i="5"/>
  <c r="L85" i="5" s="1"/>
  <c r="I84" i="5"/>
  <c r="L84" i="5" s="1"/>
  <c r="I83" i="5"/>
  <c r="L83" i="5" s="1"/>
  <c r="I82" i="5"/>
  <c r="L82" i="5" s="1"/>
  <c r="I81" i="5"/>
  <c r="L81" i="5" s="1"/>
  <c r="I80" i="5"/>
  <c r="L80" i="5" s="1"/>
  <c r="I79" i="5"/>
  <c r="L79" i="5" s="1"/>
  <c r="I78" i="5"/>
  <c r="L78" i="5" s="1"/>
  <c r="I77" i="5"/>
  <c r="L77" i="5" s="1"/>
  <c r="I76" i="5"/>
  <c r="L76" i="5" s="1"/>
  <c r="I75" i="5"/>
  <c r="L75" i="5" s="1"/>
  <c r="I74" i="5"/>
  <c r="L74" i="5" s="1"/>
  <c r="I73" i="5"/>
  <c r="L73" i="5" s="1"/>
  <c r="I72" i="5"/>
  <c r="L72" i="5" s="1"/>
  <c r="I71" i="5"/>
  <c r="L71" i="5" s="1"/>
  <c r="I70" i="5"/>
  <c r="L70" i="5" s="1"/>
  <c r="I69" i="5"/>
  <c r="L69" i="5" s="1"/>
  <c r="I68" i="5"/>
  <c r="L68" i="5" s="1"/>
  <c r="I67" i="5"/>
  <c r="L67" i="5" s="1"/>
  <c r="I66" i="5"/>
  <c r="L66" i="5" s="1"/>
  <c r="I65" i="5"/>
  <c r="L65" i="5" s="1"/>
  <c r="I64" i="5"/>
  <c r="L64" i="5" s="1"/>
  <c r="I63" i="5"/>
  <c r="L63" i="5" s="1"/>
  <c r="I62" i="5"/>
  <c r="L62" i="5" s="1"/>
  <c r="I61" i="5"/>
  <c r="L61" i="5" s="1"/>
  <c r="I60" i="5"/>
  <c r="L60" i="5" s="1"/>
  <c r="I59" i="5"/>
  <c r="L59" i="5" s="1"/>
  <c r="I58" i="5"/>
  <c r="L58" i="5" s="1"/>
  <c r="I57" i="5"/>
  <c r="L57" i="5" s="1"/>
  <c r="I56" i="5"/>
  <c r="L56" i="5" s="1"/>
  <c r="I55" i="5"/>
  <c r="L55" i="5" s="1"/>
  <c r="I54" i="5"/>
  <c r="L54" i="5" s="1"/>
  <c r="I53" i="5"/>
  <c r="L53" i="5" s="1"/>
  <c r="I52" i="5"/>
  <c r="L52" i="5" s="1"/>
  <c r="I51" i="5"/>
  <c r="L51" i="5" s="1"/>
  <c r="I50" i="5"/>
  <c r="L50" i="5" s="1"/>
  <c r="I49" i="5"/>
  <c r="L49" i="5" s="1"/>
  <c r="I48" i="5"/>
  <c r="L48" i="5" s="1"/>
  <c r="I47" i="5"/>
  <c r="L47" i="5" s="1"/>
  <c r="I46" i="5"/>
  <c r="L46" i="5" s="1"/>
  <c r="I45" i="5"/>
  <c r="L45" i="5" s="1"/>
  <c r="I44" i="5"/>
  <c r="L44" i="5" s="1"/>
  <c r="I43" i="5"/>
  <c r="L43" i="5" s="1"/>
  <c r="I42" i="5"/>
  <c r="L42" i="5" s="1"/>
  <c r="I41" i="5"/>
  <c r="L41" i="5" s="1"/>
  <c r="I40" i="5"/>
  <c r="L40" i="5" s="1"/>
  <c r="I39" i="5"/>
  <c r="L39" i="5" s="1"/>
  <c r="I38" i="5"/>
  <c r="L38" i="5" s="1"/>
  <c r="I37" i="5"/>
  <c r="L37" i="5" s="1"/>
  <c r="I36" i="5"/>
  <c r="L36" i="5" s="1"/>
  <c r="I35" i="5"/>
  <c r="L35" i="5" s="1"/>
  <c r="I34" i="5"/>
  <c r="L34" i="5" s="1"/>
  <c r="I33" i="5"/>
  <c r="L33" i="5" s="1"/>
  <c r="I32" i="5"/>
  <c r="L32" i="5" s="1"/>
  <c r="I31" i="5"/>
  <c r="L31" i="5" s="1"/>
  <c r="I30" i="5"/>
  <c r="L30" i="5" s="1"/>
  <c r="I29" i="5"/>
  <c r="L29" i="5" s="1"/>
  <c r="I28" i="5"/>
  <c r="L28" i="5" s="1"/>
  <c r="I27" i="5"/>
  <c r="L27" i="5" s="1"/>
  <c r="I26" i="5"/>
  <c r="L26" i="5" s="1"/>
  <c r="I25" i="5"/>
  <c r="L25" i="5" s="1"/>
  <c r="I24" i="5"/>
  <c r="L24" i="5" s="1"/>
  <c r="I23" i="5"/>
  <c r="L23" i="5" s="1"/>
  <c r="I22" i="5"/>
  <c r="L22" i="5" s="1"/>
  <c r="I21" i="5"/>
  <c r="L21" i="5" s="1"/>
  <c r="I20" i="5"/>
  <c r="L20" i="5" s="1"/>
  <c r="I19" i="5"/>
  <c r="L19" i="5" s="1"/>
  <c r="I18" i="5"/>
  <c r="L18" i="5" s="1"/>
  <c r="I17" i="5"/>
  <c r="L17" i="5" s="1"/>
  <c r="I16" i="5"/>
  <c r="L16" i="5" s="1"/>
  <c r="I15" i="5"/>
  <c r="L15" i="5" s="1"/>
  <c r="I14" i="5"/>
  <c r="L14" i="5" s="1"/>
  <c r="I13" i="5"/>
  <c r="L13" i="5" s="1"/>
  <c r="I12" i="5"/>
  <c r="L12" i="5" s="1"/>
  <c r="I11" i="5"/>
  <c r="L11" i="5" s="1"/>
  <c r="I10" i="5"/>
  <c r="L10" i="5" s="1"/>
  <c r="I9" i="5"/>
  <c r="L9" i="5" s="1"/>
  <c r="I8" i="5"/>
  <c r="L8" i="5" s="1"/>
  <c r="I7" i="5"/>
  <c r="L7" i="5" s="1"/>
  <c r="I6" i="5"/>
  <c r="L6" i="5" s="1"/>
  <c r="E103" i="4"/>
  <c r="H103" i="4" s="1"/>
  <c r="E102" i="4"/>
  <c r="H102" i="4" s="1"/>
  <c r="E101" i="4"/>
  <c r="H101" i="4" s="1"/>
  <c r="E100" i="4"/>
  <c r="H100" i="4" s="1"/>
  <c r="E99" i="4"/>
  <c r="H99" i="4" s="1"/>
  <c r="E98" i="4"/>
  <c r="H98" i="4" s="1"/>
  <c r="E97" i="4"/>
  <c r="H97" i="4" s="1"/>
  <c r="E96" i="4"/>
  <c r="H96" i="4" s="1"/>
  <c r="E95" i="4"/>
  <c r="H95" i="4" s="1"/>
  <c r="E94" i="4"/>
  <c r="H94" i="4" s="1"/>
  <c r="E93" i="4"/>
  <c r="H93" i="4" s="1"/>
  <c r="E92" i="4"/>
  <c r="H92" i="4" s="1"/>
  <c r="E91" i="4"/>
  <c r="H91" i="4" s="1"/>
  <c r="E90" i="4"/>
  <c r="H90" i="4" s="1"/>
  <c r="E89" i="4"/>
  <c r="H89" i="4" s="1"/>
  <c r="E88" i="4"/>
  <c r="H88" i="4" s="1"/>
  <c r="E87" i="4"/>
  <c r="H87" i="4" s="1"/>
  <c r="E86" i="4"/>
  <c r="H86" i="4" s="1"/>
  <c r="E85" i="4"/>
  <c r="H85" i="4" s="1"/>
  <c r="E84" i="4"/>
  <c r="H84" i="4" s="1"/>
  <c r="E83" i="4"/>
  <c r="H83" i="4" s="1"/>
  <c r="E82" i="4"/>
  <c r="H82" i="4" s="1"/>
  <c r="E81" i="4"/>
  <c r="H81" i="4" s="1"/>
  <c r="E80" i="4"/>
  <c r="H80" i="4" s="1"/>
  <c r="E79" i="4"/>
  <c r="H79" i="4" s="1"/>
  <c r="E78" i="4"/>
  <c r="H78" i="4" s="1"/>
  <c r="E77" i="4"/>
  <c r="H77" i="4" s="1"/>
  <c r="E76" i="4"/>
  <c r="H76" i="4" s="1"/>
  <c r="E75" i="4"/>
  <c r="H75" i="4" s="1"/>
  <c r="E74" i="4"/>
  <c r="H74" i="4" s="1"/>
  <c r="E73" i="4"/>
  <c r="H73" i="4" s="1"/>
  <c r="E72" i="4"/>
  <c r="H72" i="4" s="1"/>
  <c r="E71" i="4"/>
  <c r="H71" i="4" s="1"/>
  <c r="E70" i="4"/>
  <c r="H70" i="4" s="1"/>
  <c r="E69" i="4"/>
  <c r="H69" i="4" s="1"/>
  <c r="E68" i="4"/>
  <c r="H68" i="4" s="1"/>
  <c r="E67" i="4"/>
  <c r="H67" i="4" s="1"/>
  <c r="E66" i="4"/>
  <c r="H66" i="4" s="1"/>
  <c r="E65" i="4"/>
  <c r="H65" i="4" s="1"/>
  <c r="E64" i="4"/>
  <c r="H64" i="4" s="1"/>
  <c r="E63" i="4"/>
  <c r="H63" i="4" s="1"/>
  <c r="E62" i="4"/>
  <c r="H62" i="4" s="1"/>
  <c r="E61" i="4"/>
  <c r="H61" i="4" s="1"/>
  <c r="E60" i="4"/>
  <c r="H60" i="4" s="1"/>
  <c r="E59" i="4"/>
  <c r="H59" i="4" s="1"/>
  <c r="E58" i="4"/>
  <c r="H58" i="4" s="1"/>
  <c r="E57" i="4"/>
  <c r="H57" i="4" s="1"/>
  <c r="E56" i="4"/>
  <c r="H56" i="4" s="1"/>
  <c r="E55" i="4"/>
  <c r="H55" i="4" s="1"/>
  <c r="E54" i="4"/>
  <c r="H54" i="4" s="1"/>
  <c r="E53" i="4"/>
  <c r="H53" i="4" s="1"/>
  <c r="E52" i="4"/>
  <c r="H52" i="4" s="1"/>
  <c r="E51" i="4"/>
  <c r="H51" i="4" s="1"/>
  <c r="E50" i="4"/>
  <c r="H50" i="4" s="1"/>
  <c r="E49" i="4"/>
  <c r="H49" i="4" s="1"/>
  <c r="E48" i="4"/>
  <c r="H48" i="4" s="1"/>
  <c r="E47" i="4"/>
  <c r="H47" i="4" s="1"/>
  <c r="E46" i="4"/>
  <c r="H46" i="4" s="1"/>
  <c r="E45" i="4"/>
  <c r="H45" i="4" s="1"/>
  <c r="E44" i="4"/>
  <c r="H44" i="4" s="1"/>
  <c r="E43" i="4"/>
  <c r="H43" i="4" s="1"/>
  <c r="E42" i="4"/>
  <c r="H42" i="4" s="1"/>
  <c r="E41" i="4"/>
  <c r="H41" i="4" s="1"/>
  <c r="E40" i="4"/>
  <c r="H40" i="4" s="1"/>
  <c r="E39" i="4"/>
  <c r="H39" i="4" s="1"/>
  <c r="E38" i="4"/>
  <c r="H38" i="4" s="1"/>
  <c r="E37" i="4"/>
  <c r="H37" i="4" s="1"/>
  <c r="E36" i="4"/>
  <c r="H36" i="4" s="1"/>
  <c r="E35" i="4"/>
  <c r="H35" i="4" s="1"/>
  <c r="E34" i="4"/>
  <c r="H34" i="4" s="1"/>
  <c r="E33" i="4"/>
  <c r="H33" i="4" s="1"/>
  <c r="E32" i="4"/>
  <c r="H32" i="4" s="1"/>
  <c r="E31" i="4"/>
  <c r="H31" i="4" s="1"/>
  <c r="E30" i="4"/>
  <c r="H30" i="4" s="1"/>
  <c r="E29" i="4"/>
  <c r="H29" i="4" s="1"/>
  <c r="E28" i="4"/>
  <c r="H28" i="4" s="1"/>
  <c r="E27" i="4"/>
  <c r="H27" i="4" s="1"/>
  <c r="E26" i="4"/>
  <c r="H26" i="4" s="1"/>
  <c r="E25" i="4"/>
  <c r="H25" i="4" s="1"/>
  <c r="E24" i="4"/>
  <c r="H24" i="4" s="1"/>
  <c r="E23" i="4"/>
  <c r="H23" i="4" s="1"/>
  <c r="E22" i="4"/>
  <c r="H22" i="4" s="1"/>
  <c r="E21" i="4"/>
  <c r="H21" i="4" s="1"/>
  <c r="E20" i="4"/>
  <c r="H20" i="4" s="1"/>
  <c r="E19" i="4"/>
  <c r="H19" i="4" s="1"/>
  <c r="E18" i="4"/>
  <c r="H18" i="4" s="1"/>
  <c r="E17" i="4"/>
  <c r="H17" i="4" s="1"/>
  <c r="E16" i="4"/>
  <c r="H16" i="4" s="1"/>
  <c r="E15" i="4"/>
  <c r="H15" i="4" s="1"/>
  <c r="E14" i="4"/>
  <c r="H14" i="4" s="1"/>
  <c r="E13" i="4"/>
  <c r="H13" i="4" s="1"/>
  <c r="E12" i="4"/>
  <c r="H12" i="4" s="1"/>
  <c r="E11" i="4"/>
  <c r="H11" i="4" s="1"/>
  <c r="E10" i="4"/>
  <c r="H10" i="4" s="1"/>
  <c r="E9" i="4"/>
  <c r="H9" i="4" s="1"/>
  <c r="E8" i="4"/>
  <c r="H8" i="4" s="1"/>
  <c r="E7" i="4"/>
  <c r="H7" i="4" s="1"/>
  <c r="E6" i="4"/>
  <c r="H6" i="4" s="1"/>
  <c r="E205" i="3"/>
  <c r="H205" i="3" s="1"/>
  <c r="E204" i="3"/>
  <c r="H204" i="3" s="1"/>
  <c r="E203" i="3"/>
  <c r="H203" i="3" s="1"/>
  <c r="E202" i="3"/>
  <c r="H202" i="3" s="1"/>
  <c r="E201" i="3"/>
  <c r="H201" i="3" s="1"/>
  <c r="E200" i="3"/>
  <c r="H200" i="3" s="1"/>
  <c r="E199" i="3"/>
  <c r="H199" i="3" s="1"/>
  <c r="E198" i="3"/>
  <c r="H198" i="3" s="1"/>
  <c r="E197" i="3"/>
  <c r="H197" i="3" s="1"/>
  <c r="E196" i="3"/>
  <c r="H196" i="3" s="1"/>
  <c r="E195" i="3"/>
  <c r="H195" i="3" s="1"/>
  <c r="E194" i="3"/>
  <c r="H194" i="3" s="1"/>
  <c r="E193" i="3"/>
  <c r="H193" i="3" s="1"/>
  <c r="E192" i="3"/>
  <c r="H192" i="3" s="1"/>
  <c r="E191" i="3"/>
  <c r="H191" i="3" s="1"/>
  <c r="E190" i="3"/>
  <c r="H190" i="3" s="1"/>
  <c r="E189" i="3"/>
  <c r="H189" i="3" s="1"/>
  <c r="E188" i="3"/>
  <c r="H188" i="3" s="1"/>
  <c r="E187" i="3"/>
  <c r="H187" i="3" s="1"/>
  <c r="E186" i="3"/>
  <c r="H186" i="3" s="1"/>
  <c r="E185" i="3"/>
  <c r="H185" i="3" s="1"/>
  <c r="E184" i="3"/>
  <c r="H184" i="3" s="1"/>
  <c r="E183" i="3"/>
  <c r="H183" i="3" s="1"/>
  <c r="E182" i="3"/>
  <c r="H182" i="3" s="1"/>
  <c r="E181" i="3"/>
  <c r="H181" i="3" s="1"/>
  <c r="E180" i="3"/>
  <c r="H180" i="3" s="1"/>
  <c r="E179" i="3"/>
  <c r="H179" i="3" s="1"/>
  <c r="E178" i="3"/>
  <c r="H178" i="3" s="1"/>
  <c r="E177" i="3"/>
  <c r="H177" i="3" s="1"/>
  <c r="E176" i="3"/>
  <c r="H176" i="3" s="1"/>
  <c r="E175" i="3"/>
  <c r="H175" i="3" s="1"/>
  <c r="E174" i="3"/>
  <c r="H174" i="3" s="1"/>
  <c r="E173" i="3"/>
  <c r="H173" i="3" s="1"/>
  <c r="E172" i="3"/>
  <c r="H172" i="3" s="1"/>
  <c r="E171" i="3"/>
  <c r="H171" i="3" s="1"/>
  <c r="E170" i="3"/>
  <c r="H170" i="3" s="1"/>
  <c r="E169" i="3"/>
  <c r="H169" i="3" s="1"/>
  <c r="E168" i="3"/>
  <c r="H168" i="3" s="1"/>
  <c r="E167" i="3"/>
  <c r="H167" i="3" s="1"/>
  <c r="E166" i="3"/>
  <c r="H166" i="3" s="1"/>
  <c r="E165" i="3"/>
  <c r="H165" i="3" s="1"/>
  <c r="E164" i="3"/>
  <c r="H164" i="3" s="1"/>
  <c r="E163" i="3"/>
  <c r="H163" i="3" s="1"/>
  <c r="E162" i="3"/>
  <c r="H162" i="3" s="1"/>
  <c r="E161" i="3"/>
  <c r="H161" i="3" s="1"/>
  <c r="E160" i="3"/>
  <c r="H160" i="3" s="1"/>
  <c r="E159" i="3"/>
  <c r="H159" i="3" s="1"/>
  <c r="E158" i="3"/>
  <c r="H158" i="3" s="1"/>
  <c r="E157" i="3"/>
  <c r="H157" i="3" s="1"/>
  <c r="E156" i="3"/>
  <c r="H156" i="3" s="1"/>
  <c r="E155" i="3"/>
  <c r="H155" i="3" s="1"/>
  <c r="E154" i="3"/>
  <c r="H154" i="3" s="1"/>
  <c r="E153" i="3"/>
  <c r="H153" i="3" s="1"/>
  <c r="E152" i="3"/>
  <c r="H152" i="3" s="1"/>
  <c r="E151" i="3"/>
  <c r="H151" i="3" s="1"/>
  <c r="E150" i="3"/>
  <c r="H150" i="3" s="1"/>
  <c r="E149" i="3"/>
  <c r="H149" i="3" s="1"/>
  <c r="E148" i="3"/>
  <c r="H148" i="3" s="1"/>
  <c r="E147" i="3"/>
  <c r="H147" i="3" s="1"/>
  <c r="E146" i="3"/>
  <c r="H146" i="3" s="1"/>
  <c r="E145" i="3"/>
  <c r="H145" i="3" s="1"/>
  <c r="E144" i="3"/>
  <c r="H144" i="3" s="1"/>
  <c r="E143" i="3"/>
  <c r="H143" i="3" s="1"/>
  <c r="E142" i="3"/>
  <c r="H142" i="3" s="1"/>
  <c r="E141" i="3"/>
  <c r="H141" i="3" s="1"/>
  <c r="E140" i="3"/>
  <c r="H140" i="3" s="1"/>
  <c r="E139" i="3"/>
  <c r="H139" i="3" s="1"/>
  <c r="E138" i="3"/>
  <c r="H138" i="3" s="1"/>
  <c r="E137" i="3"/>
  <c r="H137" i="3" s="1"/>
  <c r="E136" i="3"/>
  <c r="H136" i="3" s="1"/>
  <c r="E135" i="3"/>
  <c r="H135" i="3" s="1"/>
  <c r="E134" i="3"/>
  <c r="H134" i="3" s="1"/>
  <c r="E133" i="3"/>
  <c r="H133" i="3" s="1"/>
  <c r="E132" i="3"/>
  <c r="H132" i="3" s="1"/>
  <c r="E131" i="3"/>
  <c r="H131" i="3" s="1"/>
  <c r="E130" i="3"/>
  <c r="H130" i="3" s="1"/>
  <c r="E129" i="3"/>
  <c r="H129" i="3" s="1"/>
  <c r="E128" i="3"/>
  <c r="H128" i="3" s="1"/>
  <c r="E127" i="3"/>
  <c r="H127" i="3" s="1"/>
  <c r="E126" i="3"/>
  <c r="H126" i="3" s="1"/>
  <c r="E125" i="3"/>
  <c r="H125" i="3" s="1"/>
  <c r="E124" i="3"/>
  <c r="H124" i="3" s="1"/>
  <c r="E123" i="3"/>
  <c r="H123" i="3" s="1"/>
  <c r="E122" i="3"/>
  <c r="H122" i="3" s="1"/>
  <c r="E121" i="3"/>
  <c r="H121" i="3" s="1"/>
  <c r="E120" i="3"/>
  <c r="H120" i="3" s="1"/>
  <c r="E119" i="3"/>
  <c r="H119" i="3" s="1"/>
  <c r="E118" i="3"/>
  <c r="H118" i="3" s="1"/>
  <c r="E117" i="3"/>
  <c r="H117" i="3" s="1"/>
  <c r="E116" i="3"/>
  <c r="H116" i="3" s="1"/>
  <c r="E115" i="3"/>
  <c r="H115" i="3" s="1"/>
  <c r="E114" i="3"/>
  <c r="H114" i="3" s="1"/>
  <c r="E113" i="3"/>
  <c r="H113" i="3" s="1"/>
  <c r="E112" i="3"/>
  <c r="H112" i="3" s="1"/>
  <c r="E111" i="3"/>
  <c r="H111" i="3" s="1"/>
  <c r="E110" i="3"/>
  <c r="H110" i="3" s="1"/>
  <c r="E109" i="3"/>
  <c r="H109" i="3" s="1"/>
  <c r="E108" i="3"/>
  <c r="H108" i="3" s="1"/>
  <c r="E103" i="3"/>
  <c r="H103" i="3" s="1"/>
  <c r="E102" i="3"/>
  <c r="H102" i="3" s="1"/>
  <c r="E101" i="3"/>
  <c r="H101" i="3" s="1"/>
  <c r="E100" i="3"/>
  <c r="H100" i="3" s="1"/>
  <c r="E99" i="3"/>
  <c r="H99" i="3" s="1"/>
  <c r="E98" i="3"/>
  <c r="H98" i="3" s="1"/>
  <c r="E97" i="3"/>
  <c r="H97" i="3" s="1"/>
  <c r="E96" i="3"/>
  <c r="H96" i="3" s="1"/>
  <c r="E95" i="3"/>
  <c r="H95" i="3" s="1"/>
  <c r="E94" i="3"/>
  <c r="H94" i="3" s="1"/>
  <c r="E93" i="3"/>
  <c r="H93" i="3" s="1"/>
  <c r="E92" i="3"/>
  <c r="H92" i="3" s="1"/>
  <c r="E91" i="3"/>
  <c r="H91" i="3" s="1"/>
  <c r="E90" i="3"/>
  <c r="H90" i="3" s="1"/>
  <c r="E89" i="3"/>
  <c r="H89" i="3" s="1"/>
  <c r="E88" i="3"/>
  <c r="H88" i="3" s="1"/>
  <c r="E87" i="3"/>
  <c r="H87" i="3" s="1"/>
  <c r="E86" i="3"/>
  <c r="H86" i="3" s="1"/>
  <c r="E85" i="3"/>
  <c r="H85" i="3" s="1"/>
  <c r="E84" i="3"/>
  <c r="H84" i="3" s="1"/>
  <c r="E83" i="3"/>
  <c r="H83" i="3" s="1"/>
  <c r="E82" i="3"/>
  <c r="H82" i="3" s="1"/>
  <c r="E81" i="3"/>
  <c r="H81" i="3" s="1"/>
  <c r="E80" i="3"/>
  <c r="H80" i="3" s="1"/>
  <c r="E79" i="3"/>
  <c r="H79" i="3" s="1"/>
  <c r="E78" i="3"/>
  <c r="H78" i="3" s="1"/>
  <c r="E77" i="3"/>
  <c r="H77" i="3" s="1"/>
  <c r="E76" i="3"/>
  <c r="H76" i="3" s="1"/>
  <c r="E75" i="3"/>
  <c r="H75" i="3" s="1"/>
  <c r="E74" i="3"/>
  <c r="H74" i="3" s="1"/>
  <c r="E73" i="3"/>
  <c r="H73" i="3" s="1"/>
  <c r="E72" i="3"/>
  <c r="H72" i="3" s="1"/>
  <c r="E71" i="3"/>
  <c r="H71" i="3" s="1"/>
  <c r="E70" i="3"/>
  <c r="H70" i="3" s="1"/>
  <c r="E69" i="3"/>
  <c r="H69" i="3" s="1"/>
  <c r="E68" i="3"/>
  <c r="H68" i="3" s="1"/>
  <c r="E67" i="3"/>
  <c r="H67" i="3" s="1"/>
  <c r="E66" i="3"/>
  <c r="H66" i="3" s="1"/>
  <c r="E65" i="3"/>
  <c r="H65" i="3" s="1"/>
  <c r="E64" i="3"/>
  <c r="H64" i="3" s="1"/>
  <c r="E63" i="3"/>
  <c r="H63" i="3" s="1"/>
  <c r="E62" i="3"/>
  <c r="H62" i="3" s="1"/>
  <c r="E61" i="3"/>
  <c r="H61" i="3" s="1"/>
  <c r="E60" i="3"/>
  <c r="H60" i="3" s="1"/>
  <c r="E59" i="3"/>
  <c r="H59" i="3" s="1"/>
  <c r="E58" i="3"/>
  <c r="H58" i="3" s="1"/>
  <c r="E57" i="3"/>
  <c r="H57" i="3" s="1"/>
  <c r="E56" i="3"/>
  <c r="H56" i="3" s="1"/>
  <c r="E55" i="3"/>
  <c r="H55" i="3" s="1"/>
  <c r="E54" i="3"/>
  <c r="H54" i="3" s="1"/>
  <c r="E53" i="3"/>
  <c r="H53" i="3" s="1"/>
  <c r="E52" i="3"/>
  <c r="H52" i="3" s="1"/>
  <c r="E51" i="3"/>
  <c r="H51" i="3" s="1"/>
  <c r="E50" i="3"/>
  <c r="H50" i="3" s="1"/>
  <c r="E49" i="3"/>
  <c r="H49" i="3" s="1"/>
  <c r="E48" i="3"/>
  <c r="H48" i="3" s="1"/>
  <c r="E47" i="3"/>
  <c r="H47" i="3" s="1"/>
  <c r="E46" i="3"/>
  <c r="H46" i="3" s="1"/>
  <c r="E45" i="3"/>
  <c r="H45" i="3" s="1"/>
  <c r="E44" i="3"/>
  <c r="H44" i="3" s="1"/>
  <c r="E43" i="3"/>
  <c r="H43" i="3" s="1"/>
  <c r="E42" i="3"/>
  <c r="H42" i="3" s="1"/>
  <c r="E41" i="3"/>
  <c r="H41" i="3" s="1"/>
  <c r="E40" i="3"/>
  <c r="H40" i="3" s="1"/>
  <c r="E39" i="3"/>
  <c r="H39" i="3" s="1"/>
  <c r="E38" i="3"/>
  <c r="H38" i="3" s="1"/>
  <c r="E37" i="3"/>
  <c r="H37" i="3" s="1"/>
  <c r="E36" i="3"/>
  <c r="H36" i="3" s="1"/>
  <c r="E35" i="3"/>
  <c r="H35" i="3" s="1"/>
  <c r="E34" i="3"/>
  <c r="H34" i="3" s="1"/>
  <c r="E33" i="3"/>
  <c r="H33" i="3" s="1"/>
  <c r="E32" i="3"/>
  <c r="H32" i="3" s="1"/>
  <c r="E31" i="3"/>
  <c r="H31" i="3" s="1"/>
  <c r="E30" i="3"/>
  <c r="H30" i="3" s="1"/>
  <c r="E29" i="3"/>
  <c r="H29" i="3" s="1"/>
  <c r="E28" i="3"/>
  <c r="H28" i="3" s="1"/>
  <c r="E27" i="3"/>
  <c r="H27" i="3" s="1"/>
  <c r="E26" i="3"/>
  <c r="H26" i="3" s="1"/>
  <c r="E25" i="3"/>
  <c r="H25" i="3" s="1"/>
  <c r="E24" i="3"/>
  <c r="H24" i="3" s="1"/>
  <c r="E23" i="3"/>
  <c r="H23" i="3" s="1"/>
  <c r="E22" i="3"/>
  <c r="H22" i="3" s="1"/>
  <c r="E21" i="3"/>
  <c r="H21" i="3" s="1"/>
  <c r="E20" i="3"/>
  <c r="H20" i="3" s="1"/>
  <c r="E19" i="3"/>
  <c r="H19" i="3" s="1"/>
  <c r="E18" i="3"/>
  <c r="H18" i="3" s="1"/>
  <c r="E17" i="3"/>
  <c r="H17" i="3" s="1"/>
  <c r="E16" i="3"/>
  <c r="H16" i="3" s="1"/>
  <c r="E15" i="3"/>
  <c r="H15" i="3" s="1"/>
  <c r="E14" i="3"/>
  <c r="H14" i="3" s="1"/>
  <c r="E13" i="3"/>
  <c r="H13" i="3" s="1"/>
  <c r="E12" i="3"/>
  <c r="H12" i="3" s="1"/>
  <c r="E11" i="3"/>
  <c r="H11" i="3" s="1"/>
  <c r="E10" i="3"/>
  <c r="H10" i="3" s="1"/>
  <c r="E9" i="3"/>
  <c r="H9" i="3" s="1"/>
  <c r="E8" i="3"/>
  <c r="H8" i="3" s="1"/>
  <c r="E7" i="3"/>
  <c r="H7" i="3" s="1"/>
  <c r="E6" i="3"/>
  <c r="H6" i="3" s="1"/>
  <c r="B1" i="8" l="1"/>
  <c r="J206" i="5"/>
  <c r="C11" i="2" s="1"/>
  <c r="C11" i="13"/>
  <c r="E12" i="13"/>
  <c r="E13" i="13"/>
  <c r="E14" i="13"/>
  <c r="F104" i="4"/>
  <c r="C10" i="2" s="1"/>
  <c r="J206" i="8"/>
  <c r="C12" i="2" s="1"/>
  <c r="F206" i="3"/>
  <c r="F104" i="3"/>
  <c r="B2" i="10"/>
  <c r="E11" i="13"/>
  <c r="C5" i="13"/>
  <c r="C14" i="13"/>
  <c r="C12" i="13"/>
  <c r="F55" i="6"/>
  <c r="F113" i="6" s="1"/>
  <c r="B2" i="11" l="1"/>
  <c r="B2" i="3"/>
  <c r="B2" i="8"/>
  <c r="B2" i="4"/>
  <c r="B2" i="6"/>
  <c r="B2" i="13"/>
  <c r="B2" i="5"/>
  <c r="B2" i="14"/>
  <c r="F210" i="3"/>
  <c r="C9" i="2" s="1"/>
  <c r="C1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F5" authorId="0" shapeId="0" xr:uid="{86779E8F-CD37-4437-8FB6-451D25EA3EDE}">
      <text>
        <r>
          <rPr>
            <sz val="9"/>
            <color indexed="81"/>
            <rFont val="Tahoma"/>
            <family val="2"/>
          </rPr>
          <t xml:space="preserve">
If the total amount per Job Classification is different from the "Rate x Months" value, input the value in this column and provide justification in the "Sandbox"</t>
        </r>
      </text>
    </comment>
    <comment ref="F107" authorId="0" shapeId="0" xr:uid="{D09566DC-0388-4EE5-A409-92A6337AE324}">
      <text>
        <r>
          <rPr>
            <sz val="9"/>
            <color indexed="81"/>
            <rFont val="Tahoma"/>
            <family val="2"/>
          </rPr>
          <t xml:space="preserve">
If the total amount per Job Classification is different from the "Rate x Months" value, input the value in this column and provide justification in the "Sandbox"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F5" authorId="0" shapeId="0" xr:uid="{49A4A071-1C4C-4616-B9DB-48D4FBB11AD3}">
      <text>
        <r>
          <rPr>
            <sz val="9"/>
            <color indexed="81"/>
            <rFont val="Tahoma"/>
            <family val="2"/>
          </rPr>
          <t xml:space="preserve">
If the total amount per Job Classification is different from the "Rate x Months" value, input the value in this column and provide justification in the "Sandbox"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J5" authorId="0" shapeId="0" xr:uid="{F6D448E0-6DAE-490A-8FB4-BC3CF90BC07A}">
      <text>
        <r>
          <rPr>
            <sz val="9"/>
            <color indexed="81"/>
            <rFont val="Tahoma"/>
            <family val="2"/>
          </rPr>
          <t xml:space="preserve">
If the total amount per Job Classification is different from the "Rate x Months" value, input the value in this column and provide justification in the "Sandbox"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J5" authorId="0" shapeId="0" xr:uid="{66C64250-A4A1-4CDF-980D-F3A47A493224}">
      <text>
        <r>
          <rPr>
            <sz val="9"/>
            <color indexed="81"/>
            <rFont val="Tahoma"/>
            <family val="2"/>
          </rPr>
          <t xml:space="preserve">
If the total amount per Job Classification is different from the "Rate x Months" value, input the value in this column and provide justification in the "Sandbox"</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B8" authorId="0" shapeId="0" xr:uid="{815FF578-D3A6-41D1-9149-AE4608234CAC}">
      <text>
        <r>
          <rPr>
            <sz val="9"/>
            <color indexed="81"/>
            <rFont val="Tahoma"/>
            <family val="2"/>
          </rPr>
          <t>Enter the percent of a site total initial capital expense that can be attributed to the FCI site type (100% if no co-location or if costs of a co-location is completely separate).  A potential way to calculate this value is to input the sum of the namplate power ratings of each site type below and use the calculated percentage there.</t>
        </r>
      </text>
    </comment>
  </commentList>
</comments>
</file>

<file path=xl/sharedStrings.xml><?xml version="1.0" encoding="utf-8"?>
<sst xmlns="http://schemas.openxmlformats.org/spreadsheetml/2006/main" count="1314" uniqueCount="1214">
  <si>
    <t>SANDBOX AREA (highlighted in light red)- For rough work associated with the print area to the left.  Rough work may include, notes, calculations, derivations, etc.</t>
  </si>
  <si>
    <t>Workbook Instructions</t>
  </si>
  <si>
    <t>Cost Category</t>
  </si>
  <si>
    <t>Total</t>
  </si>
  <si>
    <t>Direct Labor</t>
  </si>
  <si>
    <t>Fringe Benefits</t>
  </si>
  <si>
    <t>Equipment</t>
  </si>
  <si>
    <t>Materials/Miscellaneous</t>
  </si>
  <si>
    <t>Subrecipients/Vendors</t>
  </si>
  <si>
    <t>Grand Totals</t>
  </si>
  <si>
    <t>Job Classification</t>
  </si>
  <si>
    <t># of Hours</t>
  </si>
  <si>
    <t>Rate x Hours</t>
  </si>
  <si>
    <t>Hourly Direct Labor Totals</t>
  </si>
  <si>
    <t>Monthly Salary Rates</t>
  </si>
  <si>
    <t>Highest Estimated Labor Rate 
($ per month)</t>
  </si>
  <si>
    <t># of Months</t>
  </si>
  <si>
    <t>Rate x Months</t>
  </si>
  <si>
    <t>Monthly Direct Labor Totals</t>
  </si>
  <si>
    <t>Direct Labor Grand Totals</t>
  </si>
  <si>
    <t>Site Name</t>
  </si>
  <si>
    <t>Direct Labor Costs ($)</t>
  </si>
  <si>
    <t>Rate x Costs</t>
  </si>
  <si>
    <t>Reference ID</t>
  </si>
  <si>
    <t>Task #</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</si>
  <si>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</si>
  <si>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</si>
  <si>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</si>
  <si>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</si>
  <si>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</si>
  <si>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</si>
  <si>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</si>
  <si>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</si>
  <si>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</si>
  <si>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</si>
  <si>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</si>
  <si>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</si>
  <si>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</si>
  <si>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</si>
  <si>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</si>
  <si>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</si>
  <si>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</si>
  <si>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</si>
  <si>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</si>
  <si>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</si>
  <si>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</si>
  <si>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</si>
  <si>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</si>
  <si>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</si>
  <si>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</si>
  <si>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</si>
  <si>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</si>
  <si>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</si>
  <si>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</si>
  <si>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</si>
  <si>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</si>
  <si>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</si>
  <si>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</si>
  <si>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</si>
  <si>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</si>
  <si>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</si>
  <si>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</si>
  <si>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</si>
  <si>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</si>
  <si>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</si>
  <si>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</si>
  <si>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</si>
  <si>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</si>
  <si>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</si>
  <si>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</si>
  <si>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</si>
  <si>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</si>
  <si>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</si>
  <si>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</si>
  <si>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</si>
  <si>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</si>
  <si>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</si>
  <si>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</si>
  <si>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</si>
  <si>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</si>
  <si>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</si>
  <si>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</si>
  <si>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</si>
  <si>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</si>
  <si>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</si>
  <si>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</si>
  <si>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</si>
  <si>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</si>
  <si>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</si>
  <si>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</si>
  <si>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</si>
  <si>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</si>
  <si>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</si>
  <si>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</si>
  <si>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</si>
  <si>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</si>
  <si>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</si>
  <si>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</si>
  <si>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</si>
  <si>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</si>
  <si>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</si>
  <si>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</si>
  <si>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</si>
  <si>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</si>
  <si>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</si>
  <si>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</si>
  <si>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</si>
  <si>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</si>
  <si>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</si>
  <si>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</si>
  <si>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</si>
  <si>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</si>
  <si>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</si>
  <si>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</si>
  <si>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</si>
  <si>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</si>
  <si>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</si>
  <si>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</si>
  <si>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</si>
  <si>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</si>
  <si>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</si>
  <si>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</si>
  <si>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</si>
  <si>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</si>
  <si>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</si>
  <si>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</si>
  <si>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</si>
  <si>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</si>
  <si>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</si>
  <si>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</si>
  <si>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</si>
  <si>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</si>
  <si>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</si>
  <si>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</si>
  <si>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</si>
  <si>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</si>
  <si>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</si>
  <si>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</si>
  <si>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</si>
  <si>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</si>
  <si>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</si>
  <si>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</si>
  <si>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</si>
  <si>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</si>
  <si>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</si>
  <si>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</si>
  <si>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</si>
  <si>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</si>
  <si>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</si>
  <si>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</si>
  <si>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</si>
  <si>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</si>
  <si>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</si>
  <si>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</si>
  <si>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</si>
  <si>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</si>
  <si>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</si>
  <si>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</si>
  <si>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</si>
  <si>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</si>
  <si>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</si>
  <si>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</si>
  <si>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</si>
  <si>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</si>
  <si>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</si>
  <si>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</si>
  <si>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</si>
  <si>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</si>
  <si>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</si>
  <si>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</si>
  <si>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</si>
  <si>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</si>
  <si>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</si>
  <si>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</si>
  <si>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</si>
  <si>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</si>
  <si>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</si>
  <si>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</si>
  <si>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</si>
  <si>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</si>
  <si>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</si>
  <si>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</si>
  <si>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</si>
  <si>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</si>
  <si>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</si>
  <si>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</si>
  <si>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</si>
  <si>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</si>
  <si>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</si>
  <si>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</si>
  <si>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</si>
  <si>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</si>
  <si>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</si>
  <si>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</si>
  <si>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</si>
  <si>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</si>
  <si>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</si>
  <si>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</si>
  <si>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</si>
  <si>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</si>
  <si>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</si>
  <si>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</si>
  <si>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</si>
  <si>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</si>
  <si>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</si>
  <si>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</si>
  <si>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</si>
  <si>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</si>
  <si>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</si>
  <si>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</si>
  <si>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</si>
  <si>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</si>
  <si>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</si>
  <si>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</si>
  <si>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</si>
  <si>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</si>
  <si>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</si>
  <si>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</si>
  <si>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</si>
  <si>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</si>
  <si>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</si>
  <si>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</si>
  <si>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</si>
  <si>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</si>
  <si>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</si>
  <si>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</si>
  <si>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</si>
  <si>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</si>
  <si>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</si>
  <si>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</si>
  <si>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</si>
  <si>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</si>
  <si>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</si>
  <si>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</si>
  <si>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</si>
  <si>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</si>
  <si>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</si>
  <si>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</si>
  <si>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</si>
  <si>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</si>
  <si>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</si>
  <si>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</si>
  <si>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</si>
  <si>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</si>
  <si>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</si>
  <si>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</si>
  <si>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</si>
  <si>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</si>
  <si>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</si>
  <si>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</si>
  <si>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</si>
  <si>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</si>
  <si>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</si>
  <si>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</si>
  <si>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</si>
  <si>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</si>
  <si>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</si>
  <si>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</si>
  <si>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</si>
  <si>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</si>
  <si>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</si>
  <si>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</si>
  <si>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</si>
  <si>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</si>
  <si>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</si>
  <si>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</si>
  <si>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</si>
  <si>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</si>
  <si>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</si>
  <si>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</si>
  <si>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</si>
  <si>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</si>
  <si>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</si>
  <si>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</si>
  <si>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</si>
  <si>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</si>
  <si>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</si>
  <si>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</si>
  <si>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</si>
  <si>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</si>
  <si>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</si>
  <si>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</si>
  <si>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</si>
  <si>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</si>
  <si>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</si>
  <si>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</si>
  <si>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</si>
  <si>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</si>
  <si>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</si>
  <si>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</si>
  <si>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</si>
  <si>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</si>
  <si>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</si>
  <si>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</si>
  <si>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</si>
  <si>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</si>
  <si>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</si>
  <si>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</si>
  <si>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</si>
  <si>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</si>
  <si>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</si>
  <si>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</si>
  <si>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</si>
  <si>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</si>
  <si>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</si>
  <si>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</si>
  <si>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</si>
  <si>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</si>
  <si>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</si>
  <si>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</si>
  <si>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</si>
  <si>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</si>
  <si>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</si>
  <si>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</si>
  <si>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</si>
  <si>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</si>
  <si>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</si>
  <si>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</si>
  <si>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</si>
  <si>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</si>
  <si>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</si>
  <si>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</si>
  <si>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</si>
  <si>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</si>
  <si>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</si>
  <si>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</si>
  <si>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</si>
  <si>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</si>
  <si>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</si>
  <si>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</si>
  <si>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</si>
  <si>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</si>
  <si>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</si>
  <si>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</si>
  <si>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</si>
  <si>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</si>
  <si>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</si>
  <si>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</si>
  <si>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</si>
  <si>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</si>
  <si>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</si>
  <si>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</si>
  <si>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</si>
  <si>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</si>
  <si>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</si>
  <si>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</si>
  <si>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</si>
  <si>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</si>
  <si>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</si>
  <si>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</si>
  <si>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</si>
  <si>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</si>
  <si>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</si>
  <si>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</si>
  <si>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</si>
  <si>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</si>
  <si>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</si>
  <si>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</si>
  <si>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</si>
  <si>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</si>
  <si>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</si>
  <si>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</si>
  <si>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</si>
  <si>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</si>
  <si>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</si>
  <si>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</si>
  <si>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</si>
  <si>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</si>
  <si>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</si>
  <si>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</si>
  <si>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</si>
  <si>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</si>
  <si>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</si>
  <si>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</si>
  <si>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</si>
  <si>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</si>
  <si>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</si>
  <si>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</si>
  <si>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</si>
  <si>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</si>
  <si>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</si>
  <si>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</si>
  <si>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</si>
  <si>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</si>
  <si>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</si>
  <si>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</si>
  <si>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</si>
  <si>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</si>
  <si>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</si>
  <si>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</si>
  <si>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</si>
  <si>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</si>
  <si>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</si>
  <si>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</si>
  <si>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</si>
  <si>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</si>
  <si>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</si>
  <si>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</si>
  <si>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</si>
  <si>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</si>
  <si>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</si>
  <si>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</si>
  <si>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</si>
  <si>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</si>
  <si>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</si>
  <si>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</si>
  <si>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</si>
  <si>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</si>
  <si>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</si>
  <si>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</si>
  <si>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</si>
  <si>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</si>
  <si>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</si>
  <si>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</si>
  <si>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</si>
  <si>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</si>
  <si>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</si>
  <si>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</si>
  <si>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</si>
  <si>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</si>
  <si>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</si>
  <si>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</si>
  <si>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</si>
  <si>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</si>
  <si>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</si>
  <si>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</si>
  <si>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</si>
  <si>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</si>
  <si>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</si>
  <si>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</si>
  <si>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</si>
  <si>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</si>
  <si>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Subrecipients &amp; Vendors</t>
  </si>
  <si>
    <t>Subrecipients</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</si>
  <si>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</si>
  <si>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</si>
  <si>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</si>
  <si>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</si>
  <si>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</si>
  <si>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</si>
  <si>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</si>
  <si>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</si>
  <si>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</si>
  <si>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</si>
  <si>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</si>
  <si>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</si>
  <si>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</si>
  <si>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</si>
  <si>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</si>
  <si>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</si>
  <si>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</si>
  <si>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</si>
  <si>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</si>
  <si>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</si>
  <si>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</si>
  <si>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</si>
  <si>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</si>
  <si>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</si>
  <si>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</si>
  <si>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</si>
  <si>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</si>
  <si>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</si>
  <si>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</si>
  <si>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</si>
  <si>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</si>
  <si>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</si>
  <si>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</si>
  <si>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</si>
  <si>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</si>
  <si>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</si>
  <si>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</si>
  <si>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</si>
  <si>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</si>
  <si>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</si>
  <si>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</si>
  <si>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</si>
  <si>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</si>
  <si>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</si>
  <si>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</si>
  <si>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</si>
  <si>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</si>
  <si>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</si>
  <si>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Subrecipient Totals</t>
  </si>
  <si>
    <t>Vendors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</si>
  <si>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</si>
  <si>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</si>
  <si>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</si>
  <si>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</si>
  <si>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</si>
  <si>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</si>
  <si>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</si>
  <si>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</si>
  <si>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</si>
  <si>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</si>
  <si>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</si>
  <si>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</si>
  <si>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</si>
  <si>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</si>
  <si>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</si>
  <si>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</si>
  <si>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</si>
  <si>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</si>
  <si>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</si>
  <si>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</si>
  <si>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</si>
  <si>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</si>
  <si>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</si>
  <si>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</si>
  <si>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</si>
  <si>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</si>
  <si>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</si>
  <si>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</si>
  <si>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</si>
  <si>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</si>
  <si>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</si>
  <si>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</si>
  <si>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</si>
  <si>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</si>
  <si>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</si>
  <si>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</si>
  <si>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</si>
  <si>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</si>
  <si>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</si>
  <si>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</si>
  <si>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</si>
  <si>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</si>
  <si>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</si>
  <si>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</si>
  <si>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</si>
  <si>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</si>
  <si>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</si>
  <si>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</si>
  <si>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</si>
  <si>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</si>
  <si>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</si>
  <si>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</si>
  <si>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Expenses by Category</t>
  </si>
  <si>
    <t>Highest Fringe Benefit Rate (%)</t>
  </si>
  <si>
    <t>Organization Name</t>
  </si>
  <si>
    <t>Land (not included in Initial Capital Expenditure)</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</si>
  <si>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</si>
  <si>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</si>
  <si>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</si>
  <si>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</si>
  <si>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</si>
  <si>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</si>
  <si>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</si>
  <si>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</si>
  <si>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</si>
  <si>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</si>
  <si>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</si>
  <si>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</si>
  <si>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</si>
  <si>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</si>
  <si>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</si>
  <si>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</si>
  <si>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</si>
  <si>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</si>
  <si>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</si>
  <si>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</si>
  <si>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</si>
  <si>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</si>
  <si>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</si>
  <si>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</si>
  <si>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</si>
  <si>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</si>
  <si>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</si>
  <si>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</si>
  <si>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</si>
  <si>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</si>
  <si>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</si>
  <si>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</si>
  <si>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</si>
  <si>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</si>
  <si>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</si>
  <si>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</si>
  <si>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</si>
  <si>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</si>
  <si>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</si>
  <si>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</si>
  <si>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</si>
  <si>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</si>
  <si>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</si>
  <si>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</si>
  <si>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</si>
  <si>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</si>
  <si>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</si>
  <si>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</si>
  <si>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</si>
  <si>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</si>
  <si>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</si>
  <si>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F-52</t>
  </si>
  <si>
    <t>F-53</t>
  </si>
  <si>
    <t>F-54</t>
  </si>
  <si>
    <t>F-55</t>
  </si>
  <si>
    <t>F-56</t>
  </si>
  <si>
    <t>F-57</t>
  </si>
  <si>
    <t>F-58</t>
  </si>
  <si>
    <t>F-59</t>
  </si>
  <si>
    <t>F-60</t>
  </si>
  <si>
    <t>F-61</t>
  </si>
  <si>
    <t>F-62</t>
  </si>
  <si>
    <t>F-63</t>
  </si>
  <si>
    <t>F-64</t>
  </si>
  <si>
    <t>F-65</t>
  </si>
  <si>
    <t>F-66</t>
  </si>
  <si>
    <t>F-67</t>
  </si>
  <si>
    <t>F-68</t>
  </si>
  <si>
    <t>F-69</t>
  </si>
  <si>
    <t>F-70</t>
  </si>
  <si>
    <t>F-71</t>
  </si>
  <si>
    <t>F-72</t>
  </si>
  <si>
    <t>F-73</t>
  </si>
  <si>
    <t>F-74</t>
  </si>
  <si>
    <t>F-75</t>
  </si>
  <si>
    <t>F-76</t>
  </si>
  <si>
    <t>F-77</t>
  </si>
  <si>
    <t>F-78</t>
  </si>
  <si>
    <t>F-79</t>
  </si>
  <si>
    <t>F-80</t>
  </si>
  <si>
    <t>F-81</t>
  </si>
  <si>
    <t>F-82</t>
  </si>
  <si>
    <t>F-83</t>
  </si>
  <si>
    <t>F-84</t>
  </si>
  <si>
    <t>F-85</t>
  </si>
  <si>
    <t>F-86</t>
  </si>
  <si>
    <t>F-87</t>
  </si>
  <si>
    <t>F-88</t>
  </si>
  <si>
    <t>F-89</t>
  </si>
  <si>
    <t>F-90</t>
  </si>
  <si>
    <t>F-91</t>
  </si>
  <si>
    <t>F-92</t>
  </si>
  <si>
    <t>F-93</t>
  </si>
  <si>
    <t>F-94</t>
  </si>
  <si>
    <t>F-95</t>
  </si>
  <si>
    <t>F-96</t>
  </si>
  <si>
    <t>F-97</t>
  </si>
  <si>
    <t>F-98</t>
  </si>
  <si>
    <t>F-99</t>
  </si>
  <si>
    <t>F-100</t>
  </si>
  <si>
    <t>F-101</t>
  </si>
  <si>
    <t>F-102</t>
  </si>
  <si>
    <t>F-103</t>
  </si>
  <si>
    <t>F-104</t>
  </si>
  <si>
    <t>F-105</t>
  </si>
  <si>
    <t>F-106</t>
  </si>
  <si>
    <t>F-107</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</si>
  <si>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</si>
  <si>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</si>
  <si>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</si>
  <si>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</si>
  <si>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</si>
  <si>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</si>
  <si>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</si>
  <si>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</si>
  <si>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</si>
  <si>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</si>
  <si>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</si>
  <si>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</si>
  <si>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</si>
  <si>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</si>
  <si>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</si>
  <si>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</si>
  <si>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</si>
  <si>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</si>
  <si>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</si>
  <si>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</si>
  <si>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</si>
  <si>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</si>
  <si>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</si>
  <si>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</si>
  <si>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</si>
  <si>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</si>
  <si>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</si>
  <si>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</si>
  <si>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</si>
  <si>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</si>
  <si>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</si>
  <si>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</si>
  <si>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</si>
  <si>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</si>
  <si>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</si>
  <si>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</si>
  <si>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</si>
  <si>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</si>
  <si>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</si>
  <si>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</si>
  <si>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</si>
  <si>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</si>
  <si>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</si>
  <si>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</si>
  <si>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</si>
  <si>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</si>
  <si>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</si>
  <si>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</si>
  <si>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</si>
  <si>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</si>
  <si>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F-158</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</si>
  <si>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</si>
  <si>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</si>
  <si>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</si>
  <si>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</si>
  <si>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</si>
  <si>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</si>
  <si>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</si>
  <si>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</si>
  <si>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</si>
  <si>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</si>
  <si>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</si>
  <si>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</si>
  <si>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</si>
  <si>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</si>
  <si>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</si>
  <si>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</si>
  <si>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</si>
  <si>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</si>
  <si>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</si>
  <si>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</si>
  <si>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</si>
  <si>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</si>
  <si>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</si>
  <si>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</si>
  <si>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</si>
  <si>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</si>
  <si>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</si>
  <si>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</si>
  <si>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</si>
  <si>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</si>
  <si>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</si>
  <si>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</si>
  <si>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</si>
  <si>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</si>
  <si>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</si>
  <si>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</si>
  <si>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</si>
  <si>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</si>
  <si>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</si>
  <si>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</si>
  <si>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</si>
  <si>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</si>
  <si>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Fee Entity</t>
  </si>
  <si>
    <t>Cost</t>
  </si>
  <si>
    <t>Identifier</t>
  </si>
  <si>
    <t>Fees</t>
  </si>
  <si>
    <t>Grants and Other Funding</t>
  </si>
  <si>
    <t>Method by which LMD-HRI cost percentage is calculated:</t>
  </si>
  <si>
    <t>kg/day</t>
  </si>
  <si>
    <t>SitenameY</t>
  </si>
  <si>
    <t>Land (not included in Initial Capital Expense value)</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</si>
  <si>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</si>
  <si>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</si>
  <si>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</si>
  <si>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</si>
  <si>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</si>
  <si>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</si>
  <si>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</si>
  <si>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</si>
  <si>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</si>
  <si>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</si>
  <si>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</si>
  <si>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</si>
  <si>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</si>
  <si>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</si>
  <si>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</si>
  <si>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</si>
  <si>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</si>
  <si>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</si>
  <si>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</si>
  <si>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</si>
  <si>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</si>
  <si>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</si>
  <si>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</si>
  <si>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</si>
  <si>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</si>
  <si>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</si>
  <si>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</si>
  <si>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</si>
  <si>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</si>
  <si>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</si>
  <si>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</si>
  <si>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</si>
  <si>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</si>
  <si>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</si>
  <si>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</si>
  <si>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</si>
  <si>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</si>
  <si>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</si>
  <si>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</si>
  <si>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</si>
  <si>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</si>
  <si>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</si>
  <si>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</si>
  <si>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L-44</t>
  </si>
  <si>
    <t>L-45</t>
  </si>
  <si>
    <t>L-46</t>
  </si>
  <si>
    <t>L-47</t>
  </si>
  <si>
    <t>L-48</t>
  </si>
  <si>
    <t>L-49</t>
  </si>
  <si>
    <t>L-50</t>
  </si>
  <si>
    <t>L-51</t>
  </si>
  <si>
    <t>L-52</t>
  </si>
  <si>
    <t>L-53</t>
  </si>
  <si>
    <t>L-54</t>
  </si>
  <si>
    <t>L-55</t>
  </si>
  <si>
    <t>L-56</t>
  </si>
  <si>
    <t>L-57</t>
  </si>
  <si>
    <t>L-58</t>
  </si>
  <si>
    <t>L-59</t>
  </si>
  <si>
    <t>L-60</t>
  </si>
  <si>
    <t>L-61</t>
  </si>
  <si>
    <t>L-62</t>
  </si>
  <si>
    <t>L-63</t>
  </si>
  <si>
    <t>L-64</t>
  </si>
  <si>
    <t>L-65</t>
  </si>
  <si>
    <t>L-66</t>
  </si>
  <si>
    <t>L-67</t>
  </si>
  <si>
    <t>L-68</t>
  </si>
  <si>
    <t>L-69</t>
  </si>
  <si>
    <t>L-70</t>
  </si>
  <si>
    <t>L-71</t>
  </si>
  <si>
    <t>L-72</t>
  </si>
  <si>
    <t>L-73</t>
  </si>
  <si>
    <t>L-74</t>
  </si>
  <si>
    <t>L-75</t>
  </si>
  <si>
    <t>L-76</t>
  </si>
  <si>
    <t>L-77</t>
  </si>
  <si>
    <t>L-78</t>
  </si>
  <si>
    <t>L-79</t>
  </si>
  <si>
    <t>L-80</t>
  </si>
  <si>
    <t>L-81</t>
  </si>
  <si>
    <t>L-82</t>
  </si>
  <si>
    <t>L-83</t>
  </si>
  <si>
    <t>L-84</t>
  </si>
  <si>
    <t>L-85</t>
  </si>
  <si>
    <t>L-86</t>
  </si>
  <si>
    <t>L-87</t>
  </si>
  <si>
    <t>L-88</t>
  </si>
  <si>
    <t>L-89</t>
  </si>
  <si>
    <t>L-90</t>
  </si>
  <si>
    <t>L-91</t>
  </si>
  <si>
    <t>L-92</t>
  </si>
  <si>
    <t>L-93</t>
  </si>
  <si>
    <t>L-94</t>
  </si>
  <si>
    <t>L-95</t>
  </si>
  <si>
    <t>L-96</t>
  </si>
  <si>
    <t>L-97</t>
  </si>
  <si>
    <t>L-98</t>
  </si>
  <si>
    <t>L-99</t>
  </si>
  <si>
    <t>L-100</t>
  </si>
  <si>
    <t>L-101</t>
  </si>
  <si>
    <t>L-102</t>
  </si>
  <si>
    <t>L-103</t>
  </si>
  <si>
    <t>L-104</t>
  </si>
  <si>
    <t>L-105</t>
  </si>
  <si>
    <t>L-106</t>
  </si>
  <si>
    <t>L-107</t>
  </si>
  <si>
    <t>L-108</t>
  </si>
  <si>
    <t>L-109</t>
  </si>
  <si>
    <t>L-110</t>
  </si>
  <si>
    <t>L-111</t>
  </si>
  <si>
    <t>L-112</t>
  </si>
  <si>
    <t>L-113</t>
  </si>
  <si>
    <t>L-114</t>
  </si>
  <si>
    <t>L-115</t>
  </si>
  <si>
    <t>L-116</t>
  </si>
  <si>
    <t>L-117</t>
  </si>
  <si>
    <t>L-118</t>
  </si>
  <si>
    <t>L-119</t>
  </si>
  <si>
    <t>L-120</t>
  </si>
  <si>
    <t>L-121</t>
  </si>
  <si>
    <t>L-122</t>
  </si>
  <si>
    <t>L-123</t>
  </si>
  <si>
    <t>L-124</t>
  </si>
  <si>
    <t>L-125</t>
  </si>
  <si>
    <t>L-126</t>
  </si>
  <si>
    <t>L-127</t>
  </si>
  <si>
    <t>L-128</t>
  </si>
  <si>
    <t>L-129</t>
  </si>
  <si>
    <t>L-130</t>
  </si>
  <si>
    <t>L-131</t>
  </si>
  <si>
    <t>L-132</t>
  </si>
  <si>
    <t>L-133</t>
  </si>
  <si>
    <t>L-134</t>
  </si>
  <si>
    <t>L-135</t>
  </si>
  <si>
    <t>L-136</t>
  </si>
  <si>
    <t>L-137</t>
  </si>
  <si>
    <t>L-138</t>
  </si>
  <si>
    <t>L-139</t>
  </si>
  <si>
    <t>L-140</t>
  </si>
  <si>
    <t>L-141</t>
  </si>
  <si>
    <t>L-142</t>
  </si>
  <si>
    <t>L-143</t>
  </si>
  <si>
    <t>L-144</t>
  </si>
  <si>
    <t>L-145</t>
  </si>
  <si>
    <t>L-146</t>
  </si>
  <si>
    <t>L-147</t>
  </si>
  <si>
    <t>L-148</t>
  </si>
  <si>
    <t>L-149</t>
  </si>
  <si>
    <t>L-150</t>
  </si>
  <si>
    <t>L-151</t>
  </si>
  <si>
    <t>L-152</t>
  </si>
  <si>
    <t>L-153</t>
  </si>
  <si>
    <t>L-154</t>
  </si>
  <si>
    <t>L-155</t>
  </si>
  <si>
    <t>L-156</t>
  </si>
  <si>
    <t>L-157</t>
  </si>
  <si>
    <t>L-158</t>
  </si>
  <si>
    <t>L-159</t>
  </si>
  <si>
    <t>L-160</t>
  </si>
  <si>
    <t>L-161</t>
  </si>
  <si>
    <t>L-162</t>
  </si>
  <si>
    <t>L-163</t>
  </si>
  <si>
    <t>L-164</t>
  </si>
  <si>
    <t>L-165</t>
  </si>
  <si>
    <t>L-166</t>
  </si>
  <si>
    <t>L-167</t>
  </si>
  <si>
    <t>L-168</t>
  </si>
  <si>
    <t>L-169</t>
  </si>
  <si>
    <t>L-170</t>
  </si>
  <si>
    <t>L-171</t>
  </si>
  <si>
    <t>L-172</t>
  </si>
  <si>
    <t>L-173</t>
  </si>
  <si>
    <t>L-174</t>
  </si>
  <si>
    <t>L-175</t>
  </si>
  <si>
    <t>L-176</t>
  </si>
  <si>
    <t>L-177</t>
  </si>
  <si>
    <t>L-178</t>
  </si>
  <si>
    <t>L-179</t>
  </si>
  <si>
    <t>L-180</t>
  </si>
  <si>
    <t>L-181</t>
  </si>
  <si>
    <t>L-182</t>
  </si>
  <si>
    <t>L-183</t>
  </si>
  <si>
    <t>L-184</t>
  </si>
  <si>
    <t>L-185</t>
  </si>
  <si>
    <t>L-186</t>
  </si>
  <si>
    <t>L-187</t>
  </si>
  <si>
    <t>L-188</t>
  </si>
  <si>
    <t>L-189</t>
  </si>
  <si>
    <t>L-190</t>
  </si>
  <si>
    <t>L-191</t>
  </si>
  <si>
    <t>L-192</t>
  </si>
  <si>
    <t>L-193</t>
  </si>
  <si>
    <t>L-194</t>
  </si>
  <si>
    <t>L-195</t>
  </si>
  <si>
    <t>L-196</t>
  </si>
  <si>
    <t>L-197</t>
  </si>
  <si>
    <t>L-198</t>
  </si>
  <si>
    <t>L-199</t>
  </si>
  <si>
    <t>L-200</t>
  </si>
  <si>
    <t>Is land leased?</t>
  </si>
  <si>
    <t>Co-Location Initial Capital Expense Split</t>
  </si>
  <si>
    <t>kWh/day</t>
  </si>
  <si>
    <t>Program</t>
  </si>
  <si>
    <t>2. Percentage is calculated by some other method. Please provide a description of method for LCFS staff review.  Please attach additional documentation as needed.</t>
  </si>
  <si>
    <t>Select the LCFS ZEV Program for this Site</t>
  </si>
  <si>
    <t>G-1</t>
  </si>
  <si>
    <t>G-2</t>
  </si>
  <si>
    <t>G-3</t>
  </si>
  <si>
    <t>G-4</t>
  </si>
  <si>
    <t>G-5</t>
  </si>
  <si>
    <t>G-6</t>
  </si>
  <si>
    <t>G-7</t>
  </si>
  <si>
    <t>G-8</t>
  </si>
  <si>
    <t>G-9</t>
  </si>
  <si>
    <t>G-10</t>
  </si>
  <si>
    <t>G-11</t>
  </si>
  <si>
    <t>G-12</t>
  </si>
  <si>
    <t>G-13</t>
  </si>
  <si>
    <t>G-14</t>
  </si>
  <si>
    <t>G-15</t>
  </si>
  <si>
    <t>G-16</t>
  </si>
  <si>
    <t>G-17</t>
  </si>
  <si>
    <t>G-18</t>
  </si>
  <si>
    <t>G-19</t>
  </si>
  <si>
    <t>G-20</t>
  </si>
  <si>
    <t>G-21</t>
  </si>
  <si>
    <t>G-22</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</si>
  <si>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</si>
  <si>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</si>
  <si>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</si>
  <si>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</si>
  <si>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</si>
  <si>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</si>
  <si>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</si>
  <si>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</si>
  <si>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</si>
  <si>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</si>
  <si>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</si>
  <si>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</si>
  <si>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</si>
  <si>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</si>
  <si>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</si>
  <si>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</si>
  <si>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</si>
  <si>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</si>
  <si>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</si>
  <si>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</si>
  <si>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</si>
  <si>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</si>
  <si>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</si>
  <si>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</si>
  <si>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</si>
  <si>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</si>
  <si>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</si>
  <si>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G-50</t>
  </si>
  <si>
    <t>G-51</t>
  </si>
  <si>
    <t>G-52</t>
  </si>
  <si>
    <t>G-53</t>
  </si>
  <si>
    <t>G-54</t>
  </si>
  <si>
    <t>G-55</t>
  </si>
  <si>
    <t>G-56</t>
  </si>
  <si>
    <t>G-57</t>
  </si>
  <si>
    <t>G-58</t>
  </si>
  <si>
    <t>G-59</t>
  </si>
  <si>
    <t>G-60</t>
  </si>
  <si>
    <t>G-61</t>
  </si>
  <si>
    <t>G-62</t>
  </si>
  <si>
    <t>G-63</t>
  </si>
  <si>
    <t>G-64</t>
  </si>
  <si>
    <t>G-65</t>
  </si>
  <si>
    <t>G-66</t>
  </si>
  <si>
    <t>G-67</t>
  </si>
  <si>
    <t>G-68</t>
  </si>
  <si>
    <t>G-69</t>
  </si>
  <si>
    <t>G-70</t>
  </si>
  <si>
    <t>G-71</t>
  </si>
  <si>
    <t>G-72</t>
  </si>
  <si>
    <t>G-73</t>
  </si>
  <si>
    <t>G-74</t>
  </si>
  <si>
    <t>G-75</t>
  </si>
  <si>
    <t>G-76</t>
  </si>
  <si>
    <t>G-77</t>
  </si>
  <si>
    <t>G-78</t>
  </si>
  <si>
    <t>G-79</t>
  </si>
  <si>
    <t>G-80</t>
  </si>
  <si>
    <t>G-81</t>
  </si>
  <si>
    <t>G-82</t>
  </si>
  <si>
    <t>G-83</t>
  </si>
  <si>
    <t>G-84</t>
  </si>
  <si>
    <t>G-85</t>
  </si>
  <si>
    <t>G-86</t>
  </si>
  <si>
    <t>G-87</t>
  </si>
  <si>
    <t>G-88</t>
  </si>
  <si>
    <t>G-89</t>
  </si>
  <si>
    <t>G-90</t>
  </si>
  <si>
    <t>G-91</t>
  </si>
  <si>
    <t>G-92</t>
  </si>
  <si>
    <t>G-93</t>
  </si>
  <si>
    <t>G-94</t>
  </si>
  <si>
    <t>G-95</t>
  </si>
  <si>
    <t>G-96</t>
  </si>
  <si>
    <t>G-97</t>
  </si>
  <si>
    <t>G-98</t>
  </si>
  <si>
    <t>G-99</t>
  </si>
  <si>
    <t>G-100</t>
  </si>
  <si>
    <t>G-101</t>
  </si>
  <si>
    <t>G-102</t>
  </si>
  <si>
    <t>G-103</t>
  </si>
  <si>
    <t>G-104</t>
  </si>
  <si>
    <t>G-105</t>
  </si>
  <si>
    <t>G-106</t>
  </si>
  <si>
    <t>G-107</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</si>
  <si>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</si>
  <si>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</si>
  <si>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</si>
  <si>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</si>
  <si>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</si>
  <si>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</si>
  <si>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</si>
  <si>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</si>
  <si>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</si>
  <si>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</si>
  <si>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</si>
  <si>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</si>
  <si>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</si>
  <si>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</si>
  <si>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</si>
  <si>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</si>
  <si>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</si>
  <si>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</si>
  <si>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</si>
  <si>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</si>
  <si>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</si>
  <si>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</si>
  <si>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</si>
  <si>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</si>
  <si>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G-132</t>
  </si>
  <si>
    <t>G-133</t>
  </si>
  <si>
    <t>G-134</t>
  </si>
  <si>
    <t>G-135</t>
  </si>
  <si>
    <t>G-136</t>
  </si>
  <si>
    <t>G-137</t>
  </si>
  <si>
    <t>G-138</t>
  </si>
  <si>
    <t>G-139</t>
  </si>
  <si>
    <t>G-140</t>
  </si>
  <si>
    <t>G-141</t>
  </si>
  <si>
    <t>G-142</t>
  </si>
  <si>
    <t>G-143</t>
  </si>
  <si>
    <t>G-144</t>
  </si>
  <si>
    <t>G-145</t>
  </si>
  <si>
    <t>G-146</t>
  </si>
  <si>
    <t>G-147</t>
  </si>
  <si>
    <t>G-148</t>
  </si>
  <si>
    <t>G-149</t>
  </si>
  <si>
    <t>G-150</t>
  </si>
  <si>
    <t>G-151</t>
  </si>
  <si>
    <t>G-152</t>
  </si>
  <si>
    <t>G-153</t>
  </si>
  <si>
    <t>G-154</t>
  </si>
  <si>
    <t>G-155</t>
  </si>
  <si>
    <t>G-156</t>
  </si>
  <si>
    <t>G-157</t>
  </si>
  <si>
    <t>G-158</t>
  </si>
  <si>
    <t>G-159</t>
  </si>
  <si>
    <t>G-160</t>
  </si>
  <si>
    <t>G-161</t>
  </si>
  <si>
    <t>G-162</t>
  </si>
  <si>
    <t>G-163</t>
  </si>
  <si>
    <t>G-164</t>
  </si>
  <si>
    <t>G-165</t>
  </si>
  <si>
    <t>G-166</t>
  </si>
  <si>
    <t>G-167</t>
  </si>
  <si>
    <t>G-168</t>
  </si>
  <si>
    <t>G-169</t>
  </si>
  <si>
    <t>G-170</t>
  </si>
  <si>
    <t>G-171</t>
  </si>
  <si>
    <t>G-172</t>
  </si>
  <si>
    <t>G-173</t>
  </si>
  <si>
    <t>G-174</t>
  </si>
  <si>
    <t>G-175</t>
  </si>
  <si>
    <t>G-176</t>
  </si>
  <si>
    <t>G-177</t>
  </si>
  <si>
    <t>G-178</t>
  </si>
  <si>
    <t>G-179</t>
  </si>
  <si>
    <t>G-180</t>
  </si>
  <si>
    <t>G-181</t>
  </si>
  <si>
    <t>G-182</t>
  </si>
  <si>
    <t>G-183</t>
  </si>
  <si>
    <t>G-184</t>
  </si>
  <si>
    <t>G-185</t>
  </si>
  <si>
    <t>G-186</t>
  </si>
  <si>
    <t>G-187</t>
  </si>
  <si>
    <t>G-188</t>
  </si>
  <si>
    <t>G-189</t>
  </si>
  <si>
    <t>G-190</t>
  </si>
  <si>
    <t>G-191</t>
  </si>
  <si>
    <t>G-192</t>
  </si>
  <si>
    <t>G-193</t>
  </si>
  <si>
    <t>G-194</t>
  </si>
  <si>
    <t>G-195</t>
  </si>
  <si>
    <t>G-196</t>
  </si>
  <si>
    <t>G-197</t>
  </si>
  <si>
    <t>G-198</t>
  </si>
  <si>
    <t>G-199</t>
  </si>
  <si>
    <t>G-200</t>
  </si>
  <si>
    <t>Grant/Funding Entity</t>
  </si>
  <si>
    <t>Value</t>
  </si>
  <si>
    <t>The site received no guarantee of grants or other funding before operation began.</t>
  </si>
  <si>
    <t>Were any grants or other funding guarunteed for the site before operation began?</t>
  </si>
  <si>
    <t>Please select an option above.</t>
  </si>
  <si>
    <t>The site was guaranteed grants or other funding before operation began.</t>
  </si>
  <si>
    <t xml:space="preserve">Public </t>
  </si>
  <si>
    <t xml:space="preserve">Private </t>
  </si>
  <si>
    <t>Accessible</t>
  </si>
  <si>
    <t>Pathway</t>
  </si>
  <si>
    <t>HRI</t>
  </si>
  <si>
    <t>FCI</t>
  </si>
  <si>
    <r>
      <rPr>
        <b/>
        <sz val="12"/>
        <rFont val="Avenir LT Std 55 Roman"/>
        <family val="2"/>
      </rPr>
      <t xml:space="preserve">Restricted Editing: </t>
    </r>
    <r>
      <rPr>
        <sz val="12"/>
        <rFont val="Avenir LT Std 55 Roman"/>
        <family val="2"/>
      </rPr>
      <t xml:space="preserve"> All cells not highlighted in Blue are locked from editing.  Locked cells include:  cells with formulas highlighted in Gray or Light Yellow, cells with no color fill (white), etc.</t>
    </r>
  </si>
  <si>
    <t>Supporting documentation does need to be submitted with this document.  However, pursuant to section 95486.2, 3, and 4, the recipient and subrecipients must maintain, and submit to CARB upon request, records demonstrating adherence to the values submitted in this document.</t>
  </si>
  <si>
    <t>OrganizationX</t>
  </si>
  <si>
    <t>• Grants &amp; Other Funding Worksheet: Applicants must declare whether grants or other funding were guaranteed to this site at the time of operation, and if so, list them.</t>
  </si>
  <si>
    <t>Supporting Documentation</t>
  </si>
  <si>
    <r>
      <rPr>
        <b/>
        <sz val="12"/>
        <rFont val="Avenir LT Std 55 Roman"/>
        <family val="2"/>
      </rPr>
      <t xml:space="preserve">Submission: </t>
    </r>
    <r>
      <rPr>
        <sz val="12"/>
        <rFont val="Avenir LT Std 55 Roman"/>
        <family val="2"/>
      </rPr>
      <t>The workbook must be submitted via LCFS Reporting Tool (LRT) as a comment to the LRT Correspondence thread for which the site was approved.</t>
    </r>
  </si>
  <si>
    <t>Duty</t>
  </si>
  <si>
    <t>LMD</t>
  </si>
  <si>
    <t>HD</t>
  </si>
  <si>
    <r>
      <rPr>
        <b/>
        <sz val="12"/>
        <rFont val="Avenir LT Std 55 Roman"/>
        <family val="2"/>
      </rPr>
      <t>Adding Rows:</t>
    </r>
    <r>
      <rPr>
        <sz val="12"/>
        <rFont val="Avenir LT Std 55 Roman"/>
        <family val="2"/>
      </rPr>
      <t xml:space="preserve">  If additional rows are needed within a section, unhide the hidden rows (i.e., select the row directly above and below the hidden rows, then right-click the selection and select “Unhide”).  Hide any unused rows.  </t>
    </r>
  </si>
  <si>
    <t>Hydrogen Refueling</t>
  </si>
  <si>
    <t>Fast Charging</t>
  </si>
  <si>
    <t>Input the total nameplate power capacity of the DC fast chargers that belong to each site type</t>
  </si>
  <si>
    <t>Test</t>
  </si>
  <si>
    <t>HIDE</t>
  </si>
  <si>
    <t>Shared HD-FCI: Shared Heavy-Duty Fast Charging Infrastructure Site</t>
  </si>
  <si>
    <t>Private LMD-FCI: Private Light- and Medium-Duty Fast Charging Infrastructure Site</t>
  </si>
  <si>
    <t>Public LMD-FCI: Public Light- and Medium-Duty Fast Charging Infrastructure Site</t>
  </si>
  <si>
    <t>Private HD-FCI: Private Heavy-Duty Fast Charging Infrastructure Site</t>
  </si>
  <si>
    <t>Public LMD-HRI: Public Light- and Medium-Duty Hydrogen Refueling Site</t>
  </si>
  <si>
    <t>Private LMD-HRI: Private Light- and Medium-Hydrogen Refueling Site</t>
  </si>
  <si>
    <t>Shared HD-HRI: Shared Heavy-Duty Hydrogen Refueling Infrastructure Site</t>
  </si>
  <si>
    <t>Private HD-HRI: Private Heavy-Duty Hydrogen Refueling Infrastructure Site</t>
  </si>
  <si>
    <t>Highest Estimated 
Labor Rate 
($ per hour)</t>
  </si>
  <si>
    <t>Total:  
# of Units x 
Unit Cost</t>
  </si>
  <si>
    <t>Grand Total</t>
  </si>
  <si>
    <t>Area (acres)</t>
  </si>
  <si>
    <r>
      <t xml:space="preserve">Subrecipient
</t>
    </r>
    <r>
      <rPr>
        <b/>
        <i/>
        <sz val="12"/>
        <rFont val="Avenir LT Std 55 Roman"/>
        <family val="2"/>
      </rPr>
      <t>(Please Use Legal Name)</t>
    </r>
  </si>
  <si>
    <r>
      <t xml:space="preserve">Vendor
</t>
    </r>
    <r>
      <rPr>
        <b/>
        <i/>
        <sz val="12"/>
        <rFont val="Avenir LT Std 55 Roman"/>
        <family val="2"/>
      </rPr>
      <t>(Please Use Legal Name)</t>
    </r>
  </si>
  <si>
    <t>Input the HyCap refueling capacity (or the capacity calculated by another Executive Officer approved model) for each station type at the site.</t>
  </si>
  <si>
    <t>Total Site Initial Capital Expense</t>
  </si>
  <si>
    <t xml:space="preserve">Shared </t>
  </si>
  <si>
    <t xml:space="preserve">LMD-FCI </t>
  </si>
  <si>
    <t xml:space="preserve">HD-FCI </t>
  </si>
  <si>
    <t xml:space="preserve">LMD-HRI </t>
  </si>
  <si>
    <t xml:space="preserve">HD-HRI </t>
  </si>
  <si>
    <t xml:space="preserve">FCI </t>
  </si>
  <si>
    <t xml:space="preserve">HRI </t>
  </si>
  <si>
    <t>◦ Costs of individual equipment, material, subrecipients &amp; vendors intended for a specific site category can be attributed solely to that site category if all equipment of that type is attributed to their respective site categories for the entire site.  (i.e., heavy-duty charger costs can be attributed to the co-located HD-FCI site if light-duty charger costs are attributed to co-located LMD-FCI site.)
◦ Costs associated with construction of on-site facilities intended for use by heavy-duty vehicle operators can be attributed solely to the heavy-duty portions of the co-location, and not the light- and medium-duty portions.
◦ Costs associated with construction of public signage can be attributed solely to the public portions of the co-location, and not the private portions.
◦ Cost associated with construction of security for controlled accessibility to the private portions of the co-location can be attributed solely to the private portions of the co-location, and not the public portions.</t>
  </si>
  <si>
    <t>This template is based on the California Energy Commission GFO-23-602 Charging and Refueling Infrastructure for Transport in CALifornia Provided Along Targeted Highway Segments (CRITICAL PATHS).  However, where budgeted numbers are to be used in the CEC template, this template is to be submitted once the site is operational and must contain "as built" values.</t>
  </si>
  <si>
    <t>oak</t>
  </si>
  <si>
    <t xml:space="preserve">If more rows are required, please contact the appropriate LCFS contact for the FCI program. </t>
  </si>
  <si>
    <r>
      <rPr>
        <sz val="12"/>
        <rFont val="Avenir LT Std 55 Roman"/>
        <family val="2"/>
      </rPr>
      <t xml:space="preserve">Consult </t>
    </r>
    <r>
      <rPr>
        <u/>
        <sz val="12"/>
        <color theme="10"/>
        <rFont val="Avenir LT Std 55 Roman"/>
        <family val="2"/>
      </rPr>
      <t>LCFS FCI staff</t>
    </r>
    <r>
      <rPr>
        <sz val="12"/>
        <rFont val="Avenir LT Std 55 Roman"/>
        <family val="2"/>
      </rPr>
      <t xml:space="preserve"> with any questions.</t>
    </r>
  </si>
  <si>
    <t>• Co-Location Split: If this site is co-located with another site, whether it be public/shared or private, light- and medium-duty or heavy duty, either the full Initial Capital Expense for the address must be reported for each site application, with the percentage of that expense attributed to each site, or distinct costs must be reported for each site..  Co-location percentages can be determined as a fraction of overall FCI capacity, or using a different method described by the applicant and for approval by the CARB Executive Officer. Examples include:</t>
  </si>
  <si>
    <t xml:space="preserve">This workbook is the template for reporting Initial Capital Expenditure for sites approved for the Fast Charging Infrasturcture (FCI) Pathway for the amended LCFS regulation approved by the California Air Resources Board on November 8, 2024.  Each Fuel Supply Equipment (FSE) must be identified as public/shared or private as defined in section 95481 and as light-and medium-duty (LMD) or heavy-duty (HD) as described in sections 95486.3 and 95486.4. </t>
  </si>
  <si>
    <r>
      <rPr>
        <b/>
        <sz val="12"/>
        <rFont val="Avenir LT Std 55 Roman"/>
        <family val="2"/>
      </rPr>
      <t xml:space="preserve">Input Data: </t>
    </r>
    <r>
      <rPr>
        <sz val="12"/>
        <rFont val="Avenir LT Std 55 Roman"/>
        <family val="2"/>
      </rPr>
      <t xml:space="preserve"> Enter "as built" information as required in all cells highlighted in Blue. All information submitted in the document is treated as Confidential Business Information. Enter at least one row of information.  If no expenditures were made for a category, enter "N/A" in the "Description" column.</t>
    </r>
  </si>
  <si>
    <t>Template Version 2025-08-01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</si>
</sst>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28" x14ac:knownFonts="1">
    <font>
      <sz val="11"/>
      <color theme="1"/>
      <name val="Aptos Narrow"/>
      <family val="2"/>
      <scheme val="minor"/>
    </font>
    <font>
      <sz val="11"/>
      <color theme="1"/>
      <name val="Aptos Narrow"/>
      <family val="2"/>
      <scheme val="minor"/>
    </font>
    <font>
      <b/>
      <sz val="11"/>
      <color theme="1"/>
      <name val="Aptos Narrow"/>
      <family val="2"/>
      <scheme val="minor"/>
    </font>
    <font>
      <sz val="12"/>
      <name val="Arial"/>
      <family val="2"/>
    </font>
    <font>
      <b/>
      <sz val="12"/>
      <name val="Arial"/>
      <family val="2"/>
    </font>
    <font>
      <sz val="10"/>
      <name val="Arial"/>
      <family val="2"/>
    </font>
    <font>
      <b/>
      <u/>
      <sz val="18"/>
      <name val="Arial"/>
      <family val="2"/>
    </font>
    <font>
      <b/>
      <sz val="14"/>
      <name val="Arial"/>
      <family val="2"/>
    </font>
    <font>
      <b/>
      <i/>
      <sz val="10"/>
      <name val="Arial"/>
      <family val="2"/>
    </font>
    <font>
      <sz val="11"/>
      <color theme="1"/>
      <name val="Avenir LT Std 55 Roman"/>
      <family val="2"/>
    </font>
    <font>
      <b/>
      <sz val="18"/>
      <name val="Avenir LT Std 55 Roman"/>
      <family val="2"/>
    </font>
    <font>
      <b/>
      <sz val="12"/>
      <name val="Avenir LT Std 55 Roman"/>
      <family val="2"/>
    </font>
    <font>
      <sz val="12"/>
      <name val="Avenir LT Std 55 Roman"/>
      <family val="2"/>
    </font>
    <font>
      <sz val="9"/>
      <color indexed="81"/>
      <name val="Tahoma"/>
      <family val="2"/>
    </font>
    <font>
      <sz val="10"/>
      <name val="Avenir LT Std 55 Roman"/>
      <family val="2"/>
    </font>
    <font>
      <b/>
      <sz val="11"/>
      <color theme="1"/>
      <name val="Avenir LT Std 55 Roman"/>
      <family val="2"/>
    </font>
    <font>
      <b/>
      <u/>
      <sz val="18"/>
      <name val="Avenir LT Std 55 Roman"/>
      <family val="2"/>
    </font>
    <font>
      <b/>
      <sz val="14"/>
      <name val="Avenir LT Std 55 Roman"/>
      <family val="2"/>
    </font>
    <font>
      <sz val="14"/>
      <name val="Avenir LT Std 55 Roman"/>
      <family val="2"/>
    </font>
    <font>
      <b/>
      <i/>
      <sz val="12"/>
      <name val="Avenir LT Std 55 Roman"/>
      <family val="2"/>
    </font>
    <font>
      <b/>
      <i/>
      <sz val="10"/>
      <name val="Avenir LT Std 55 Roman"/>
      <family val="2"/>
    </font>
    <font>
      <sz val="12"/>
      <color rgb="FFFF0000"/>
      <name val="Avenir LT Std 55 Roman"/>
      <family val="2"/>
    </font>
    <font>
      <sz val="12"/>
      <color theme="1"/>
      <name val="Avenir LT Std 55 Roman"/>
      <family val="2"/>
    </font>
    <font>
      <b/>
      <sz val="12"/>
      <color theme="1"/>
      <name val="Avenir LT Std 55 Roman"/>
      <family val="2"/>
    </font>
    <font>
      <u/>
      <sz val="11"/>
      <color theme="10"/>
      <name val="Aptos Narrow"/>
      <family val="2"/>
      <scheme val="minor"/>
    </font>
    <font>
      <u/>
      <sz val="12"/>
      <color theme="10"/>
      <name val="Avenir LT Std 55 Roman"/>
      <family val="2"/>
    </font>
    <font>
      <i/>
      <sz val="12"/>
      <name val="Avenir LT Std 55 Roman"/>
      <family val="2"/>
    </font>
    <font>
      <i/>
      <sz val="12"/>
      <color theme="1"/>
      <name val="Avenir LT Std 55 Roman"/>
      <family val="2"/>
    </font>
  </fonts>
  <fills count="11">
    <fill>
      <patternFill patternType="none"/>
    </fill>
    <fill>
      <patternFill patternType="gray125"/>
    </fill>
    <fill>
      <patternFill patternType="solid">
        <fgColor theme="0"/>
        <bgColor indexed="64"/>
      </patternFill>
    </fill>
    <fill>
      <patternFill patternType="solid">
        <fgColor rgb="FFFCE4D6"/>
        <bgColor indexed="64"/>
      </patternFill>
    </fill>
    <fill>
      <patternFill patternType="solid">
        <fgColor theme="0" tint="-0.249977111117893"/>
        <bgColor indexed="64"/>
      </patternFill>
    </fill>
    <fill>
      <patternFill patternType="solid">
        <fgColor rgb="FFFF0000"/>
        <bgColor indexed="64"/>
      </patternFill>
    </fill>
    <fill>
      <patternFill patternType="solid">
        <fgColor rgb="FFFFFF99"/>
        <bgColor indexed="64"/>
      </patternFill>
    </fill>
    <fill>
      <patternFill patternType="solid">
        <fgColor theme="3" tint="0.89999084444715716"/>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24" fillId="0" borderId="0" applyNumberFormat="0" applyFill="0" applyBorder="0" applyAlignment="0" applyProtection="0"/>
  </cellStyleXfs>
  <cellXfs count="207">
    <xf numFmtId="0" fontId="0" fillId="0" borderId="0" xfId="0"/>
    <xf numFmtId="0" fontId="2" fillId="3" borderId="1" xfId="0" applyFont="1" applyFill="1" applyBorder="1" applyAlignment="1">
      <alignment horizontal="left" vertical="center"/>
    </xf>
    <xf numFmtId="0" fontId="0" fillId="3" borderId="1" xfId="0" applyFill="1" applyBorder="1" applyProtection="1">
      <protection locked="0"/>
    </xf>
    <xf numFmtId="0" fontId="2" fillId="3" borderId="1" xfId="0" applyFont="1" applyFill="1" applyBorder="1" applyAlignment="1" applyProtection="1">
      <alignment horizontal="left" vertical="center"/>
      <protection locked="0"/>
    </xf>
    <xf numFmtId="0" fontId="2" fillId="3" borderId="1" xfId="0" applyFont="1" applyFill="1" applyBorder="1" applyProtection="1">
      <protection locked="0"/>
    </xf>
    <xf numFmtId="0" fontId="0" fillId="3" borderId="1" xfId="0" applyFill="1" applyBorder="1" applyAlignment="1" applyProtection="1">
      <alignment horizontal="left" vertical="center"/>
      <protection locked="0"/>
    </xf>
    <xf numFmtId="0" fontId="5" fillId="0" borderId="0" xfId="0" applyFont="1" applyAlignment="1">
      <alignment wrapText="1"/>
    </xf>
    <xf numFmtId="0" fontId="5" fillId="0" borderId="0" xfId="0" applyFont="1"/>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0" xfId="0" applyFont="1" applyAlignment="1">
      <alignment vertical="center"/>
    </xf>
    <xf numFmtId="0" fontId="5" fillId="2" borderId="0" xfId="0" applyFont="1" applyFill="1" applyAlignment="1">
      <alignment wrapText="1"/>
    </xf>
    <xf numFmtId="0" fontId="8" fillId="0" borderId="0" xfId="0" applyFont="1" applyAlignment="1">
      <alignment wrapText="1"/>
    </xf>
    <xf numFmtId="0" fontId="4" fillId="0" borderId="19" xfId="0" applyFont="1" applyBorder="1" applyAlignment="1">
      <alignment horizontal="center" vertical="center"/>
    </xf>
    <xf numFmtId="0" fontId="5" fillId="2" borderId="0" xfId="0" applyFont="1" applyFill="1" applyAlignment="1">
      <alignment horizontal="right" vertical="center"/>
    </xf>
    <xf numFmtId="0" fontId="10" fillId="4" borderId="27" xfId="0" applyFont="1" applyFill="1" applyBorder="1" applyAlignment="1">
      <alignment horizontal="center" vertical="center" wrapText="1"/>
    </xf>
    <xf numFmtId="0" fontId="12" fillId="2" borderId="28" xfId="0" applyFont="1" applyFill="1" applyBorder="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horizontal="left" vertical="center" wrapText="1" indent="3"/>
    </xf>
    <xf numFmtId="0" fontId="12" fillId="2" borderId="30" xfId="0" applyFont="1" applyFill="1" applyBorder="1" applyAlignment="1">
      <alignment horizontal="left" vertical="center" wrapText="1" indent="6"/>
    </xf>
    <xf numFmtId="0" fontId="12" fillId="2" borderId="31" xfId="0" applyFont="1" applyFill="1" applyBorder="1" applyAlignment="1">
      <alignment horizontal="left" vertical="center" wrapText="1" indent="3"/>
    </xf>
    <xf numFmtId="0" fontId="12" fillId="2" borderId="32" xfId="3" applyFont="1" applyFill="1" applyBorder="1" applyAlignment="1">
      <alignment vertical="center" wrapText="1"/>
    </xf>
    <xf numFmtId="0" fontId="11" fillId="2" borderId="33" xfId="3" applyFont="1" applyFill="1" applyBorder="1" applyAlignment="1">
      <alignment horizontal="left" vertical="center" wrapText="1"/>
    </xf>
    <xf numFmtId="0" fontId="12" fillId="2" borderId="30" xfId="3" applyFont="1" applyFill="1" applyBorder="1" applyAlignment="1">
      <alignment vertical="center" wrapText="1"/>
    </xf>
    <xf numFmtId="0" fontId="12" fillId="2" borderId="31" xfId="0" applyFont="1" applyFill="1" applyBorder="1" applyAlignment="1">
      <alignment vertical="center" wrapText="1"/>
    </xf>
    <xf numFmtId="0" fontId="12" fillId="2" borderId="34" xfId="0" applyFont="1" applyFill="1" applyBorder="1" applyAlignment="1">
      <alignment vertical="center" wrapText="1"/>
    </xf>
    <xf numFmtId="42" fontId="4" fillId="8" borderId="20" xfId="1" applyNumberFormat="1" applyFont="1" applyFill="1" applyBorder="1" applyAlignment="1" applyProtection="1">
      <alignment horizontal="left" vertical="center"/>
    </xf>
    <xf numFmtId="0" fontId="3" fillId="8" borderId="8" xfId="0" applyFont="1" applyFill="1" applyBorder="1" applyAlignment="1">
      <alignment horizontal="center" vertical="center" wrapText="1"/>
    </xf>
    <xf numFmtId="49" fontId="3" fillId="8" borderId="9" xfId="0" applyNumberFormat="1" applyFont="1" applyFill="1" applyBorder="1" applyAlignment="1" applyProtection="1">
      <alignment horizontal="left" vertical="center" wrapText="1"/>
      <protection locked="0"/>
    </xf>
    <xf numFmtId="0" fontId="3" fillId="8" borderId="14" xfId="0" applyFont="1" applyFill="1" applyBorder="1" applyAlignment="1">
      <alignment horizontal="center" vertical="center" wrapText="1"/>
    </xf>
    <xf numFmtId="49" fontId="3" fillId="8" borderId="1" xfId="0" applyNumberFormat="1" applyFont="1" applyFill="1" applyBorder="1" applyAlignment="1" applyProtection="1">
      <alignment horizontal="left" vertical="center" wrapText="1"/>
      <protection locked="0"/>
    </xf>
    <xf numFmtId="42" fontId="3" fillId="8" borderId="10" xfId="1" applyNumberFormat="1" applyFont="1" applyFill="1" applyBorder="1" applyAlignment="1" applyProtection="1">
      <alignment horizontal="left" vertical="center"/>
      <protection locked="0"/>
    </xf>
    <xf numFmtId="42" fontId="3" fillId="8" borderId="15" xfId="1" applyNumberFormat="1" applyFont="1" applyFill="1" applyBorder="1" applyAlignment="1" applyProtection="1">
      <alignment horizontal="left" vertical="center"/>
      <protection locked="0"/>
    </xf>
    <xf numFmtId="0" fontId="14" fillId="2" borderId="0" xfId="0" applyFont="1" applyFill="1" applyAlignment="1">
      <alignment horizontal="left" vertical="center"/>
    </xf>
    <xf numFmtId="49" fontId="14" fillId="2" borderId="0" xfId="0" applyNumberFormat="1" applyFont="1" applyFill="1" applyAlignment="1" applyProtection="1">
      <alignment horizontal="left" vertical="center"/>
      <protection locked="0"/>
    </xf>
    <xf numFmtId="0" fontId="9" fillId="0" borderId="0" xfId="0" applyFont="1"/>
    <xf numFmtId="0" fontId="15" fillId="3" borderId="1" xfId="0" applyFont="1" applyFill="1" applyBorder="1" applyAlignment="1">
      <alignment horizontal="left" vertical="center"/>
    </xf>
    <xf numFmtId="0" fontId="9" fillId="3" borderId="1" xfId="0" applyFont="1" applyFill="1" applyBorder="1" applyProtection="1">
      <protection locked="0"/>
    </xf>
    <xf numFmtId="0" fontId="16" fillId="0" borderId="0" xfId="0" applyFont="1" applyAlignment="1">
      <alignment horizontal="center" vertical="center" wrapText="1"/>
    </xf>
    <xf numFmtId="0" fontId="15" fillId="3" borderId="1" xfId="0" applyFont="1" applyFill="1" applyBorder="1" applyAlignment="1" applyProtection="1">
      <alignment horizontal="left" vertical="center"/>
      <protection locked="0"/>
    </xf>
    <xf numFmtId="0" fontId="14" fillId="0" borderId="0" xfId="0" applyFont="1" applyAlignment="1">
      <alignment wrapText="1"/>
    </xf>
    <xf numFmtId="0" fontId="15" fillId="3" borderId="7" xfId="0" applyFont="1" applyFill="1" applyBorder="1" applyProtection="1">
      <protection locked="0"/>
    </xf>
    <xf numFmtId="3" fontId="17" fillId="9" borderId="27" xfId="0" applyNumberFormat="1" applyFont="1" applyFill="1" applyBorder="1" applyAlignment="1">
      <alignment horizontal="center" vertical="center" wrapText="1"/>
    </xf>
    <xf numFmtId="0" fontId="18" fillId="7" borderId="27" xfId="0" applyFont="1" applyFill="1" applyBorder="1" applyAlignment="1" applyProtection="1">
      <alignment horizontal="center" vertical="center" wrapText="1"/>
      <protection locked="0"/>
    </xf>
    <xf numFmtId="0" fontId="14" fillId="3" borderId="1" xfId="0" applyFont="1" applyFill="1" applyBorder="1" applyProtection="1">
      <protection locked="0"/>
    </xf>
    <xf numFmtId="0" fontId="14" fillId="3" borderId="7" xfId="0" applyFont="1" applyFill="1" applyBorder="1" applyProtection="1">
      <protection locked="0"/>
    </xf>
    <xf numFmtId="0" fontId="9" fillId="3" borderId="7" xfId="0" applyFont="1" applyFill="1" applyBorder="1" applyProtection="1">
      <protection locked="0"/>
    </xf>
    <xf numFmtId="3" fontId="11" fillId="0" borderId="8" xfId="0" applyNumberFormat="1" applyFont="1" applyBorder="1" applyAlignment="1">
      <alignment horizontal="center" vertical="center" wrapText="1"/>
    </xf>
    <xf numFmtId="3" fontId="11" fillId="0" borderId="10" xfId="0" applyNumberFormat="1" applyFont="1" applyBorder="1" applyAlignment="1">
      <alignment horizontal="center" vertical="center" wrapText="1"/>
    </xf>
    <xf numFmtId="3" fontId="12" fillId="0" borderId="14" xfId="0" applyNumberFormat="1" applyFont="1" applyBorder="1" applyAlignment="1">
      <alignment horizontal="left" vertical="center" indent="1"/>
    </xf>
    <xf numFmtId="42" fontId="12" fillId="8" borderId="15" xfId="1" applyNumberFormat="1" applyFont="1" applyFill="1" applyBorder="1" applyAlignment="1" applyProtection="1">
      <alignment horizontal="left" vertical="center"/>
    </xf>
    <xf numFmtId="3" fontId="11" fillId="0" borderId="14" xfId="0" applyNumberFormat="1" applyFont="1" applyBorder="1" applyAlignment="1">
      <alignment horizontal="right" vertical="center"/>
    </xf>
    <xf numFmtId="42" fontId="11" fillId="8" borderId="15" xfId="1" applyNumberFormat="1" applyFont="1" applyFill="1" applyBorder="1" applyAlignment="1" applyProtection="1">
      <alignment horizontal="left" vertical="center"/>
    </xf>
    <xf numFmtId="3" fontId="12" fillId="0" borderId="14" xfId="0" applyNumberFormat="1" applyFont="1" applyBorder="1" applyAlignment="1">
      <alignment horizontal="left" vertical="center" wrapText="1" indent="1"/>
    </xf>
    <xf numFmtId="3" fontId="11" fillId="0" borderId="11" xfId="0" applyNumberFormat="1" applyFont="1" applyBorder="1" applyAlignment="1">
      <alignment horizontal="right" vertical="center"/>
    </xf>
    <xf numFmtId="0" fontId="14" fillId="2" borderId="0" xfId="0" applyFont="1" applyFill="1" applyAlignment="1">
      <alignment horizontal="center"/>
    </xf>
    <xf numFmtId="0" fontId="14" fillId="2" borderId="0" xfId="0" applyFont="1" applyFill="1"/>
    <xf numFmtId="0" fontId="14" fillId="2" borderId="0" xfId="0" applyFont="1" applyFill="1" applyAlignment="1">
      <alignment horizontal="right" vertical="center"/>
    </xf>
    <xf numFmtId="0" fontId="14" fillId="0" borderId="0" xfId="0" applyFont="1"/>
    <xf numFmtId="0" fontId="15" fillId="3" borderId="1" xfId="0" applyFont="1" applyFill="1" applyBorder="1" applyProtection="1">
      <protection locked="0"/>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49" fontId="12" fillId="7" borderId="21" xfId="0" applyNumberFormat="1" applyFont="1" applyFill="1" applyBorder="1" applyAlignment="1" applyProtection="1">
      <alignment horizontal="left" vertical="center" wrapText="1"/>
      <protection locked="0"/>
    </xf>
    <xf numFmtId="44" fontId="12" fillId="7" borderId="17" xfId="1" applyFont="1" applyFill="1" applyBorder="1" applyAlignment="1" applyProtection="1">
      <alignment horizontal="left" vertical="center"/>
      <protection locked="0"/>
    </xf>
    <xf numFmtId="2" fontId="12" fillId="7" borderId="17" xfId="0" applyNumberFormat="1" applyFont="1" applyFill="1" applyBorder="1" applyAlignment="1" applyProtection="1">
      <alignment horizontal="right" vertical="center"/>
      <protection locked="0"/>
    </xf>
    <xf numFmtId="42" fontId="11" fillId="8" borderId="9" xfId="1" applyNumberFormat="1" applyFont="1" applyFill="1" applyBorder="1" applyAlignment="1" applyProtection="1">
      <alignment horizontal="left" vertical="center"/>
    </xf>
    <xf numFmtId="42" fontId="12" fillId="7" borderId="35" xfId="1" applyNumberFormat="1" applyFont="1" applyFill="1" applyBorder="1" applyAlignment="1" applyProtection="1">
      <alignment horizontal="left" vertical="center"/>
      <protection locked="0"/>
    </xf>
    <xf numFmtId="49" fontId="12" fillId="7" borderId="14" xfId="0" applyNumberFormat="1" applyFont="1" applyFill="1" applyBorder="1" applyAlignment="1" applyProtection="1">
      <alignment horizontal="left" vertical="center" wrapText="1"/>
      <protection locked="0"/>
    </xf>
    <xf numFmtId="2" fontId="12" fillId="7" borderId="1" xfId="0" applyNumberFormat="1" applyFont="1" applyFill="1" applyBorder="1" applyAlignment="1" applyProtection="1">
      <alignment horizontal="right" vertical="center"/>
      <protection locked="0"/>
    </xf>
    <xf numFmtId="42" fontId="11" fillId="8" borderId="1" xfId="1" applyNumberFormat="1" applyFont="1" applyFill="1" applyBorder="1" applyAlignment="1" applyProtection="1">
      <alignment horizontal="left" vertical="center"/>
    </xf>
    <xf numFmtId="42" fontId="12" fillId="7" borderId="15" xfId="1" applyNumberFormat="1"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protection locked="0"/>
    </xf>
    <xf numFmtId="42" fontId="11" fillId="8" borderId="16" xfId="1" applyNumberFormat="1" applyFont="1" applyFill="1" applyBorder="1" applyAlignment="1" applyProtection="1">
      <alignment horizontal="left" vertical="center"/>
    </xf>
    <xf numFmtId="42" fontId="11" fillId="8" borderId="20" xfId="1" applyNumberFormat="1" applyFont="1" applyFill="1" applyBorder="1" applyAlignment="1" applyProtection="1">
      <alignment horizontal="left" vertical="center"/>
    </xf>
    <xf numFmtId="0" fontId="11" fillId="2" borderId="0" xfId="0" applyFont="1" applyFill="1" applyAlignment="1">
      <alignment horizontal="left" vertical="center" wrapText="1"/>
    </xf>
    <xf numFmtId="0" fontId="11" fillId="2" borderId="0" xfId="0" applyFont="1" applyFill="1" applyAlignment="1">
      <alignment horizontal="right" vertical="center" wrapText="1"/>
    </xf>
    <xf numFmtId="165" fontId="11" fillId="2" borderId="0" xfId="1" applyNumberFormat="1" applyFont="1" applyFill="1" applyAlignment="1">
      <alignment vertical="center"/>
    </xf>
    <xf numFmtId="0" fontId="11" fillId="0" borderId="13" xfId="0" applyFont="1" applyBorder="1" applyAlignment="1">
      <alignment horizontal="center" vertical="center" wrapText="1"/>
    </xf>
    <xf numFmtId="0" fontId="14" fillId="0" borderId="0" xfId="0" applyFont="1" applyAlignment="1">
      <alignment vertical="center"/>
    </xf>
    <xf numFmtId="0" fontId="20" fillId="0" borderId="0" xfId="0" applyFont="1"/>
    <xf numFmtId="0" fontId="14" fillId="0" borderId="0" xfId="0" applyFont="1" applyAlignment="1">
      <alignment horizontal="center"/>
    </xf>
    <xf numFmtId="0" fontId="14" fillId="0" borderId="0" xfId="0" applyFont="1" applyAlignment="1">
      <alignment vertical="center" wrapText="1"/>
    </xf>
    <xf numFmtId="10" fontId="12" fillId="7" borderId="17" xfId="2" applyNumberFormat="1" applyFont="1" applyFill="1" applyBorder="1" applyAlignment="1" applyProtection="1">
      <alignment horizontal="right" vertical="center" indent="1"/>
      <protection locked="0"/>
    </xf>
    <xf numFmtId="42" fontId="12" fillId="7" borderId="17" xfId="1" applyNumberFormat="1" applyFont="1" applyFill="1" applyBorder="1" applyAlignment="1" applyProtection="1">
      <alignment horizontal="left" vertical="center"/>
      <protection locked="0"/>
    </xf>
    <xf numFmtId="0" fontId="20" fillId="0" borderId="0" xfId="0" applyFont="1" applyAlignment="1">
      <alignment horizontal="left"/>
    </xf>
    <xf numFmtId="0" fontId="14" fillId="0" borderId="0" xfId="0" applyFont="1" applyAlignment="1">
      <alignment horizontal="left"/>
    </xf>
    <xf numFmtId="0" fontId="14" fillId="2" borderId="0" xfId="0" applyFont="1" applyFill="1" applyAlignment="1">
      <alignment wrapText="1"/>
    </xf>
    <xf numFmtId="0" fontId="14" fillId="2" borderId="0" xfId="0" applyFont="1" applyFill="1" applyAlignment="1">
      <alignment horizontal="right"/>
    </xf>
    <xf numFmtId="0" fontId="11" fillId="0" borderId="22" xfId="0" applyFont="1" applyBorder="1" applyAlignment="1">
      <alignment horizontal="center" vertical="center" wrapText="1"/>
    </xf>
    <xf numFmtId="0" fontId="12" fillId="8" borderId="8" xfId="0" applyFont="1" applyFill="1" applyBorder="1" applyAlignment="1">
      <alignment horizontal="center" vertical="center" wrapText="1"/>
    </xf>
    <xf numFmtId="49" fontId="12" fillId="7" borderId="9" xfId="0" applyNumberFormat="1" applyFont="1" applyFill="1" applyBorder="1" applyAlignment="1" applyProtection="1">
      <alignment horizontal="center" vertical="center" wrapText="1"/>
      <protection locked="0"/>
    </xf>
    <xf numFmtId="49" fontId="12" fillId="7" borderId="9" xfId="0" applyNumberFormat="1" applyFont="1" applyFill="1" applyBorder="1" applyAlignment="1" applyProtection="1">
      <alignment horizontal="left" vertical="center" wrapText="1"/>
      <protection locked="0"/>
    </xf>
    <xf numFmtId="2" fontId="12" fillId="7" borderId="9" xfId="0" applyNumberFormat="1" applyFont="1" applyFill="1" applyBorder="1" applyAlignment="1" applyProtection="1">
      <alignment horizontal="right" vertical="center"/>
      <protection locked="0"/>
    </xf>
    <xf numFmtId="44" fontId="12" fillId="7" borderId="9" xfId="0" applyNumberFormat="1" applyFont="1" applyFill="1" applyBorder="1" applyAlignment="1" applyProtection="1">
      <alignment horizontal="left" vertical="center"/>
      <protection locked="0"/>
    </xf>
    <xf numFmtId="42" fontId="11" fillId="8" borderId="9" xfId="0" applyNumberFormat="1" applyFont="1" applyFill="1" applyBorder="1" applyAlignment="1">
      <alignment horizontal="left" vertical="center"/>
    </xf>
    <xf numFmtId="44" fontId="12" fillId="7" borderId="10" xfId="0" applyNumberFormat="1" applyFont="1" applyFill="1" applyBorder="1" applyAlignment="1" applyProtection="1">
      <alignment horizontal="left" vertical="center"/>
      <protection locked="0"/>
    </xf>
    <xf numFmtId="0" fontId="12" fillId="8" borderId="14" xfId="0" applyFont="1" applyFill="1" applyBorder="1" applyAlignment="1">
      <alignment horizontal="center" vertical="center" wrapText="1"/>
    </xf>
    <xf numFmtId="49" fontId="12" fillId="7" borderId="1" xfId="0" applyNumberFormat="1" applyFont="1" applyFill="1" applyBorder="1" applyAlignment="1" applyProtection="1">
      <alignment horizontal="center" vertical="center" wrapText="1"/>
      <protection locked="0"/>
    </xf>
    <xf numFmtId="49" fontId="12" fillId="7" borderId="1" xfId="0" applyNumberFormat="1" applyFont="1" applyFill="1" applyBorder="1" applyAlignment="1" applyProtection="1">
      <alignment horizontal="left" vertical="center" wrapText="1"/>
      <protection locked="0"/>
    </xf>
    <xf numFmtId="44" fontId="12" fillId="7" borderId="1" xfId="1" applyFont="1" applyFill="1" applyBorder="1" applyAlignment="1" applyProtection="1">
      <alignment horizontal="left" vertical="center"/>
      <protection locked="0"/>
    </xf>
    <xf numFmtId="44" fontId="12" fillId="7" borderId="15" xfId="1" applyFont="1" applyFill="1" applyBorder="1" applyAlignment="1" applyProtection="1">
      <alignment horizontal="left" vertical="center"/>
      <protection locked="0"/>
    </xf>
    <xf numFmtId="0" fontId="20"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right" wrapText="1"/>
    </xf>
    <xf numFmtId="0" fontId="14" fillId="0" borderId="0" xfId="0" applyFont="1" applyAlignment="1">
      <alignment horizontal="center" wrapText="1"/>
    </xf>
    <xf numFmtId="0" fontId="14" fillId="0" borderId="0" xfId="0" applyFont="1" applyAlignment="1">
      <alignment horizontal="right"/>
    </xf>
    <xf numFmtId="0" fontId="11" fillId="0" borderId="19" xfId="0" applyFont="1" applyBorder="1" applyAlignment="1">
      <alignment horizontal="center" vertical="center"/>
    </xf>
    <xf numFmtId="1" fontId="12" fillId="7" borderId="9" xfId="0" applyNumberFormat="1" applyFont="1" applyFill="1" applyBorder="1" applyAlignment="1" applyProtection="1">
      <alignment horizontal="right" vertical="center" indent="1"/>
      <protection locked="0"/>
    </xf>
    <xf numFmtId="44" fontId="12" fillId="7" borderId="9" xfId="1" applyFont="1" applyFill="1" applyBorder="1" applyAlignment="1" applyProtection="1">
      <alignment horizontal="left" vertical="center"/>
      <protection locked="0"/>
    </xf>
    <xf numFmtId="42" fontId="12" fillId="7" borderId="10" xfId="1" applyNumberFormat="1" applyFont="1" applyFill="1" applyBorder="1" applyAlignment="1" applyProtection="1">
      <alignment horizontal="left" vertical="center"/>
      <protection locked="0"/>
    </xf>
    <xf numFmtId="1" fontId="12" fillId="7" borderId="1" xfId="0" applyNumberFormat="1" applyFont="1" applyFill="1" applyBorder="1" applyAlignment="1" applyProtection="1">
      <alignment horizontal="right" vertical="center" indent="1"/>
      <protection locked="0"/>
    </xf>
    <xf numFmtId="42" fontId="12" fillId="7" borderId="13" xfId="1" applyNumberFormat="1" applyFont="1" applyFill="1" applyBorder="1" applyAlignment="1" applyProtection="1">
      <alignment horizontal="left" vertical="center"/>
      <protection locked="0"/>
    </xf>
    <xf numFmtId="0" fontId="20" fillId="0" borderId="0" xfId="0" applyFont="1" applyAlignment="1">
      <alignment horizontal="center" vertical="center" wrapText="1"/>
    </xf>
    <xf numFmtId="0" fontId="14" fillId="0" borderId="0" xfId="0" applyFont="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wrapText="1"/>
    </xf>
    <xf numFmtId="0" fontId="20" fillId="2" borderId="0" xfId="0" applyFont="1" applyFill="1" applyAlignment="1">
      <alignment wrapText="1"/>
    </xf>
    <xf numFmtId="0" fontId="20" fillId="2" borderId="0" xfId="0" applyFont="1" applyFill="1" applyAlignment="1">
      <alignment horizontal="center" wrapText="1"/>
    </xf>
    <xf numFmtId="0" fontId="12" fillId="0" borderId="0" xfId="0" applyFont="1"/>
    <xf numFmtId="0" fontId="12" fillId="8" borderId="11" xfId="0" applyFont="1" applyFill="1" applyBorder="1" applyAlignment="1">
      <alignment horizontal="center" vertical="center" wrapText="1"/>
    </xf>
    <xf numFmtId="49" fontId="12" fillId="7" borderId="12" xfId="0" applyNumberFormat="1" applyFont="1" applyFill="1" applyBorder="1" applyAlignment="1" applyProtection="1">
      <alignment horizontal="center" vertical="center" wrapText="1"/>
      <protection locked="0"/>
    </xf>
    <xf numFmtId="49" fontId="12" fillId="7" borderId="12" xfId="0" applyNumberFormat="1" applyFont="1" applyFill="1" applyBorder="1" applyAlignment="1" applyProtection="1">
      <alignment horizontal="left" vertical="center" wrapText="1"/>
      <protection locked="0"/>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22" xfId="0" applyFont="1" applyBorder="1" applyAlignment="1">
      <alignment horizontal="center" vertical="center"/>
    </xf>
    <xf numFmtId="0" fontId="21" fillId="0" borderId="0" xfId="0" applyFont="1"/>
    <xf numFmtId="0" fontId="22" fillId="3" borderId="1" xfId="0" applyFont="1" applyFill="1" applyBorder="1" applyProtection="1">
      <protection locked="0"/>
    </xf>
    <xf numFmtId="0" fontId="11" fillId="0" borderId="0" xfId="0" applyFont="1" applyAlignment="1">
      <alignment vertical="center" wrapText="1"/>
    </xf>
    <xf numFmtId="0" fontId="11" fillId="0" borderId="0" xfId="0" applyFont="1" applyAlignment="1">
      <alignment wrapText="1"/>
    </xf>
    <xf numFmtId="0" fontId="12" fillId="0" borderId="0" xfId="0" applyFont="1" applyAlignment="1">
      <alignment wrapText="1"/>
    </xf>
    <xf numFmtId="0" fontId="12" fillId="0" borderId="0" xfId="0" applyFont="1" applyAlignment="1">
      <alignment horizontal="right" vertical="center"/>
    </xf>
    <xf numFmtId="0" fontId="12" fillId="0" borderId="0" xfId="0" applyFont="1" applyAlignment="1">
      <alignment vertical="center"/>
    </xf>
    <xf numFmtId="0" fontId="12" fillId="0" borderId="0" xfId="0" applyFont="1" applyAlignment="1">
      <alignment vertical="center" wrapText="1"/>
    </xf>
    <xf numFmtId="0" fontId="11" fillId="0" borderId="0" xfId="0" applyFont="1" applyAlignment="1">
      <alignment horizontal="right" vertical="center"/>
    </xf>
    <xf numFmtId="0" fontId="11" fillId="0" borderId="0" xfId="0" applyFont="1" applyAlignment="1">
      <alignment horizontal="right" vertical="center" wrapText="1"/>
    </xf>
    <xf numFmtId="0" fontId="23" fillId="3" borderId="1" xfId="0" applyFont="1" applyFill="1" applyBorder="1" applyAlignment="1" applyProtection="1">
      <alignment horizontal="right" vertical="center"/>
      <protection locked="0"/>
    </xf>
    <xf numFmtId="9" fontId="12" fillId="7" borderId="27" xfId="2" applyFont="1" applyFill="1" applyBorder="1" applyAlignment="1" applyProtection="1">
      <alignment horizontal="center" vertical="center" wrapText="1"/>
      <protection locked="0"/>
    </xf>
    <xf numFmtId="0" fontId="22" fillId="0" borderId="0" xfId="0" applyFont="1" applyAlignment="1">
      <alignment vertical="center"/>
    </xf>
    <xf numFmtId="0" fontId="25" fillId="2" borderId="30" xfId="4" applyFont="1" applyFill="1" applyBorder="1" applyAlignment="1">
      <alignment horizontal="left" vertical="center" wrapText="1" indent="3"/>
    </xf>
    <xf numFmtId="0" fontId="9" fillId="0" borderId="37" xfId="0" applyFont="1" applyBorder="1"/>
    <xf numFmtId="0" fontId="9" fillId="0" borderId="38" xfId="0" applyFont="1" applyBorder="1"/>
    <xf numFmtId="0" fontId="9" fillId="0" borderId="39" xfId="0" applyFont="1" applyBorder="1"/>
    <xf numFmtId="0" fontId="9" fillId="0" borderId="40" xfId="0" applyFont="1" applyBorder="1"/>
    <xf numFmtId="0" fontId="9" fillId="0" borderId="41" xfId="0" applyFont="1" applyBorder="1"/>
    <xf numFmtId="0" fontId="9" fillId="0" borderId="42" xfId="0" applyFont="1" applyBorder="1"/>
    <xf numFmtId="0" fontId="26" fillId="2" borderId="0" xfId="0" applyFont="1" applyFill="1" applyAlignment="1">
      <alignment horizontal="left" vertical="center"/>
    </xf>
    <xf numFmtId="0" fontId="27" fillId="2" borderId="0" xfId="0" applyFont="1" applyFill="1"/>
    <xf numFmtId="3" fontId="12" fillId="0" borderId="11" xfId="0" applyNumberFormat="1" applyFont="1" applyBorder="1" applyAlignment="1">
      <alignment horizontal="left" vertical="center" wrapText="1" indent="1"/>
    </xf>
    <xf numFmtId="42" fontId="12" fillId="8" borderId="13" xfId="1" applyNumberFormat="1" applyFont="1" applyFill="1" applyBorder="1" applyAlignment="1" applyProtection="1">
      <alignment horizontal="left" vertical="center"/>
    </xf>
    <xf numFmtId="9" fontId="11" fillId="8" borderId="15" xfId="1" applyNumberFormat="1" applyFont="1" applyFill="1" applyBorder="1" applyAlignment="1" applyProtection="1">
      <alignment horizontal="center" vertical="center"/>
    </xf>
    <xf numFmtId="9" fontId="12" fillId="10" borderId="27" xfId="2" applyFont="1" applyFill="1" applyBorder="1" applyAlignment="1">
      <alignment horizontal="right" vertical="center" indent="1"/>
    </xf>
    <xf numFmtId="0" fontId="12" fillId="7" borderId="1" xfId="2" applyNumberFormat="1" applyFont="1" applyFill="1" applyBorder="1" applyAlignment="1" applyProtection="1">
      <alignment horizontal="right" vertical="center" indent="1"/>
      <protection locked="0"/>
    </xf>
    <xf numFmtId="0" fontId="12" fillId="7" borderId="16" xfId="2" applyNumberFormat="1" applyFont="1" applyFill="1" applyBorder="1" applyAlignment="1" applyProtection="1">
      <alignment horizontal="right" vertical="center" indent="1"/>
      <protection locked="0"/>
    </xf>
    <xf numFmtId="0" fontId="11" fillId="7" borderId="20" xfId="0" applyFont="1" applyFill="1" applyBorder="1" applyAlignment="1" applyProtection="1">
      <alignment horizontal="center" vertical="center" wrapText="1"/>
      <protection locked="0"/>
    </xf>
    <xf numFmtId="164" fontId="16" fillId="5" borderId="0" xfId="0" applyNumberFormat="1" applyFont="1" applyFill="1" applyAlignment="1">
      <alignment horizontal="center" vertical="center" wrapText="1"/>
    </xf>
    <xf numFmtId="164" fontId="17" fillId="0" borderId="6" xfId="0" applyNumberFormat="1" applyFont="1" applyBorder="1" applyAlignment="1">
      <alignment horizontal="center" vertical="center"/>
    </xf>
    <xf numFmtId="164" fontId="17" fillId="0" borderId="5" xfId="0" applyNumberFormat="1" applyFont="1" applyBorder="1" applyAlignment="1">
      <alignment horizontal="center" vertical="center"/>
    </xf>
    <xf numFmtId="0" fontId="12" fillId="7" borderId="2" xfId="0" applyFont="1" applyFill="1" applyBorder="1" applyAlignment="1" applyProtection="1">
      <alignment horizontal="center" vertical="center" wrapText="1"/>
      <protection locked="0"/>
    </xf>
    <xf numFmtId="0" fontId="12" fillId="7" borderId="4" xfId="0" applyFont="1" applyFill="1" applyBorder="1" applyAlignment="1" applyProtection="1">
      <alignment horizontal="center" vertical="center" wrapText="1"/>
      <protection locked="0"/>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1" fillId="0" borderId="4" xfId="0" applyFont="1" applyBorder="1" applyAlignment="1">
      <alignment horizontal="right" vertical="center" wrapText="1"/>
    </xf>
    <xf numFmtId="0" fontId="14" fillId="2" borderId="0" xfId="0" applyFont="1" applyFill="1" applyAlignment="1">
      <alignment horizontal="left" vertical="center"/>
    </xf>
    <xf numFmtId="164" fontId="17" fillId="0" borderId="0" xfId="0" applyNumberFormat="1" applyFont="1" applyAlignment="1">
      <alignment horizontal="center" vertical="center"/>
    </xf>
    <xf numFmtId="3" fontId="17" fillId="9" borderId="0" xfId="0" applyNumberFormat="1" applyFont="1" applyFill="1" applyAlignment="1">
      <alignment horizontal="center" vertical="center" wrapText="1"/>
    </xf>
    <xf numFmtId="0" fontId="11" fillId="0" borderId="22" xfId="0" applyFont="1" applyBorder="1" applyAlignment="1">
      <alignment horizontal="right" vertic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17" fillId="0" borderId="4" xfId="0" applyFont="1" applyBorder="1" applyAlignment="1">
      <alignment horizont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164" fontId="16" fillId="5" borderId="0" xfId="0" applyNumberFormat="1" applyFont="1" applyFill="1" applyAlignment="1">
      <alignment horizontal="center" vertical="center"/>
    </xf>
    <xf numFmtId="3" fontId="17" fillId="9" borderId="36" xfId="0" applyNumberFormat="1" applyFont="1" applyFill="1" applyBorder="1" applyAlignment="1">
      <alignment horizontal="center" vertical="center" wrapText="1"/>
    </xf>
    <xf numFmtId="0" fontId="11" fillId="2" borderId="2"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11" fillId="2" borderId="22" xfId="0" applyFont="1" applyFill="1" applyBorder="1" applyAlignment="1">
      <alignment horizontal="right" vertical="center" wrapText="1"/>
    </xf>
    <xf numFmtId="0" fontId="11" fillId="0" borderId="18" xfId="0" applyFont="1" applyBorder="1" applyAlignment="1">
      <alignment horizontal="right" vertical="center" wrapText="1"/>
    </xf>
    <xf numFmtId="0" fontId="11" fillId="0" borderId="19" xfId="0" applyFont="1" applyBorder="1" applyAlignment="1">
      <alignment horizontal="right" vertical="center" wrapText="1"/>
    </xf>
    <xf numFmtId="164" fontId="17" fillId="0" borderId="0" xfId="0" applyNumberFormat="1" applyFont="1" applyAlignment="1">
      <alignment horizontal="center" vertic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1" fillId="0" borderId="0" xfId="0" applyFont="1" applyAlignment="1">
      <alignment horizontal="center" vertical="center" wrapText="1"/>
    </xf>
    <xf numFmtId="3" fontId="17" fillId="6" borderId="0" xfId="0" applyNumberFormat="1" applyFont="1" applyFill="1" applyAlignment="1">
      <alignment horizontal="center" vertical="center" wrapText="1"/>
    </xf>
    <xf numFmtId="0" fontId="5" fillId="2" borderId="0" xfId="0" applyFont="1" applyFill="1" applyAlignment="1">
      <alignment horizontal="left" vertical="center"/>
    </xf>
    <xf numFmtId="164" fontId="6" fillId="5" borderId="0" xfId="0" applyNumberFormat="1" applyFont="1" applyFill="1" applyAlignment="1">
      <alignment horizontal="center" vertical="center" wrapText="1"/>
    </xf>
    <xf numFmtId="164" fontId="7" fillId="0" borderId="0" xfId="0" applyNumberFormat="1" applyFont="1" applyAlignment="1">
      <alignment horizontal="center" vertical="center"/>
    </xf>
    <xf numFmtId="3" fontId="7" fillId="9" borderId="0" xfId="0" applyNumberFormat="1" applyFont="1" applyFill="1" applyAlignment="1">
      <alignment horizontal="center"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7" borderId="2"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8" borderId="13" xfId="1" applyNumberFormat="1" applyFont="1" applyFill="1" applyBorder="1" applyAlignment="1" applyProtection="1">
      <alignment horizontal="left" vertical="center"/>
    </xf>
  </cellXfs>
  <cellStyles count="5">
    <cellStyle name="Currency" xfId="1" builtinId="4"/>
    <cellStyle name="Hyperlink" xfId="4" builtinId="8"/>
    <cellStyle name="Normal" xfId="0" builtinId="0"/>
    <cellStyle name="Normal 2" xfId="3" xr:uid="{EF92ECBC-E417-4B75-8F3B-E64967ACA603}"/>
    <cellStyle name="Percent" xfId="2" builtinId="5"/>
  </cellStyles>
  <dxfs count="12">
    <dxf>
      <fill>
        <patternFill>
          <bgColor theme="3" tint="0.89996032593768116"/>
        </patternFill>
      </fill>
    </dxf>
    <dxf>
      <fill>
        <patternFill>
          <bgColor rgb="FFFFC000"/>
        </patternFill>
      </fill>
    </dxf>
    <dxf>
      <font>
        <strike val="0"/>
        <color theme="0"/>
      </font>
      <fill>
        <patternFill>
          <bgColor theme="0"/>
        </patternFill>
      </fill>
      <border>
        <left/>
        <right/>
        <top/>
        <bottom/>
        <vertical/>
        <horizontal/>
      </border>
    </dxf>
    <dxf>
      <fill>
        <patternFill>
          <bgColor rgb="FFFFC000"/>
        </patternFill>
      </fill>
    </dxf>
    <dxf>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ont>
        <color auto="1"/>
      </font>
      <fill>
        <patternFill>
          <bgColor rgb="FFFFC000"/>
        </patternFill>
      </fill>
    </dxf>
    <dxf>
      <border>
        <left style="thin">
          <color rgb="FFFF0000"/>
        </left>
        <right style="thin">
          <color rgb="FFFF0000"/>
        </right>
        <top style="thin">
          <color rgb="FFFF0000"/>
        </top>
        <bottom style="thin">
          <color rgb="FFFF0000"/>
        </bottom>
        <vertical/>
        <horizontal/>
      </border>
    </dxf>
    <dxf>
      <font>
        <color theme="0"/>
      </font>
      <fill>
        <patternFill patternType="none">
          <bgColor auto="1"/>
        </patternFill>
      </fill>
      <border>
        <left/>
        <right/>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330200</xdr:colOff>
      <xdr:row>20</xdr:row>
      <xdr:rowOff>76200</xdr:rowOff>
    </xdr:from>
    <xdr:to>
      <xdr:col>12</xdr:col>
      <xdr:colOff>787400</xdr:colOff>
      <xdr:row>20</xdr:row>
      <xdr:rowOff>312420</xdr:rowOff>
    </xdr:to>
    <xdr:sp macro="" textlink="">
      <xdr:nvSpPr>
        <xdr:cNvPr id="2" name="Rectangle 1">
          <a:extLst>
            <a:ext uri="{FF2B5EF4-FFF2-40B4-BE49-F238E27FC236}">
              <a16:creationId xmlns:a16="http://schemas.microsoft.com/office/drawing/2014/main" id="{67CDFB59-40F5-4C4E-8766-605D40C998A7}"/>
            </a:ext>
          </a:extLst>
        </xdr:cNvPr>
        <xdr:cNvSpPr/>
      </xdr:nvSpPr>
      <xdr:spPr bwMode="auto">
        <a:xfrm>
          <a:off x="10944225" y="10315575"/>
          <a:ext cx="0" cy="23812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2.arb.ca.gov/our-work/programs/low-carbon-fuel-standard/lcfs-contact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EC95D-5074-4B90-B674-9C68A23BDB8F}">
  <dimension ref="B1:DB15"/>
  <sheetViews>
    <sheetView workbookViewId="0">
      <selection activeCell="B2" sqref="B2"/>
    </sheetView>
  </sheetViews>
  <sheetFormatPr defaultRowHeight="13.8" x14ac:dyDescent="0.25"/>
  <cols>
    <col min="1" max="1" width="2.77734375" style="36" customWidth="1"/>
    <col min="2" max="2" width="101.77734375" style="36" customWidth="1"/>
    <col min="3" max="6" width="2.77734375" style="36" customWidth="1"/>
    <col min="7" max="12" width="15.21875" style="38" customWidth="1"/>
    <col min="13" max="106" width="8.88671875" style="38"/>
    <col min="107" max="16384" width="8.88671875" style="36"/>
  </cols>
  <sheetData>
    <row r="1" spans="2:7" ht="15" customHeight="1" thickBot="1" x14ac:dyDescent="0.4">
      <c r="B1" s="153" t="s">
        <v>1213</v>
      </c>
      <c r="G1" s="37" t="s">
        <v>0</v>
      </c>
    </row>
    <row r="2" spans="2:7" ht="23.4" thickBot="1" x14ac:dyDescent="0.3">
      <c r="B2" s="16" t="s">
        <v>1</v>
      </c>
      <c r="G2" s="40"/>
    </row>
    <row r="3" spans="2:7" ht="78.599999999999994" thickBot="1" x14ac:dyDescent="0.3">
      <c r="B3" s="17" t="s">
        <v>1211</v>
      </c>
      <c r="G3" s="60"/>
    </row>
    <row r="4" spans="2:7" ht="63" thickBot="1" x14ac:dyDescent="0.3">
      <c r="B4" s="17" t="s">
        <v>1206</v>
      </c>
      <c r="G4" s="60"/>
    </row>
    <row r="5" spans="2:7" ht="31.8" thickBot="1" x14ac:dyDescent="0.3">
      <c r="B5" s="17" t="s">
        <v>1172</v>
      </c>
      <c r="G5" s="60"/>
    </row>
    <row r="6" spans="2:7" ht="62.4" x14ac:dyDescent="0.25">
      <c r="B6" s="18" t="s">
        <v>1212</v>
      </c>
      <c r="G6" s="60"/>
    </row>
    <row r="7" spans="2:7" ht="109.2" x14ac:dyDescent="0.25">
      <c r="B7" s="19" t="s">
        <v>1210</v>
      </c>
      <c r="G7" s="60"/>
    </row>
    <row r="8" spans="2:7" ht="211.2" customHeight="1" x14ac:dyDescent="0.25">
      <c r="B8" s="20" t="s">
        <v>1205</v>
      </c>
      <c r="G8" s="60"/>
    </row>
    <row r="9" spans="2:7" ht="15.6" x14ac:dyDescent="0.25">
      <c r="B9" s="145" t="s">
        <v>1209</v>
      </c>
      <c r="G9" s="60"/>
    </row>
    <row r="10" spans="2:7" ht="31.2" x14ac:dyDescent="0.25">
      <c r="B10" s="21" t="s">
        <v>1170</v>
      </c>
      <c r="G10" s="60"/>
    </row>
    <row r="11" spans="2:7" ht="46.8" x14ac:dyDescent="0.25">
      <c r="B11" s="22" t="s">
        <v>1167</v>
      </c>
    </row>
    <row r="12" spans="2:7" ht="15.6" x14ac:dyDescent="0.25">
      <c r="B12" s="23" t="s">
        <v>1171</v>
      </c>
    </row>
    <row r="13" spans="2:7" ht="46.8" x14ac:dyDescent="0.25">
      <c r="B13" s="24" t="s">
        <v>1168</v>
      </c>
    </row>
    <row r="14" spans="2:7" ht="46.8" x14ac:dyDescent="0.25">
      <c r="B14" s="25" t="s">
        <v>1176</v>
      </c>
    </row>
    <row r="15" spans="2:7" ht="16.2" thickBot="1" x14ac:dyDescent="0.3">
      <c r="B15" s="26" t="s">
        <v>1208</v>
      </c>
    </row>
  </sheetData>
  <sheetProtection algorithmName="SHA-512" hashValue="jMFVwW7j7morzmdpIpANdxksPEb0OSwlz0lP0qL/2Q24Arsusq2fMPokUAr9SPq5v6HjnCPkGuLk0FRB7d6niA==" saltValue="W1s71pcrw9lSO08Snl+jlg==" spinCount="100000" sheet="1" objects="1" scenarios="1"/>
  <dataValidations count="1">
    <dataValidation allowBlank="1" showErrorMessage="1" prompt="These are the instructions for the Proposal Budget." sqref="B2" xr:uid="{A7991E60-E4C1-4A11-AC19-94FAE30E4933}"/>
  </dataValidations>
  <hyperlinks>
    <hyperlink ref="B9" r:id="rId1" display="Consult LCFS ZEV staff with any questions." xr:uid="{02C8D299-D6F7-4FEE-8795-11B7B2CE73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B168A-925B-440F-BBDD-ABC6CFF40F8E}">
  <dimension ref="B1:DG20"/>
  <sheetViews>
    <sheetView tabSelected="1" workbookViewId="0">
      <selection activeCell="C21" sqref="C21"/>
    </sheetView>
  </sheetViews>
  <sheetFormatPr defaultColWidth="9.21875" defaultRowHeight="13.8" x14ac:dyDescent="0.25"/>
  <cols>
    <col min="1" max="1" width="2.77734375" style="36" customWidth="1"/>
    <col min="2" max="2" width="63.77734375" style="36" customWidth="1"/>
    <col min="3" max="3" width="42.77734375" style="36" customWidth="1"/>
    <col min="4" max="4" width="2.77734375" style="36" customWidth="1"/>
    <col min="5" max="5" width="7.88671875" style="36" hidden="1" customWidth="1"/>
    <col min="6" max="6" width="72.44140625" style="36" hidden="1" customWidth="1"/>
    <col min="7" max="7" width="10.109375" style="36" hidden="1" customWidth="1"/>
    <col min="8" max="10" width="8.21875" style="36" hidden="1" customWidth="1"/>
    <col min="11" max="11" width="2.77734375" style="38" customWidth="1"/>
    <col min="12" max="12" width="16.77734375" style="38" customWidth="1"/>
    <col min="13" max="13" width="16.77734375" style="38" hidden="1" customWidth="1"/>
    <col min="14" max="14" width="16.77734375" style="38" customWidth="1"/>
    <col min="15" max="15" width="2.77734375" style="38" customWidth="1"/>
    <col min="16" max="16" width="16.77734375" style="38" customWidth="1"/>
    <col min="17" max="17" width="16.77734375" style="38" hidden="1" customWidth="1"/>
    <col min="18" max="19" width="16.77734375" style="38" customWidth="1"/>
    <col min="20" max="20" width="2.77734375" style="38" customWidth="1"/>
    <col min="21" max="111" width="9.21875" style="38"/>
    <col min="112" max="16384" width="9.21875" style="36"/>
  </cols>
  <sheetData>
    <row r="1" spans="2:111" ht="16.2" x14ac:dyDescent="0.25">
      <c r="B1" s="152" t="str">
        <f>Update</f>
        <v>Template Version 2025-08-01</v>
      </c>
      <c r="C1" s="35"/>
      <c r="E1" s="36" t="s">
        <v>1181</v>
      </c>
      <c r="F1" s="36" t="s">
        <v>1181</v>
      </c>
      <c r="G1" s="36" t="s">
        <v>1181</v>
      </c>
      <c r="H1" s="36" t="s">
        <v>1181</v>
      </c>
      <c r="I1" s="36" t="s">
        <v>1181</v>
      </c>
      <c r="J1" s="36" t="s">
        <v>1181</v>
      </c>
      <c r="K1" s="37" t="s">
        <v>0</v>
      </c>
    </row>
    <row r="2" spans="2:111" ht="48" customHeight="1" x14ac:dyDescent="0.25">
      <c r="B2" s="161" t="str">
        <f>"LCFS "&amp;Accessible&amp;Program&amp;"Initial Capital Expense Report"</f>
        <v>LCFS TBD TBD Initial Capital Expense Report</v>
      </c>
      <c r="C2" s="161"/>
      <c r="D2" s="39"/>
      <c r="K2" s="40"/>
    </row>
    <row r="3" spans="2:111" s="41" customFormat="1" ht="30" customHeight="1" thickBot="1" x14ac:dyDescent="0.3">
      <c r="B3" s="162" t="s">
        <v>536</v>
      </c>
      <c r="C3" s="163"/>
      <c r="D3" s="36"/>
      <c r="K3" s="42"/>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row>
    <row r="4" spans="2:111" s="41" customFormat="1" ht="30" customHeight="1" thickBot="1" x14ac:dyDescent="0.3">
      <c r="B4" s="43" t="s">
        <v>538</v>
      </c>
      <c r="C4" s="44" t="s">
        <v>1169</v>
      </c>
      <c r="D4" s="36"/>
      <c r="E4" s="139" t="b">
        <f>C4=F4</f>
        <v>1</v>
      </c>
      <c r="F4" s="139" t="s">
        <v>1169</v>
      </c>
      <c r="K4" s="42"/>
      <c r="L4" s="38"/>
      <c r="M4" s="38"/>
      <c r="N4" s="38"/>
      <c r="O4" s="38"/>
      <c r="P4" s="38"/>
      <c r="Q4" s="38"/>
      <c r="R4" s="38"/>
      <c r="S4" s="38"/>
      <c r="T4" s="38"/>
      <c r="U4" s="38"/>
      <c r="V4" s="38"/>
      <c r="W4" s="38"/>
      <c r="X4" s="38"/>
      <c r="Y4" s="38"/>
      <c r="Z4" s="38"/>
      <c r="AA4" s="38"/>
      <c r="AB4" s="45"/>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row>
    <row r="5" spans="2:111" ht="30" customHeight="1" thickBot="1" x14ac:dyDescent="0.3">
      <c r="B5" s="43" t="s">
        <v>20</v>
      </c>
      <c r="C5" s="44" t="s">
        <v>747</v>
      </c>
      <c r="D5" s="41"/>
      <c r="E5" s="139" t="b">
        <f>C5=F5</f>
        <v>1</v>
      </c>
      <c r="F5" s="144" t="s">
        <v>747</v>
      </c>
      <c r="K5" s="46"/>
    </row>
    <row r="6" spans="2:111" ht="15.6" customHeight="1" thickBot="1" x14ac:dyDescent="0.3">
      <c r="G6" s="146" t="s">
        <v>1163</v>
      </c>
      <c r="H6" s="147" t="s">
        <v>952</v>
      </c>
      <c r="I6" s="147" t="s">
        <v>1173</v>
      </c>
      <c r="J6" s="148" t="s">
        <v>1164</v>
      </c>
    </row>
    <row r="7" spans="2:111" ht="30" customHeight="1" thickBot="1" x14ac:dyDescent="0.3">
      <c r="B7" s="164" t="s">
        <v>954</v>
      </c>
      <c r="C7" s="165"/>
      <c r="E7" s="41" t="b">
        <f>B7=F7</f>
        <v>1</v>
      </c>
      <c r="F7" s="36" t="s">
        <v>954</v>
      </c>
      <c r="G7" s="149" t="str">
        <f>_xlfn.XLOOKUP($B$7,$F$8:$F$15,G8:G15,"TBD ",0,1)</f>
        <v xml:space="preserve">TBD </v>
      </c>
      <c r="H7" s="150" t="str">
        <f>_xlfn.XLOOKUP($B$7,$F$8:$F$15,H8:H15,"TBD ",0,1)</f>
        <v xml:space="preserve">TBD </v>
      </c>
      <c r="I7" s="150" t="str">
        <f>_xlfn.XLOOKUP($B$7,$F$8:$F$15,I8:I15,"TBD ",0,1)</f>
        <v xml:space="preserve">TBD </v>
      </c>
      <c r="J7" s="151" t="str">
        <f>_xlfn.XLOOKUP($B$7,$F$8:$F$15,J8:J15,"TBD ",0,1)</f>
        <v xml:space="preserve">TBD </v>
      </c>
      <c r="K7" s="45"/>
    </row>
    <row r="8" spans="2:111" ht="30" customHeight="1" x14ac:dyDescent="0.25">
      <c r="B8" s="48" t="s">
        <v>2</v>
      </c>
      <c r="C8" s="49" t="s">
        <v>3</v>
      </c>
      <c r="F8" s="36" t="s">
        <v>1184</v>
      </c>
      <c r="G8" s="36" t="s">
        <v>1161</v>
      </c>
      <c r="H8" s="36" t="s">
        <v>1199</v>
      </c>
      <c r="I8" s="36" t="s">
        <v>1174</v>
      </c>
      <c r="J8" s="36" t="s">
        <v>1203</v>
      </c>
      <c r="K8" s="47"/>
    </row>
    <row r="9" spans="2:111" ht="30" customHeight="1" x14ac:dyDescent="0.25">
      <c r="B9" s="50" t="s">
        <v>4</v>
      </c>
      <c r="C9" s="51">
        <f>'Direct Labor'!F210</f>
        <v>0</v>
      </c>
      <c r="F9" s="36" t="s">
        <v>1183</v>
      </c>
      <c r="G9" s="36" t="s">
        <v>1162</v>
      </c>
      <c r="H9" s="36" t="s">
        <v>1199</v>
      </c>
      <c r="I9" s="36" t="s">
        <v>1174</v>
      </c>
      <c r="J9" s="36" t="s">
        <v>1203</v>
      </c>
      <c r="K9" s="47"/>
    </row>
    <row r="10" spans="2:111" ht="30" customHeight="1" x14ac:dyDescent="0.25">
      <c r="B10" s="50" t="s">
        <v>5</v>
      </c>
      <c r="C10" s="51">
        <f>'Fringe Benefits'!F104</f>
        <v>0</v>
      </c>
      <c r="F10" s="36" t="s">
        <v>1182</v>
      </c>
      <c r="G10" s="36" t="s">
        <v>1198</v>
      </c>
      <c r="H10" s="36" t="s">
        <v>1200</v>
      </c>
      <c r="I10" s="36" t="s">
        <v>1175</v>
      </c>
      <c r="J10" s="36" t="s">
        <v>1203</v>
      </c>
      <c r="K10" s="47"/>
    </row>
    <row r="11" spans="2:111" ht="30" customHeight="1" x14ac:dyDescent="0.25">
      <c r="B11" s="50" t="s">
        <v>6</v>
      </c>
      <c r="C11" s="51">
        <f>Equipment!J206</f>
        <v>0</v>
      </c>
      <c r="F11" s="36" t="s">
        <v>1185</v>
      </c>
      <c r="G11" s="36" t="s">
        <v>1162</v>
      </c>
      <c r="H11" s="36" t="s">
        <v>1200</v>
      </c>
      <c r="I11" s="36" t="s">
        <v>1175</v>
      </c>
      <c r="J11" s="36" t="s">
        <v>1203</v>
      </c>
      <c r="K11" s="47"/>
    </row>
    <row r="12" spans="2:111" ht="30" customHeight="1" x14ac:dyDescent="0.25">
      <c r="B12" s="50" t="s">
        <v>7</v>
      </c>
      <c r="C12" s="51">
        <f>'Materials &amp; Misc.'!J206</f>
        <v>0</v>
      </c>
      <c r="F12" s="36" t="s">
        <v>1186</v>
      </c>
      <c r="G12" s="36" t="s">
        <v>1161</v>
      </c>
      <c r="H12" s="36" t="s">
        <v>1201</v>
      </c>
      <c r="I12" s="36" t="s">
        <v>1174</v>
      </c>
      <c r="J12" s="36" t="s">
        <v>1204</v>
      </c>
      <c r="K12" s="47"/>
    </row>
    <row r="13" spans="2:111" ht="30" customHeight="1" x14ac:dyDescent="0.25">
      <c r="B13" s="50" t="s">
        <v>743</v>
      </c>
      <c r="C13" s="51">
        <f>Fees!F206</f>
        <v>0</v>
      </c>
      <c r="F13" s="36" t="s">
        <v>1187</v>
      </c>
      <c r="G13" s="36" t="s">
        <v>1162</v>
      </c>
      <c r="H13" s="36" t="s">
        <v>1201</v>
      </c>
      <c r="I13" s="36" t="s">
        <v>1174</v>
      </c>
      <c r="J13" s="36" t="s">
        <v>1204</v>
      </c>
      <c r="K13" s="47"/>
    </row>
    <row r="14" spans="2:111" ht="30" customHeight="1" x14ac:dyDescent="0.25">
      <c r="B14" s="50" t="s">
        <v>8</v>
      </c>
      <c r="C14" s="51">
        <f>'Subrecipients &amp; Vendors'!F113</f>
        <v>0</v>
      </c>
      <c r="F14" s="36" t="s">
        <v>1188</v>
      </c>
      <c r="G14" s="36" t="s">
        <v>1198</v>
      </c>
      <c r="H14" s="36" t="s">
        <v>1202</v>
      </c>
      <c r="I14" s="36" t="s">
        <v>1175</v>
      </c>
      <c r="J14" s="36" t="s">
        <v>1204</v>
      </c>
      <c r="K14" s="47"/>
    </row>
    <row r="15" spans="2:111" ht="30" customHeight="1" x14ac:dyDescent="0.25">
      <c r="B15" s="52" t="s">
        <v>1197</v>
      </c>
      <c r="C15" s="53">
        <f>SUM(C11:C14)</f>
        <v>0</v>
      </c>
      <c r="F15" s="36" t="s">
        <v>1189</v>
      </c>
      <c r="G15" s="36" t="s">
        <v>1162</v>
      </c>
      <c r="H15" s="36" t="s">
        <v>1202</v>
      </c>
      <c r="I15" s="36" t="s">
        <v>1175</v>
      </c>
      <c r="J15" s="36" t="s">
        <v>1204</v>
      </c>
      <c r="K15" s="47"/>
    </row>
    <row r="16" spans="2:111" ht="30" customHeight="1" x14ac:dyDescent="0.25">
      <c r="B16" s="50" t="str">
        <f>"Percentage attributable to "&amp;Accessible&amp;Program&amp;"site"</f>
        <v>Percentage attributable to TBD TBD site</v>
      </c>
      <c r="C16" s="156" t="str">
        <f>IF('Co-Location Split'!B8=0,"",'Co-Location Split'!B8)</f>
        <v/>
      </c>
      <c r="K16" s="47"/>
    </row>
    <row r="17" spans="2:11" ht="30" customHeight="1" thickBot="1" x14ac:dyDescent="0.3">
      <c r="B17" s="55" t="str">
        <f>Accessible&amp;Program&amp;"Initial Capital Expenditure for this Site"</f>
        <v>TBD TBD Initial Capital Expenditure for this Site</v>
      </c>
      <c r="C17" s="206" t="str">
        <f>IFERROR(C16*C15,"")</f>
        <v/>
      </c>
      <c r="K17" s="47"/>
    </row>
    <row r="18" spans="2:11" ht="30" customHeight="1" x14ac:dyDescent="0.25">
      <c r="B18" s="54" t="s">
        <v>539</v>
      </c>
      <c r="C18" s="51">
        <f>Land!F207</f>
        <v>0</v>
      </c>
      <c r="K18" s="47"/>
    </row>
    <row r="19" spans="2:11" ht="30" customHeight="1" thickBot="1" x14ac:dyDescent="0.3">
      <c r="B19" s="154" t="s">
        <v>744</v>
      </c>
      <c r="C19" s="155">
        <f>'Grants &amp; Funding'!E208</f>
        <v>0</v>
      </c>
      <c r="K19" s="47"/>
    </row>
    <row r="20" spans="2:11" ht="30" customHeight="1" thickBot="1" x14ac:dyDescent="0.3">
      <c r="B20" s="55" t="str">
        <f>"1.5x CapEx "&amp;Pathway&amp;"Credit Limit for this "&amp;Accessible&amp;Program&amp;"Site"</f>
        <v>1.5x CapEx TBD Credit Limit for this TBD TBD Site</v>
      </c>
      <c r="C20" s="155" t="str">
        <f>IFERROR(1.5*C17-C19,"")</f>
        <v/>
      </c>
      <c r="K20" s="47"/>
    </row>
  </sheetData>
  <mergeCells count="3">
    <mergeCell ref="B2:C2"/>
    <mergeCell ref="B3:C3"/>
    <mergeCell ref="B7:C7"/>
  </mergeCells>
  <conditionalFormatting sqref="B7:C7">
    <cfRule type="expression" dxfId="11" priority="3">
      <formula>$E$7</formula>
    </cfRule>
  </conditionalFormatting>
  <conditionalFormatting sqref="B20:C20">
    <cfRule type="expression" dxfId="10" priority="1">
      <formula>Pathway="HRI "</formula>
    </cfRule>
  </conditionalFormatting>
  <conditionalFormatting sqref="C4:C5">
    <cfRule type="expression" dxfId="9" priority="4">
      <formula>E4</formula>
    </cfRule>
  </conditionalFormatting>
  <dataValidations disablePrompts="1" count="3">
    <dataValidation allowBlank="1" showErrorMessage="1" prompt="Please enter the legal name of your organization" sqref="C4:C5" xr:uid="{29B2B06A-051A-4579-8262-F6CA4B1C392F}"/>
    <dataValidation allowBlank="1" showErrorMessage="1" prompt="This is the Budget Worksheet category budget sheet" sqref="B2:C2" xr:uid="{EBC64ECD-9D15-41C7-B190-84CF0AB25B7C}"/>
    <dataValidation type="list" allowBlank="1" showInputMessage="1" showErrorMessage="1" sqref="B7:C7" xr:uid="{FBCE7DD7-6B3E-4D5E-B761-35235501A929}">
      <formula1>$F$7:$F$11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FCD18-02E5-4F37-BD58-93D66DC2CB57}">
  <dimension ref="B1:DF211"/>
  <sheetViews>
    <sheetView topLeftCell="A10" workbookViewId="0">
      <selection activeCell="A15" sqref="A15:XFD104"/>
    </sheetView>
  </sheetViews>
  <sheetFormatPr defaultColWidth="9.21875" defaultRowHeight="13.8" x14ac:dyDescent="0.25"/>
  <cols>
    <col min="1" max="1" width="2.77734375" style="59" customWidth="1"/>
    <col min="2" max="2" width="42.77734375" style="59" customWidth="1"/>
    <col min="3" max="3" width="17.77734375" style="59" customWidth="1"/>
    <col min="4" max="4" width="17.77734375" style="82" customWidth="1"/>
    <col min="5" max="6" width="17.77734375" style="59" customWidth="1"/>
    <col min="7" max="7" width="2.77734375" style="59" customWidth="1"/>
    <col min="8" max="8" width="9.6640625" style="59" hidden="1" customWidth="1"/>
    <col min="9" max="10" width="2.77734375" style="59" hidden="1" customWidth="1"/>
    <col min="11" max="16" width="15.21875" style="38" customWidth="1"/>
    <col min="17" max="110" width="9.21875" style="38"/>
    <col min="111" max="16384" width="9.21875" style="59"/>
  </cols>
  <sheetData>
    <row r="1" spans="2:110" ht="15" customHeight="1" x14ac:dyDescent="0.25">
      <c r="B1" s="169" t="str">
        <f>Update</f>
        <v>Template Version 2025-08-01</v>
      </c>
      <c r="C1" s="169"/>
      <c r="D1" s="56"/>
      <c r="E1" s="57"/>
      <c r="F1" s="58"/>
      <c r="H1" s="59" t="s">
        <v>1181</v>
      </c>
      <c r="K1" s="37" t="s">
        <v>0</v>
      </c>
    </row>
    <row r="2" spans="2:110" ht="48" customHeight="1" x14ac:dyDescent="0.25">
      <c r="B2" s="161" t="str">
        <f>'Initial CapEx'!$B$2</f>
        <v>LCFS TBD TBD Initial Capital Expense Report</v>
      </c>
      <c r="C2" s="161"/>
      <c r="D2" s="161"/>
      <c r="E2" s="161"/>
      <c r="F2" s="161"/>
      <c r="K2" s="40"/>
    </row>
    <row r="3" spans="2:110" ht="30" customHeight="1" x14ac:dyDescent="0.25">
      <c r="B3" s="170" t="s">
        <v>4</v>
      </c>
      <c r="C3" s="170"/>
      <c r="D3" s="170"/>
      <c r="E3" s="170"/>
      <c r="F3" s="170"/>
      <c r="K3" s="60"/>
    </row>
    <row r="4" spans="2:110" ht="45" customHeight="1" thickBot="1" x14ac:dyDescent="0.3">
      <c r="B4" s="171" t="str">
        <f>CONCATENATE('Initial CapEx'!$C$4,":  ",'Initial CapEx'!$C$5)</f>
        <v>OrganizationX:  SitenameY</v>
      </c>
      <c r="C4" s="171"/>
      <c r="D4" s="171"/>
      <c r="E4" s="171"/>
      <c r="F4" s="171"/>
    </row>
    <row r="5" spans="2:110" s="41" customFormat="1" ht="63" thickBot="1" x14ac:dyDescent="0.3">
      <c r="B5" s="61" t="s">
        <v>10</v>
      </c>
      <c r="C5" s="62" t="s">
        <v>1190</v>
      </c>
      <c r="D5" s="62" t="s">
        <v>11</v>
      </c>
      <c r="E5" s="62" t="s">
        <v>12</v>
      </c>
      <c r="F5" s="63" t="s">
        <v>3</v>
      </c>
      <c r="H5" s="41" t="s">
        <v>1180</v>
      </c>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row>
    <row r="6" spans="2:110" ht="30" customHeight="1" x14ac:dyDescent="0.25">
      <c r="B6" s="64"/>
      <c r="C6" s="65">
        <v>0</v>
      </c>
      <c r="D6" s="66">
        <v>0</v>
      </c>
      <c r="E6" s="67">
        <f>ROUND(C6*D6,0)</f>
        <v>0</v>
      </c>
      <c r="F6" s="68">
        <v>0</v>
      </c>
      <c r="H6" s="59">
        <f>IF(F6=0,E6,F6)</f>
        <v>0</v>
      </c>
    </row>
    <row r="7" spans="2:110" ht="30" customHeight="1" x14ac:dyDescent="0.25">
      <c r="B7" s="69"/>
      <c r="C7" s="65">
        <v>0</v>
      </c>
      <c r="D7" s="70">
        <v>0</v>
      </c>
      <c r="E7" s="71">
        <f t="shared" ref="E7:E103" si="0">ROUND(C7*D7,0)</f>
        <v>0</v>
      </c>
      <c r="F7" s="72">
        <v>0</v>
      </c>
      <c r="H7" s="59">
        <f t="shared" ref="H7:H70" si="1">IF(F7=0,E7,F7)</f>
        <v>0</v>
      </c>
    </row>
    <row r="8" spans="2:110" ht="30" customHeight="1" x14ac:dyDescent="0.25">
      <c r="B8" s="69"/>
      <c r="C8" s="65">
        <v>0</v>
      </c>
      <c r="D8" s="70">
        <v>0</v>
      </c>
      <c r="E8" s="71">
        <f t="shared" si="0"/>
        <v>0</v>
      </c>
      <c r="F8" s="72">
        <v>0</v>
      </c>
      <c r="H8" s="59">
        <f t="shared" si="1"/>
        <v>0</v>
      </c>
    </row>
    <row r="9" spans="2:110" ht="30" customHeight="1" x14ac:dyDescent="0.25">
      <c r="B9" s="69"/>
      <c r="C9" s="65">
        <v>0</v>
      </c>
      <c r="D9" s="70">
        <v>0</v>
      </c>
      <c r="E9" s="71">
        <f t="shared" si="0"/>
        <v>0</v>
      </c>
      <c r="F9" s="72">
        <v>0</v>
      </c>
      <c r="H9" s="59">
        <f t="shared" si="1"/>
        <v>0</v>
      </c>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row>
    <row r="10" spans="2:110" ht="30" customHeight="1" x14ac:dyDescent="0.25">
      <c r="B10" s="69"/>
      <c r="C10" s="65">
        <v>0</v>
      </c>
      <c r="D10" s="70">
        <v>0</v>
      </c>
      <c r="E10" s="71">
        <f t="shared" si="0"/>
        <v>0</v>
      </c>
      <c r="F10" s="72">
        <v>0</v>
      </c>
      <c r="H10" s="59">
        <f t="shared" si="1"/>
        <v>0</v>
      </c>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row>
    <row r="11" spans="2:110" ht="30" customHeight="1" x14ac:dyDescent="0.25">
      <c r="B11" s="69"/>
      <c r="C11" s="65">
        <v>0</v>
      </c>
      <c r="D11" s="70">
        <v>0</v>
      </c>
      <c r="E11" s="74">
        <f t="shared" si="0"/>
        <v>0</v>
      </c>
      <c r="F11" s="72">
        <v>0</v>
      </c>
      <c r="H11" s="59">
        <f t="shared" si="1"/>
        <v>0</v>
      </c>
    </row>
    <row r="12" spans="2:110" ht="30" customHeight="1" x14ac:dyDescent="0.25">
      <c r="B12" s="69"/>
      <c r="C12" s="65">
        <v>0</v>
      </c>
      <c r="D12" s="70">
        <v>0</v>
      </c>
      <c r="E12" s="71">
        <f t="shared" si="0"/>
        <v>0</v>
      </c>
      <c r="F12" s="72">
        <v>0</v>
      </c>
      <c r="H12" s="59">
        <f t="shared" si="1"/>
        <v>0</v>
      </c>
    </row>
    <row r="13" spans="2:110" ht="30" customHeight="1" x14ac:dyDescent="0.25">
      <c r="B13" s="69"/>
      <c r="C13" s="65">
        <v>0</v>
      </c>
      <c r="D13" s="70">
        <v>0</v>
      </c>
      <c r="E13" s="71">
        <f t="shared" si="0"/>
        <v>0</v>
      </c>
      <c r="F13" s="72">
        <v>0</v>
      </c>
      <c r="H13" s="59">
        <f t="shared" si="1"/>
        <v>0</v>
      </c>
    </row>
    <row r="14" spans="2:110" ht="30" customHeight="1" x14ac:dyDescent="0.25">
      <c r="B14" s="69"/>
      <c r="C14" s="65">
        <v>0</v>
      </c>
      <c r="D14" s="70">
        <v>0</v>
      </c>
      <c r="E14" s="71">
        <f t="shared" si="0"/>
        <v>0</v>
      </c>
      <c r="F14" s="72">
        <v>0</v>
      </c>
      <c r="H14" s="59">
        <f t="shared" si="1"/>
        <v>0</v>
      </c>
    </row>
    <row r="15" spans="2:110" ht="30" customHeight="1" thickBot="1" x14ac:dyDescent="0.3">
      <c r="B15" s="69"/>
      <c r="C15" s="65">
        <v>0</v>
      </c>
      <c r="D15" s="70">
        <v>0</v>
      </c>
      <c r="E15" s="71">
        <f t="shared" si="0"/>
        <v>0</v>
      </c>
      <c r="F15" s="72">
        <v>0</v>
      </c>
      <c r="H15" s="59">
        <f t="shared" si="1"/>
        <v>0</v>
      </c>
    </row>
    <row r="16" spans="2:110" ht="30" hidden="1" customHeight="1" x14ac:dyDescent="0.25">
      <c r="B16" s="69"/>
      <c r="C16" s="65">
        <v>0</v>
      </c>
      <c r="D16" s="70">
        <v>0</v>
      </c>
      <c r="E16" s="71">
        <f t="shared" si="0"/>
        <v>0</v>
      </c>
      <c r="F16" s="72">
        <v>0</v>
      </c>
      <c r="H16" s="59">
        <f t="shared" si="1"/>
        <v>0</v>
      </c>
    </row>
    <row r="17" spans="2:8" ht="30" hidden="1" customHeight="1" x14ac:dyDescent="0.25">
      <c r="B17" s="69"/>
      <c r="C17" s="65">
        <v>0</v>
      </c>
      <c r="D17" s="70">
        <v>0</v>
      </c>
      <c r="E17" s="71">
        <f t="shared" si="0"/>
        <v>0</v>
      </c>
      <c r="F17" s="72">
        <v>0</v>
      </c>
      <c r="H17" s="59">
        <f t="shared" si="1"/>
        <v>0</v>
      </c>
    </row>
    <row r="18" spans="2:8" ht="30" hidden="1" customHeight="1" x14ac:dyDescent="0.25">
      <c r="B18" s="69"/>
      <c r="C18" s="65">
        <v>0</v>
      </c>
      <c r="D18" s="70">
        <v>0</v>
      </c>
      <c r="E18" s="71">
        <f t="shared" si="0"/>
        <v>0</v>
      </c>
      <c r="F18" s="72">
        <v>0</v>
      </c>
      <c r="H18" s="59">
        <f t="shared" si="1"/>
        <v>0</v>
      </c>
    </row>
    <row r="19" spans="2:8" ht="30" hidden="1" customHeight="1" x14ac:dyDescent="0.25">
      <c r="B19" s="69"/>
      <c r="C19" s="65">
        <v>0</v>
      </c>
      <c r="D19" s="70">
        <v>0</v>
      </c>
      <c r="E19" s="71">
        <f t="shared" si="0"/>
        <v>0</v>
      </c>
      <c r="F19" s="72">
        <v>0</v>
      </c>
      <c r="H19" s="59">
        <f t="shared" si="1"/>
        <v>0</v>
      </c>
    </row>
    <row r="20" spans="2:8" ht="30" hidden="1" customHeight="1" x14ac:dyDescent="0.25">
      <c r="B20" s="69"/>
      <c r="C20" s="65">
        <v>0</v>
      </c>
      <c r="D20" s="70">
        <v>0</v>
      </c>
      <c r="E20" s="71">
        <f t="shared" si="0"/>
        <v>0</v>
      </c>
      <c r="F20" s="72">
        <v>0</v>
      </c>
      <c r="H20" s="59">
        <f t="shared" si="1"/>
        <v>0</v>
      </c>
    </row>
    <row r="21" spans="2:8" ht="30" hidden="1" customHeight="1" x14ac:dyDescent="0.25">
      <c r="B21" s="69"/>
      <c r="C21" s="65">
        <v>0</v>
      </c>
      <c r="D21" s="70">
        <v>0</v>
      </c>
      <c r="E21" s="71">
        <f t="shared" si="0"/>
        <v>0</v>
      </c>
      <c r="F21" s="72">
        <v>0</v>
      </c>
      <c r="H21" s="59">
        <f t="shared" si="1"/>
        <v>0</v>
      </c>
    </row>
    <row r="22" spans="2:8" ht="30" hidden="1" customHeight="1" x14ac:dyDescent="0.25">
      <c r="B22" s="69"/>
      <c r="C22" s="65">
        <v>0</v>
      </c>
      <c r="D22" s="70">
        <v>0</v>
      </c>
      <c r="E22" s="71">
        <f t="shared" si="0"/>
        <v>0</v>
      </c>
      <c r="F22" s="72">
        <v>0</v>
      </c>
      <c r="H22" s="59">
        <f t="shared" si="1"/>
        <v>0</v>
      </c>
    </row>
    <row r="23" spans="2:8" ht="30" hidden="1" customHeight="1" x14ac:dyDescent="0.25">
      <c r="B23" s="69"/>
      <c r="C23" s="65">
        <v>0</v>
      </c>
      <c r="D23" s="70">
        <v>0</v>
      </c>
      <c r="E23" s="71">
        <f t="shared" si="0"/>
        <v>0</v>
      </c>
      <c r="F23" s="72">
        <v>0</v>
      </c>
      <c r="H23" s="59">
        <f t="shared" si="1"/>
        <v>0</v>
      </c>
    </row>
    <row r="24" spans="2:8" ht="30" hidden="1" customHeight="1" x14ac:dyDescent="0.25">
      <c r="B24" s="69"/>
      <c r="C24" s="65">
        <v>0</v>
      </c>
      <c r="D24" s="70">
        <v>0</v>
      </c>
      <c r="E24" s="71">
        <f t="shared" si="0"/>
        <v>0</v>
      </c>
      <c r="F24" s="72">
        <v>0</v>
      </c>
      <c r="H24" s="59">
        <f t="shared" si="1"/>
        <v>0</v>
      </c>
    </row>
    <row r="25" spans="2:8" ht="30" hidden="1" customHeight="1" x14ac:dyDescent="0.25">
      <c r="B25" s="69"/>
      <c r="C25" s="65">
        <v>0</v>
      </c>
      <c r="D25" s="70">
        <v>0</v>
      </c>
      <c r="E25" s="71">
        <f t="shared" si="0"/>
        <v>0</v>
      </c>
      <c r="F25" s="72">
        <v>0</v>
      </c>
      <c r="H25" s="59">
        <f t="shared" si="1"/>
        <v>0</v>
      </c>
    </row>
    <row r="26" spans="2:8" ht="30" hidden="1" customHeight="1" x14ac:dyDescent="0.25">
      <c r="B26" s="69"/>
      <c r="C26" s="65">
        <v>0</v>
      </c>
      <c r="D26" s="70">
        <v>0</v>
      </c>
      <c r="E26" s="71">
        <f t="shared" si="0"/>
        <v>0</v>
      </c>
      <c r="F26" s="72">
        <v>0</v>
      </c>
      <c r="H26" s="59">
        <f t="shared" si="1"/>
        <v>0</v>
      </c>
    </row>
    <row r="27" spans="2:8" ht="30" hidden="1" customHeight="1" x14ac:dyDescent="0.25">
      <c r="B27" s="69"/>
      <c r="C27" s="65">
        <v>0</v>
      </c>
      <c r="D27" s="70">
        <v>0</v>
      </c>
      <c r="E27" s="71">
        <f t="shared" si="0"/>
        <v>0</v>
      </c>
      <c r="F27" s="72">
        <v>0</v>
      </c>
      <c r="H27" s="59">
        <f t="shared" si="1"/>
        <v>0</v>
      </c>
    </row>
    <row r="28" spans="2:8" ht="30" hidden="1" customHeight="1" x14ac:dyDescent="0.25">
      <c r="B28" s="69"/>
      <c r="C28" s="65">
        <v>0</v>
      </c>
      <c r="D28" s="70">
        <v>0</v>
      </c>
      <c r="E28" s="71">
        <f t="shared" si="0"/>
        <v>0</v>
      </c>
      <c r="F28" s="72">
        <v>0</v>
      </c>
      <c r="H28" s="59">
        <f t="shared" si="1"/>
        <v>0</v>
      </c>
    </row>
    <row r="29" spans="2:8" ht="30" hidden="1" customHeight="1" x14ac:dyDescent="0.25">
      <c r="B29" s="69"/>
      <c r="C29" s="65">
        <v>0</v>
      </c>
      <c r="D29" s="70">
        <v>0</v>
      </c>
      <c r="E29" s="71">
        <f t="shared" si="0"/>
        <v>0</v>
      </c>
      <c r="F29" s="72">
        <v>0</v>
      </c>
      <c r="H29" s="59">
        <f t="shared" si="1"/>
        <v>0</v>
      </c>
    </row>
    <row r="30" spans="2:8" ht="30" hidden="1" customHeight="1" x14ac:dyDescent="0.25">
      <c r="B30" s="69"/>
      <c r="C30" s="65">
        <v>0</v>
      </c>
      <c r="D30" s="70">
        <v>0</v>
      </c>
      <c r="E30" s="71">
        <f t="shared" si="0"/>
        <v>0</v>
      </c>
      <c r="F30" s="72">
        <v>0</v>
      </c>
      <c r="H30" s="59">
        <f t="shared" si="1"/>
        <v>0</v>
      </c>
    </row>
    <row r="31" spans="2:8" ht="30" hidden="1" customHeight="1" x14ac:dyDescent="0.25">
      <c r="B31" s="69"/>
      <c r="C31" s="65">
        <v>0</v>
      </c>
      <c r="D31" s="70">
        <v>0</v>
      </c>
      <c r="E31" s="71">
        <f t="shared" si="0"/>
        <v>0</v>
      </c>
      <c r="F31" s="72">
        <v>0</v>
      </c>
      <c r="H31" s="59">
        <f t="shared" si="1"/>
        <v>0</v>
      </c>
    </row>
    <row r="32" spans="2:8" ht="30" hidden="1" customHeight="1" x14ac:dyDescent="0.25">
      <c r="B32" s="69"/>
      <c r="C32" s="65">
        <v>0</v>
      </c>
      <c r="D32" s="70">
        <v>0</v>
      </c>
      <c r="E32" s="71">
        <f t="shared" si="0"/>
        <v>0</v>
      </c>
      <c r="F32" s="72">
        <v>0</v>
      </c>
      <c r="H32" s="59">
        <f t="shared" si="1"/>
        <v>0</v>
      </c>
    </row>
    <row r="33" spans="2:8" ht="30" hidden="1" customHeight="1" x14ac:dyDescent="0.25">
      <c r="B33" s="69"/>
      <c r="C33" s="65">
        <v>0</v>
      </c>
      <c r="D33" s="70">
        <v>0</v>
      </c>
      <c r="E33" s="71">
        <f t="shared" si="0"/>
        <v>0</v>
      </c>
      <c r="F33" s="72">
        <v>0</v>
      </c>
      <c r="H33" s="59">
        <f t="shared" si="1"/>
        <v>0</v>
      </c>
    </row>
    <row r="34" spans="2:8" ht="30" hidden="1" customHeight="1" x14ac:dyDescent="0.25">
      <c r="B34" s="69"/>
      <c r="C34" s="65">
        <v>0</v>
      </c>
      <c r="D34" s="70">
        <v>0</v>
      </c>
      <c r="E34" s="71">
        <f t="shared" si="0"/>
        <v>0</v>
      </c>
      <c r="F34" s="72">
        <v>0</v>
      </c>
      <c r="H34" s="59">
        <f t="shared" si="1"/>
        <v>0</v>
      </c>
    </row>
    <row r="35" spans="2:8" ht="30" hidden="1" customHeight="1" x14ac:dyDescent="0.25">
      <c r="B35" s="69"/>
      <c r="C35" s="65">
        <v>0</v>
      </c>
      <c r="D35" s="70">
        <v>0</v>
      </c>
      <c r="E35" s="71">
        <f t="shared" si="0"/>
        <v>0</v>
      </c>
      <c r="F35" s="72">
        <v>0</v>
      </c>
      <c r="H35" s="59">
        <f t="shared" si="1"/>
        <v>0</v>
      </c>
    </row>
    <row r="36" spans="2:8" ht="30" hidden="1" customHeight="1" x14ac:dyDescent="0.25">
      <c r="B36" s="69"/>
      <c r="C36" s="65">
        <v>0</v>
      </c>
      <c r="D36" s="70">
        <v>0</v>
      </c>
      <c r="E36" s="71">
        <f t="shared" si="0"/>
        <v>0</v>
      </c>
      <c r="F36" s="72">
        <v>0</v>
      </c>
      <c r="H36" s="59">
        <f t="shared" si="1"/>
        <v>0</v>
      </c>
    </row>
    <row r="37" spans="2:8" ht="30" hidden="1" customHeight="1" x14ac:dyDescent="0.25">
      <c r="B37" s="69"/>
      <c r="C37" s="65">
        <v>0</v>
      </c>
      <c r="D37" s="70">
        <v>0</v>
      </c>
      <c r="E37" s="71">
        <f t="shared" si="0"/>
        <v>0</v>
      </c>
      <c r="F37" s="72">
        <v>0</v>
      </c>
      <c r="H37" s="59">
        <f t="shared" si="1"/>
        <v>0</v>
      </c>
    </row>
    <row r="38" spans="2:8" ht="30" hidden="1" customHeight="1" x14ac:dyDescent="0.25">
      <c r="B38" s="69"/>
      <c r="C38" s="65">
        <v>0</v>
      </c>
      <c r="D38" s="70">
        <v>0</v>
      </c>
      <c r="E38" s="71">
        <f t="shared" si="0"/>
        <v>0</v>
      </c>
      <c r="F38" s="72">
        <v>0</v>
      </c>
      <c r="H38" s="59">
        <f t="shared" si="1"/>
        <v>0</v>
      </c>
    </row>
    <row r="39" spans="2:8" ht="30" hidden="1" customHeight="1" x14ac:dyDescent="0.25">
      <c r="B39" s="69"/>
      <c r="C39" s="65">
        <v>0</v>
      </c>
      <c r="D39" s="70">
        <v>0</v>
      </c>
      <c r="E39" s="71">
        <f t="shared" si="0"/>
        <v>0</v>
      </c>
      <c r="F39" s="72">
        <v>0</v>
      </c>
      <c r="H39" s="59">
        <f t="shared" si="1"/>
        <v>0</v>
      </c>
    </row>
    <row r="40" spans="2:8" ht="30" hidden="1" customHeight="1" x14ac:dyDescent="0.25">
      <c r="B40" s="69"/>
      <c r="C40" s="65">
        <v>0</v>
      </c>
      <c r="D40" s="70">
        <v>0</v>
      </c>
      <c r="E40" s="71">
        <f t="shared" si="0"/>
        <v>0</v>
      </c>
      <c r="F40" s="72">
        <v>0</v>
      </c>
      <c r="H40" s="59">
        <f t="shared" si="1"/>
        <v>0</v>
      </c>
    </row>
    <row r="41" spans="2:8" ht="30" hidden="1" customHeight="1" x14ac:dyDescent="0.25">
      <c r="B41" s="69"/>
      <c r="C41" s="65">
        <v>0</v>
      </c>
      <c r="D41" s="70">
        <v>0</v>
      </c>
      <c r="E41" s="71">
        <f t="shared" si="0"/>
        <v>0</v>
      </c>
      <c r="F41" s="72">
        <v>0</v>
      </c>
      <c r="H41" s="59">
        <f t="shared" si="1"/>
        <v>0</v>
      </c>
    </row>
    <row r="42" spans="2:8" ht="30" hidden="1" customHeight="1" x14ac:dyDescent="0.25">
      <c r="B42" s="69"/>
      <c r="C42" s="65">
        <v>0</v>
      </c>
      <c r="D42" s="70">
        <v>0</v>
      </c>
      <c r="E42" s="71">
        <f t="shared" si="0"/>
        <v>0</v>
      </c>
      <c r="F42" s="72">
        <v>0</v>
      </c>
      <c r="H42" s="59">
        <f t="shared" si="1"/>
        <v>0</v>
      </c>
    </row>
    <row r="43" spans="2:8" ht="30" hidden="1" customHeight="1" x14ac:dyDescent="0.25">
      <c r="B43" s="69"/>
      <c r="C43" s="65">
        <v>0</v>
      </c>
      <c r="D43" s="70">
        <v>0</v>
      </c>
      <c r="E43" s="71">
        <f t="shared" si="0"/>
        <v>0</v>
      </c>
      <c r="F43" s="72">
        <v>0</v>
      </c>
      <c r="H43" s="59">
        <f t="shared" si="1"/>
        <v>0</v>
      </c>
    </row>
    <row r="44" spans="2:8" ht="30" hidden="1" customHeight="1" x14ac:dyDescent="0.25">
      <c r="B44" s="69"/>
      <c r="C44" s="65">
        <v>0</v>
      </c>
      <c r="D44" s="70">
        <v>0</v>
      </c>
      <c r="E44" s="71">
        <f t="shared" si="0"/>
        <v>0</v>
      </c>
      <c r="F44" s="72">
        <v>0</v>
      </c>
      <c r="H44" s="59">
        <f t="shared" si="1"/>
        <v>0</v>
      </c>
    </row>
    <row r="45" spans="2:8" ht="30" hidden="1" customHeight="1" x14ac:dyDescent="0.25">
      <c r="B45" s="69"/>
      <c r="C45" s="65">
        <v>0</v>
      </c>
      <c r="D45" s="70">
        <v>0</v>
      </c>
      <c r="E45" s="71">
        <f t="shared" si="0"/>
        <v>0</v>
      </c>
      <c r="F45" s="72">
        <v>0</v>
      </c>
      <c r="H45" s="59">
        <f t="shared" si="1"/>
        <v>0</v>
      </c>
    </row>
    <row r="46" spans="2:8" ht="30" hidden="1" customHeight="1" x14ac:dyDescent="0.25">
      <c r="B46" s="69"/>
      <c r="C46" s="65">
        <v>0</v>
      </c>
      <c r="D46" s="70">
        <v>0</v>
      </c>
      <c r="E46" s="71">
        <f t="shared" si="0"/>
        <v>0</v>
      </c>
      <c r="F46" s="72">
        <v>0</v>
      </c>
      <c r="H46" s="59">
        <f t="shared" si="1"/>
        <v>0</v>
      </c>
    </row>
    <row r="47" spans="2:8" ht="30" hidden="1" customHeight="1" x14ac:dyDescent="0.25">
      <c r="B47" s="69"/>
      <c r="C47" s="65">
        <v>0</v>
      </c>
      <c r="D47" s="70">
        <v>0</v>
      </c>
      <c r="E47" s="71">
        <f t="shared" si="0"/>
        <v>0</v>
      </c>
      <c r="F47" s="72">
        <v>0</v>
      </c>
      <c r="H47" s="59">
        <f t="shared" si="1"/>
        <v>0</v>
      </c>
    </row>
    <row r="48" spans="2:8" ht="30" hidden="1" customHeight="1" x14ac:dyDescent="0.25">
      <c r="B48" s="69"/>
      <c r="C48" s="65">
        <v>0</v>
      </c>
      <c r="D48" s="70">
        <v>0</v>
      </c>
      <c r="E48" s="71">
        <f t="shared" si="0"/>
        <v>0</v>
      </c>
      <c r="F48" s="72">
        <v>0</v>
      </c>
      <c r="H48" s="59">
        <f t="shared" si="1"/>
        <v>0</v>
      </c>
    </row>
    <row r="49" spans="2:8" ht="30" hidden="1" customHeight="1" x14ac:dyDescent="0.25">
      <c r="B49" s="69"/>
      <c r="C49" s="65">
        <v>0</v>
      </c>
      <c r="D49" s="70">
        <v>0</v>
      </c>
      <c r="E49" s="71">
        <f t="shared" si="0"/>
        <v>0</v>
      </c>
      <c r="F49" s="72">
        <v>0</v>
      </c>
      <c r="H49" s="59">
        <f t="shared" si="1"/>
        <v>0</v>
      </c>
    </row>
    <row r="50" spans="2:8" ht="30" hidden="1" customHeight="1" x14ac:dyDescent="0.25">
      <c r="B50" s="69"/>
      <c r="C50" s="65">
        <v>0</v>
      </c>
      <c r="D50" s="70">
        <v>0</v>
      </c>
      <c r="E50" s="71">
        <f t="shared" si="0"/>
        <v>0</v>
      </c>
      <c r="F50" s="72">
        <v>0</v>
      </c>
      <c r="H50" s="59">
        <f t="shared" si="1"/>
        <v>0</v>
      </c>
    </row>
    <row r="51" spans="2:8" ht="30" hidden="1" customHeight="1" x14ac:dyDescent="0.25">
      <c r="B51" s="69"/>
      <c r="C51" s="65">
        <v>0</v>
      </c>
      <c r="D51" s="70">
        <v>0</v>
      </c>
      <c r="E51" s="71">
        <f t="shared" si="0"/>
        <v>0</v>
      </c>
      <c r="F51" s="72">
        <v>0</v>
      </c>
      <c r="H51" s="59">
        <f t="shared" si="1"/>
        <v>0</v>
      </c>
    </row>
    <row r="52" spans="2:8" ht="30" hidden="1" customHeight="1" x14ac:dyDescent="0.25">
      <c r="B52" s="69"/>
      <c r="C52" s="65">
        <v>0</v>
      </c>
      <c r="D52" s="70">
        <v>0</v>
      </c>
      <c r="E52" s="71">
        <f t="shared" si="0"/>
        <v>0</v>
      </c>
      <c r="F52" s="72">
        <v>0</v>
      </c>
      <c r="H52" s="59">
        <f t="shared" si="1"/>
        <v>0</v>
      </c>
    </row>
    <row r="53" spans="2:8" ht="30" hidden="1" customHeight="1" x14ac:dyDescent="0.25">
      <c r="B53" s="69"/>
      <c r="C53" s="65">
        <v>0</v>
      </c>
      <c r="D53" s="70">
        <v>0</v>
      </c>
      <c r="E53" s="71">
        <f t="shared" si="0"/>
        <v>0</v>
      </c>
      <c r="F53" s="72">
        <v>0</v>
      </c>
      <c r="H53" s="59">
        <f t="shared" si="1"/>
        <v>0</v>
      </c>
    </row>
    <row r="54" spans="2:8" ht="30" hidden="1" customHeight="1" x14ac:dyDescent="0.25">
      <c r="B54" s="69"/>
      <c r="C54" s="65">
        <v>0</v>
      </c>
      <c r="D54" s="70">
        <v>0</v>
      </c>
      <c r="E54" s="71">
        <f t="shared" si="0"/>
        <v>0</v>
      </c>
      <c r="F54" s="72">
        <v>0</v>
      </c>
      <c r="H54" s="59">
        <f t="shared" si="1"/>
        <v>0</v>
      </c>
    </row>
    <row r="55" spans="2:8" ht="30" hidden="1" customHeight="1" x14ac:dyDescent="0.25">
      <c r="B55" s="69"/>
      <c r="C55" s="65">
        <v>0</v>
      </c>
      <c r="D55" s="70">
        <v>0</v>
      </c>
      <c r="E55" s="71">
        <f t="shared" si="0"/>
        <v>0</v>
      </c>
      <c r="F55" s="72">
        <v>0</v>
      </c>
      <c r="H55" s="59">
        <f t="shared" si="1"/>
        <v>0</v>
      </c>
    </row>
    <row r="56" spans="2:8" ht="30" hidden="1" customHeight="1" x14ac:dyDescent="0.25">
      <c r="B56" s="69"/>
      <c r="C56" s="65">
        <v>0</v>
      </c>
      <c r="D56" s="70">
        <v>0</v>
      </c>
      <c r="E56" s="71">
        <f t="shared" si="0"/>
        <v>0</v>
      </c>
      <c r="F56" s="72">
        <v>0</v>
      </c>
      <c r="H56" s="59">
        <f t="shared" si="1"/>
        <v>0</v>
      </c>
    </row>
    <row r="57" spans="2:8" ht="30" hidden="1" customHeight="1" x14ac:dyDescent="0.25">
      <c r="B57" s="69"/>
      <c r="C57" s="65">
        <v>0</v>
      </c>
      <c r="D57" s="70">
        <v>0</v>
      </c>
      <c r="E57" s="71">
        <f t="shared" si="0"/>
        <v>0</v>
      </c>
      <c r="F57" s="72">
        <v>0</v>
      </c>
      <c r="H57" s="59">
        <f t="shared" si="1"/>
        <v>0</v>
      </c>
    </row>
    <row r="58" spans="2:8" ht="30" hidden="1" customHeight="1" x14ac:dyDescent="0.25">
      <c r="B58" s="69"/>
      <c r="C58" s="65">
        <v>0</v>
      </c>
      <c r="D58" s="70">
        <v>0</v>
      </c>
      <c r="E58" s="71">
        <f t="shared" si="0"/>
        <v>0</v>
      </c>
      <c r="F58" s="72">
        <v>0</v>
      </c>
      <c r="H58" s="59">
        <f t="shared" si="1"/>
        <v>0</v>
      </c>
    </row>
    <row r="59" spans="2:8" ht="30" hidden="1" customHeight="1" x14ac:dyDescent="0.25">
      <c r="B59" s="69"/>
      <c r="C59" s="65">
        <v>0</v>
      </c>
      <c r="D59" s="70">
        <v>0</v>
      </c>
      <c r="E59" s="71">
        <f t="shared" si="0"/>
        <v>0</v>
      </c>
      <c r="F59" s="72">
        <v>0</v>
      </c>
      <c r="H59" s="59">
        <f t="shared" si="1"/>
        <v>0</v>
      </c>
    </row>
    <row r="60" spans="2:8" ht="30" hidden="1" customHeight="1" x14ac:dyDescent="0.25">
      <c r="B60" s="69"/>
      <c r="C60" s="65">
        <v>0</v>
      </c>
      <c r="D60" s="70">
        <v>0</v>
      </c>
      <c r="E60" s="71">
        <f t="shared" si="0"/>
        <v>0</v>
      </c>
      <c r="F60" s="72">
        <v>0</v>
      </c>
      <c r="H60" s="59">
        <f t="shared" si="1"/>
        <v>0</v>
      </c>
    </row>
    <row r="61" spans="2:8" ht="30" hidden="1" customHeight="1" x14ac:dyDescent="0.25">
      <c r="B61" s="69"/>
      <c r="C61" s="65">
        <v>0</v>
      </c>
      <c r="D61" s="70">
        <v>0</v>
      </c>
      <c r="E61" s="71">
        <f t="shared" si="0"/>
        <v>0</v>
      </c>
      <c r="F61" s="72">
        <v>0</v>
      </c>
      <c r="H61" s="59">
        <f t="shared" si="1"/>
        <v>0</v>
      </c>
    </row>
    <row r="62" spans="2:8" ht="30" hidden="1" customHeight="1" x14ac:dyDescent="0.25">
      <c r="B62" s="69"/>
      <c r="C62" s="65">
        <v>0</v>
      </c>
      <c r="D62" s="70">
        <v>0</v>
      </c>
      <c r="E62" s="71">
        <f t="shared" si="0"/>
        <v>0</v>
      </c>
      <c r="F62" s="72">
        <v>0</v>
      </c>
      <c r="H62" s="59">
        <f t="shared" si="1"/>
        <v>0</v>
      </c>
    </row>
    <row r="63" spans="2:8" ht="30" hidden="1" customHeight="1" x14ac:dyDescent="0.25">
      <c r="B63" s="69"/>
      <c r="C63" s="65">
        <v>0</v>
      </c>
      <c r="D63" s="70">
        <v>0</v>
      </c>
      <c r="E63" s="71">
        <f t="shared" si="0"/>
        <v>0</v>
      </c>
      <c r="F63" s="72">
        <v>0</v>
      </c>
      <c r="H63" s="59">
        <f t="shared" si="1"/>
        <v>0</v>
      </c>
    </row>
    <row r="64" spans="2:8" ht="30" hidden="1" customHeight="1" x14ac:dyDescent="0.25">
      <c r="B64" s="69"/>
      <c r="C64" s="65">
        <v>0</v>
      </c>
      <c r="D64" s="70">
        <v>0</v>
      </c>
      <c r="E64" s="71">
        <f t="shared" si="0"/>
        <v>0</v>
      </c>
      <c r="F64" s="72">
        <v>0</v>
      </c>
      <c r="H64" s="59">
        <f t="shared" si="1"/>
        <v>0</v>
      </c>
    </row>
    <row r="65" spans="2:8" ht="30" hidden="1" customHeight="1" x14ac:dyDescent="0.25">
      <c r="B65" s="69"/>
      <c r="C65" s="65">
        <v>0</v>
      </c>
      <c r="D65" s="70">
        <v>0</v>
      </c>
      <c r="E65" s="71">
        <f t="shared" si="0"/>
        <v>0</v>
      </c>
      <c r="F65" s="72">
        <v>0</v>
      </c>
      <c r="H65" s="59">
        <f t="shared" si="1"/>
        <v>0</v>
      </c>
    </row>
    <row r="66" spans="2:8" ht="30" hidden="1" customHeight="1" x14ac:dyDescent="0.25">
      <c r="B66" s="69"/>
      <c r="C66" s="65">
        <v>0</v>
      </c>
      <c r="D66" s="70">
        <v>0</v>
      </c>
      <c r="E66" s="71">
        <f t="shared" si="0"/>
        <v>0</v>
      </c>
      <c r="F66" s="72">
        <v>0</v>
      </c>
      <c r="H66" s="59">
        <f t="shared" si="1"/>
        <v>0</v>
      </c>
    </row>
    <row r="67" spans="2:8" ht="30" hidden="1" customHeight="1" x14ac:dyDescent="0.25">
      <c r="B67" s="69"/>
      <c r="C67" s="65">
        <v>0</v>
      </c>
      <c r="D67" s="70">
        <v>0</v>
      </c>
      <c r="E67" s="71">
        <f t="shared" si="0"/>
        <v>0</v>
      </c>
      <c r="F67" s="72">
        <v>0</v>
      </c>
      <c r="H67" s="59">
        <f t="shared" si="1"/>
        <v>0</v>
      </c>
    </row>
    <row r="68" spans="2:8" ht="30" hidden="1" customHeight="1" x14ac:dyDescent="0.25">
      <c r="B68" s="69"/>
      <c r="C68" s="65">
        <v>0</v>
      </c>
      <c r="D68" s="70">
        <v>0</v>
      </c>
      <c r="E68" s="71">
        <f t="shared" si="0"/>
        <v>0</v>
      </c>
      <c r="F68" s="72">
        <v>0</v>
      </c>
      <c r="H68" s="59">
        <f t="shared" si="1"/>
        <v>0</v>
      </c>
    </row>
    <row r="69" spans="2:8" ht="30" hidden="1" customHeight="1" x14ac:dyDescent="0.25">
      <c r="B69" s="69"/>
      <c r="C69" s="65">
        <v>0</v>
      </c>
      <c r="D69" s="70">
        <v>0</v>
      </c>
      <c r="E69" s="71">
        <f t="shared" si="0"/>
        <v>0</v>
      </c>
      <c r="F69" s="72">
        <v>0</v>
      </c>
      <c r="H69" s="59">
        <f t="shared" si="1"/>
        <v>0</v>
      </c>
    </row>
    <row r="70" spans="2:8" ht="30" hidden="1" customHeight="1" x14ac:dyDescent="0.25">
      <c r="B70" s="69"/>
      <c r="C70" s="65">
        <v>0</v>
      </c>
      <c r="D70" s="70">
        <v>0</v>
      </c>
      <c r="E70" s="71">
        <f t="shared" si="0"/>
        <v>0</v>
      </c>
      <c r="F70" s="72">
        <v>0</v>
      </c>
      <c r="H70" s="59">
        <f t="shared" si="1"/>
        <v>0</v>
      </c>
    </row>
    <row r="71" spans="2:8" ht="30" hidden="1" customHeight="1" x14ac:dyDescent="0.25">
      <c r="B71" s="69"/>
      <c r="C71" s="65">
        <v>0</v>
      </c>
      <c r="D71" s="70">
        <v>0</v>
      </c>
      <c r="E71" s="71">
        <f t="shared" si="0"/>
        <v>0</v>
      </c>
      <c r="F71" s="72">
        <v>0</v>
      </c>
      <c r="H71" s="59">
        <f t="shared" ref="H71:H103" si="2">IF(F71=0,E71,F71)</f>
        <v>0</v>
      </c>
    </row>
    <row r="72" spans="2:8" ht="30" hidden="1" customHeight="1" x14ac:dyDescent="0.25">
      <c r="B72" s="69"/>
      <c r="C72" s="65">
        <v>0</v>
      </c>
      <c r="D72" s="70">
        <v>0</v>
      </c>
      <c r="E72" s="71">
        <f t="shared" si="0"/>
        <v>0</v>
      </c>
      <c r="F72" s="72">
        <v>0</v>
      </c>
      <c r="H72" s="59">
        <f t="shared" si="2"/>
        <v>0</v>
      </c>
    </row>
    <row r="73" spans="2:8" ht="30" hidden="1" customHeight="1" x14ac:dyDescent="0.25">
      <c r="B73" s="69"/>
      <c r="C73" s="65">
        <v>0</v>
      </c>
      <c r="D73" s="70">
        <v>0</v>
      </c>
      <c r="E73" s="71">
        <f t="shared" si="0"/>
        <v>0</v>
      </c>
      <c r="F73" s="72">
        <v>0</v>
      </c>
      <c r="H73" s="59">
        <f t="shared" si="2"/>
        <v>0</v>
      </c>
    </row>
    <row r="74" spans="2:8" ht="30" hidden="1" customHeight="1" x14ac:dyDescent="0.25">
      <c r="B74" s="69"/>
      <c r="C74" s="65">
        <v>0</v>
      </c>
      <c r="D74" s="70">
        <v>0</v>
      </c>
      <c r="E74" s="71">
        <f t="shared" si="0"/>
        <v>0</v>
      </c>
      <c r="F74" s="72">
        <v>0</v>
      </c>
      <c r="H74" s="59">
        <f t="shared" si="2"/>
        <v>0</v>
      </c>
    </row>
    <row r="75" spans="2:8" ht="30" hidden="1" customHeight="1" x14ac:dyDescent="0.25">
      <c r="B75" s="69"/>
      <c r="C75" s="65">
        <v>0</v>
      </c>
      <c r="D75" s="70">
        <v>0</v>
      </c>
      <c r="E75" s="71">
        <f t="shared" si="0"/>
        <v>0</v>
      </c>
      <c r="F75" s="72">
        <v>0</v>
      </c>
      <c r="H75" s="59">
        <f t="shared" si="2"/>
        <v>0</v>
      </c>
    </row>
    <row r="76" spans="2:8" ht="30" hidden="1" customHeight="1" x14ac:dyDescent="0.25">
      <c r="B76" s="69"/>
      <c r="C76" s="65">
        <v>0</v>
      </c>
      <c r="D76" s="70">
        <v>0</v>
      </c>
      <c r="E76" s="71">
        <f t="shared" si="0"/>
        <v>0</v>
      </c>
      <c r="F76" s="72">
        <v>0</v>
      </c>
      <c r="H76" s="59">
        <f t="shared" si="2"/>
        <v>0</v>
      </c>
    </row>
    <row r="77" spans="2:8" ht="30" hidden="1" customHeight="1" x14ac:dyDescent="0.25">
      <c r="B77" s="69"/>
      <c r="C77" s="65">
        <v>0</v>
      </c>
      <c r="D77" s="70">
        <v>0</v>
      </c>
      <c r="E77" s="71">
        <f t="shared" si="0"/>
        <v>0</v>
      </c>
      <c r="F77" s="72">
        <v>0</v>
      </c>
      <c r="H77" s="59">
        <f t="shared" si="2"/>
        <v>0</v>
      </c>
    </row>
    <row r="78" spans="2:8" ht="30" hidden="1" customHeight="1" x14ac:dyDescent="0.25">
      <c r="B78" s="69"/>
      <c r="C78" s="65">
        <v>0</v>
      </c>
      <c r="D78" s="70">
        <v>0</v>
      </c>
      <c r="E78" s="71">
        <f t="shared" si="0"/>
        <v>0</v>
      </c>
      <c r="F78" s="72">
        <v>0</v>
      </c>
      <c r="H78" s="59">
        <f t="shared" si="2"/>
        <v>0</v>
      </c>
    </row>
    <row r="79" spans="2:8" ht="30" hidden="1" customHeight="1" x14ac:dyDescent="0.25">
      <c r="B79" s="69"/>
      <c r="C79" s="65">
        <v>0</v>
      </c>
      <c r="D79" s="70">
        <v>0</v>
      </c>
      <c r="E79" s="71">
        <f t="shared" si="0"/>
        <v>0</v>
      </c>
      <c r="F79" s="72">
        <v>0</v>
      </c>
      <c r="H79" s="59">
        <f t="shared" si="2"/>
        <v>0</v>
      </c>
    </row>
    <row r="80" spans="2:8" ht="30" hidden="1" customHeight="1" x14ac:dyDescent="0.25">
      <c r="B80" s="69"/>
      <c r="C80" s="65">
        <v>0</v>
      </c>
      <c r="D80" s="70">
        <v>0</v>
      </c>
      <c r="E80" s="71">
        <f t="shared" si="0"/>
        <v>0</v>
      </c>
      <c r="F80" s="72">
        <v>0</v>
      </c>
      <c r="H80" s="59">
        <f t="shared" si="2"/>
        <v>0</v>
      </c>
    </row>
    <row r="81" spans="2:8" ht="30" hidden="1" customHeight="1" x14ac:dyDescent="0.25">
      <c r="B81" s="69"/>
      <c r="C81" s="65">
        <v>0</v>
      </c>
      <c r="D81" s="70">
        <v>0</v>
      </c>
      <c r="E81" s="71">
        <f t="shared" si="0"/>
        <v>0</v>
      </c>
      <c r="F81" s="72">
        <v>0</v>
      </c>
      <c r="H81" s="59">
        <f t="shared" si="2"/>
        <v>0</v>
      </c>
    </row>
    <row r="82" spans="2:8" ht="30" hidden="1" customHeight="1" x14ac:dyDescent="0.25">
      <c r="B82" s="69"/>
      <c r="C82" s="65">
        <v>0</v>
      </c>
      <c r="D82" s="70">
        <v>0</v>
      </c>
      <c r="E82" s="71">
        <f t="shared" si="0"/>
        <v>0</v>
      </c>
      <c r="F82" s="72">
        <v>0</v>
      </c>
      <c r="H82" s="59">
        <f t="shared" si="2"/>
        <v>0</v>
      </c>
    </row>
    <row r="83" spans="2:8" ht="30" hidden="1" customHeight="1" x14ac:dyDescent="0.25">
      <c r="B83" s="69"/>
      <c r="C83" s="65">
        <v>0</v>
      </c>
      <c r="D83" s="70">
        <v>0</v>
      </c>
      <c r="E83" s="71">
        <f t="shared" si="0"/>
        <v>0</v>
      </c>
      <c r="F83" s="72">
        <v>0</v>
      </c>
      <c r="H83" s="59">
        <f t="shared" si="2"/>
        <v>0</v>
      </c>
    </row>
    <row r="84" spans="2:8" ht="30" hidden="1" customHeight="1" x14ac:dyDescent="0.25">
      <c r="B84" s="69"/>
      <c r="C84" s="65">
        <v>0</v>
      </c>
      <c r="D84" s="70">
        <v>0</v>
      </c>
      <c r="E84" s="71">
        <f t="shared" si="0"/>
        <v>0</v>
      </c>
      <c r="F84" s="72">
        <v>0</v>
      </c>
      <c r="H84" s="59">
        <f t="shared" si="2"/>
        <v>0</v>
      </c>
    </row>
    <row r="85" spans="2:8" ht="30" hidden="1" customHeight="1" x14ac:dyDescent="0.25">
      <c r="B85" s="69"/>
      <c r="C85" s="65">
        <v>0</v>
      </c>
      <c r="D85" s="70">
        <v>0</v>
      </c>
      <c r="E85" s="71">
        <f t="shared" si="0"/>
        <v>0</v>
      </c>
      <c r="F85" s="72">
        <v>0</v>
      </c>
      <c r="H85" s="59">
        <f t="shared" si="2"/>
        <v>0</v>
      </c>
    </row>
    <row r="86" spans="2:8" ht="30" hidden="1" customHeight="1" x14ac:dyDescent="0.25">
      <c r="B86" s="69"/>
      <c r="C86" s="65">
        <v>0</v>
      </c>
      <c r="D86" s="70">
        <v>0</v>
      </c>
      <c r="E86" s="71">
        <f t="shared" si="0"/>
        <v>0</v>
      </c>
      <c r="F86" s="72">
        <v>0</v>
      </c>
      <c r="H86" s="59">
        <f t="shared" si="2"/>
        <v>0</v>
      </c>
    </row>
    <row r="87" spans="2:8" ht="30" hidden="1" customHeight="1" x14ac:dyDescent="0.25">
      <c r="B87" s="69"/>
      <c r="C87" s="65">
        <v>0</v>
      </c>
      <c r="D87" s="70">
        <v>0</v>
      </c>
      <c r="E87" s="71">
        <f t="shared" si="0"/>
        <v>0</v>
      </c>
      <c r="F87" s="72">
        <v>0</v>
      </c>
      <c r="H87" s="59">
        <f t="shared" si="2"/>
        <v>0</v>
      </c>
    </row>
    <row r="88" spans="2:8" ht="30" hidden="1" customHeight="1" x14ac:dyDescent="0.25">
      <c r="B88" s="69"/>
      <c r="C88" s="65">
        <v>0</v>
      </c>
      <c r="D88" s="70">
        <v>0</v>
      </c>
      <c r="E88" s="71">
        <f t="shared" si="0"/>
        <v>0</v>
      </c>
      <c r="F88" s="72">
        <v>0</v>
      </c>
      <c r="H88" s="59">
        <f t="shared" si="2"/>
        <v>0</v>
      </c>
    </row>
    <row r="89" spans="2:8" ht="30" hidden="1" customHeight="1" x14ac:dyDescent="0.25">
      <c r="B89" s="69"/>
      <c r="C89" s="65">
        <v>0</v>
      </c>
      <c r="D89" s="70">
        <v>0</v>
      </c>
      <c r="E89" s="71">
        <f t="shared" si="0"/>
        <v>0</v>
      </c>
      <c r="F89" s="72">
        <v>0</v>
      </c>
      <c r="H89" s="59">
        <f t="shared" si="2"/>
        <v>0</v>
      </c>
    </row>
    <row r="90" spans="2:8" ht="30" hidden="1" customHeight="1" x14ac:dyDescent="0.25">
      <c r="B90" s="69"/>
      <c r="C90" s="65">
        <v>0</v>
      </c>
      <c r="D90" s="70">
        <v>0</v>
      </c>
      <c r="E90" s="71">
        <f t="shared" si="0"/>
        <v>0</v>
      </c>
      <c r="F90" s="72">
        <v>0</v>
      </c>
      <c r="H90" s="59">
        <f t="shared" si="2"/>
        <v>0</v>
      </c>
    </row>
    <row r="91" spans="2:8" ht="30" hidden="1" customHeight="1" x14ac:dyDescent="0.25">
      <c r="B91" s="69"/>
      <c r="C91" s="65">
        <v>0</v>
      </c>
      <c r="D91" s="70">
        <v>0</v>
      </c>
      <c r="E91" s="71">
        <f t="shared" si="0"/>
        <v>0</v>
      </c>
      <c r="F91" s="72">
        <v>0</v>
      </c>
      <c r="H91" s="59">
        <f t="shared" si="2"/>
        <v>0</v>
      </c>
    </row>
    <row r="92" spans="2:8" ht="30" hidden="1" customHeight="1" x14ac:dyDescent="0.25">
      <c r="B92" s="69"/>
      <c r="C92" s="65">
        <v>0</v>
      </c>
      <c r="D92" s="70">
        <v>0</v>
      </c>
      <c r="E92" s="71">
        <f t="shared" si="0"/>
        <v>0</v>
      </c>
      <c r="F92" s="72">
        <v>0</v>
      </c>
      <c r="H92" s="59">
        <f t="shared" si="2"/>
        <v>0</v>
      </c>
    </row>
    <row r="93" spans="2:8" ht="30" hidden="1" customHeight="1" x14ac:dyDescent="0.25">
      <c r="B93" s="69"/>
      <c r="C93" s="65">
        <v>0</v>
      </c>
      <c r="D93" s="70">
        <v>0</v>
      </c>
      <c r="E93" s="71">
        <f t="shared" si="0"/>
        <v>0</v>
      </c>
      <c r="F93" s="72">
        <v>0</v>
      </c>
      <c r="H93" s="59">
        <f t="shared" si="2"/>
        <v>0</v>
      </c>
    </row>
    <row r="94" spans="2:8" ht="30" hidden="1" customHeight="1" x14ac:dyDescent="0.25">
      <c r="B94" s="69"/>
      <c r="C94" s="65">
        <v>0</v>
      </c>
      <c r="D94" s="70">
        <v>0</v>
      </c>
      <c r="E94" s="71">
        <f t="shared" si="0"/>
        <v>0</v>
      </c>
      <c r="F94" s="72">
        <v>0</v>
      </c>
      <c r="H94" s="59">
        <f t="shared" si="2"/>
        <v>0</v>
      </c>
    </row>
    <row r="95" spans="2:8" ht="30" hidden="1" customHeight="1" x14ac:dyDescent="0.25">
      <c r="B95" s="69"/>
      <c r="C95" s="65">
        <v>0</v>
      </c>
      <c r="D95" s="70">
        <v>0</v>
      </c>
      <c r="E95" s="71">
        <f t="shared" si="0"/>
        <v>0</v>
      </c>
      <c r="F95" s="72">
        <v>0</v>
      </c>
      <c r="H95" s="59">
        <f t="shared" si="2"/>
        <v>0</v>
      </c>
    </row>
    <row r="96" spans="2:8" ht="30" hidden="1" customHeight="1" x14ac:dyDescent="0.25">
      <c r="B96" s="69"/>
      <c r="C96" s="65">
        <v>0</v>
      </c>
      <c r="D96" s="70">
        <v>0</v>
      </c>
      <c r="E96" s="71">
        <f t="shared" si="0"/>
        <v>0</v>
      </c>
      <c r="F96" s="72">
        <v>0</v>
      </c>
      <c r="H96" s="59">
        <f t="shared" si="2"/>
        <v>0</v>
      </c>
    </row>
    <row r="97" spans="2:110" ht="30" hidden="1" customHeight="1" x14ac:dyDescent="0.25">
      <c r="B97" s="69"/>
      <c r="C97" s="65">
        <v>0</v>
      </c>
      <c r="D97" s="70">
        <v>0</v>
      </c>
      <c r="E97" s="71">
        <f t="shared" si="0"/>
        <v>0</v>
      </c>
      <c r="F97" s="72">
        <v>0</v>
      </c>
      <c r="H97" s="59">
        <f t="shared" si="2"/>
        <v>0</v>
      </c>
    </row>
    <row r="98" spans="2:110" ht="30" hidden="1" customHeight="1" x14ac:dyDescent="0.25">
      <c r="B98" s="69"/>
      <c r="C98" s="65">
        <v>0</v>
      </c>
      <c r="D98" s="70">
        <v>0</v>
      </c>
      <c r="E98" s="71">
        <f t="shared" si="0"/>
        <v>0</v>
      </c>
      <c r="F98" s="72">
        <v>0</v>
      </c>
      <c r="H98" s="59">
        <f t="shared" si="2"/>
        <v>0</v>
      </c>
    </row>
    <row r="99" spans="2:110" ht="30" hidden="1" customHeight="1" x14ac:dyDescent="0.25">
      <c r="B99" s="69"/>
      <c r="C99" s="65">
        <v>0</v>
      </c>
      <c r="D99" s="70">
        <v>0</v>
      </c>
      <c r="E99" s="71">
        <f t="shared" si="0"/>
        <v>0</v>
      </c>
      <c r="F99" s="72">
        <v>0</v>
      </c>
      <c r="H99" s="59">
        <f t="shared" si="2"/>
        <v>0</v>
      </c>
    </row>
    <row r="100" spans="2:110" ht="30" hidden="1" customHeight="1" x14ac:dyDescent="0.25">
      <c r="B100" s="69"/>
      <c r="C100" s="65">
        <v>0</v>
      </c>
      <c r="D100" s="70">
        <v>0</v>
      </c>
      <c r="E100" s="71">
        <f t="shared" si="0"/>
        <v>0</v>
      </c>
      <c r="F100" s="72">
        <v>0</v>
      </c>
      <c r="H100" s="59">
        <f t="shared" si="2"/>
        <v>0</v>
      </c>
    </row>
    <row r="101" spans="2:110" ht="30" hidden="1" customHeight="1" x14ac:dyDescent="0.25">
      <c r="B101" s="69"/>
      <c r="C101" s="65">
        <v>0</v>
      </c>
      <c r="D101" s="70">
        <v>0</v>
      </c>
      <c r="E101" s="71">
        <f t="shared" si="0"/>
        <v>0</v>
      </c>
      <c r="F101" s="72">
        <v>0</v>
      </c>
      <c r="H101" s="59">
        <f t="shared" si="2"/>
        <v>0</v>
      </c>
    </row>
    <row r="102" spans="2:110" ht="30" hidden="1" customHeight="1" x14ac:dyDescent="0.25">
      <c r="B102" s="69"/>
      <c r="C102" s="65">
        <v>0</v>
      </c>
      <c r="D102" s="70">
        <v>0</v>
      </c>
      <c r="E102" s="71">
        <f t="shared" si="0"/>
        <v>0</v>
      </c>
      <c r="F102" s="72">
        <v>0</v>
      </c>
      <c r="H102" s="59">
        <f t="shared" si="2"/>
        <v>0</v>
      </c>
    </row>
    <row r="103" spans="2:110" ht="30" hidden="1" customHeight="1" thickBot="1" x14ac:dyDescent="0.3">
      <c r="B103" s="69"/>
      <c r="C103" s="65">
        <v>0</v>
      </c>
      <c r="D103" s="70">
        <v>0</v>
      </c>
      <c r="E103" s="71">
        <f t="shared" si="0"/>
        <v>0</v>
      </c>
      <c r="F103" s="72">
        <v>0</v>
      </c>
      <c r="H103" s="59">
        <f t="shared" si="2"/>
        <v>0</v>
      </c>
    </row>
    <row r="104" spans="2:110" ht="30" customHeight="1" thickBot="1" x14ac:dyDescent="0.3">
      <c r="B104" s="166" t="s">
        <v>13</v>
      </c>
      <c r="C104" s="167"/>
      <c r="D104" s="167"/>
      <c r="E104" s="172"/>
      <c r="F104" s="75">
        <f>SUM(H6:H103)</f>
        <v>0</v>
      </c>
    </row>
    <row r="105" spans="2:110" ht="30" customHeight="1" thickBot="1" x14ac:dyDescent="0.3">
      <c r="B105" s="76"/>
      <c r="C105" s="77"/>
      <c r="D105" s="77"/>
      <c r="E105" s="77"/>
      <c r="F105" s="78"/>
    </row>
    <row r="106" spans="2:110" ht="30" customHeight="1" thickBot="1" x14ac:dyDescent="0.4">
      <c r="B106" s="173" t="s">
        <v>14</v>
      </c>
      <c r="C106" s="174"/>
      <c r="D106" s="174"/>
      <c r="E106" s="174"/>
      <c r="F106" s="175"/>
    </row>
    <row r="107" spans="2:110" s="41" customFormat="1" ht="30" customHeight="1" thickBot="1" x14ac:dyDescent="0.3">
      <c r="B107" s="61" t="s">
        <v>10</v>
      </c>
      <c r="C107" s="62" t="s">
        <v>15</v>
      </c>
      <c r="D107" s="62" t="s">
        <v>16</v>
      </c>
      <c r="E107" s="62" t="s">
        <v>17</v>
      </c>
      <c r="F107" s="63" t="s">
        <v>3</v>
      </c>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row>
    <row r="108" spans="2:110" ht="30" customHeight="1" x14ac:dyDescent="0.25">
      <c r="B108" s="69"/>
      <c r="C108" s="65">
        <v>0</v>
      </c>
      <c r="D108" s="66">
        <v>0</v>
      </c>
      <c r="E108" s="67">
        <f>ROUND(C108*D108,0)</f>
        <v>0</v>
      </c>
      <c r="F108" s="72">
        <v>0</v>
      </c>
      <c r="H108" s="59">
        <f t="shared" ref="H108:H171" si="3">IF(F108=0,E108,F108)</f>
        <v>0</v>
      </c>
    </row>
    <row r="109" spans="2:110" ht="30" customHeight="1" x14ac:dyDescent="0.25">
      <c r="B109" s="69"/>
      <c r="C109" s="65">
        <v>0</v>
      </c>
      <c r="D109" s="70">
        <v>0</v>
      </c>
      <c r="E109" s="71">
        <f t="shared" ref="E109:E172" si="4">ROUND(C109*D109,0)</f>
        <v>0</v>
      </c>
      <c r="F109" s="72">
        <v>0</v>
      </c>
      <c r="H109" s="59">
        <f t="shared" si="3"/>
        <v>0</v>
      </c>
    </row>
    <row r="110" spans="2:110" ht="30" customHeight="1" x14ac:dyDescent="0.25">
      <c r="B110" s="69"/>
      <c r="C110" s="65">
        <v>0</v>
      </c>
      <c r="D110" s="70">
        <v>0</v>
      </c>
      <c r="E110" s="71">
        <f t="shared" si="4"/>
        <v>0</v>
      </c>
      <c r="F110" s="72">
        <v>0</v>
      </c>
      <c r="H110" s="59">
        <f t="shared" si="3"/>
        <v>0</v>
      </c>
    </row>
    <row r="111" spans="2:110" ht="30" customHeight="1" x14ac:dyDescent="0.25">
      <c r="B111" s="69"/>
      <c r="C111" s="65">
        <v>0</v>
      </c>
      <c r="D111" s="70">
        <v>0</v>
      </c>
      <c r="E111" s="71">
        <f t="shared" si="4"/>
        <v>0</v>
      </c>
      <c r="F111" s="72">
        <v>0</v>
      </c>
      <c r="H111" s="59">
        <f t="shared" si="3"/>
        <v>0</v>
      </c>
    </row>
    <row r="112" spans="2:110" ht="30" customHeight="1" x14ac:dyDescent="0.25">
      <c r="B112" s="69"/>
      <c r="C112" s="65">
        <v>0</v>
      </c>
      <c r="D112" s="70">
        <v>0</v>
      </c>
      <c r="E112" s="71">
        <f t="shared" si="4"/>
        <v>0</v>
      </c>
      <c r="F112" s="72">
        <v>0</v>
      </c>
      <c r="H112" s="59">
        <f t="shared" si="3"/>
        <v>0</v>
      </c>
    </row>
    <row r="113" spans="2:8" ht="30" customHeight="1" x14ac:dyDescent="0.25">
      <c r="B113" s="69"/>
      <c r="C113" s="65">
        <v>0</v>
      </c>
      <c r="D113" s="70">
        <v>0</v>
      </c>
      <c r="E113" s="71">
        <f t="shared" si="4"/>
        <v>0</v>
      </c>
      <c r="F113" s="72">
        <v>0</v>
      </c>
      <c r="H113" s="59">
        <f t="shared" si="3"/>
        <v>0</v>
      </c>
    </row>
    <row r="114" spans="2:8" ht="30" customHeight="1" x14ac:dyDescent="0.25">
      <c r="B114" s="69"/>
      <c r="C114" s="65">
        <v>0</v>
      </c>
      <c r="D114" s="70">
        <v>0</v>
      </c>
      <c r="E114" s="71">
        <f t="shared" si="4"/>
        <v>0</v>
      </c>
      <c r="F114" s="72">
        <v>0</v>
      </c>
      <c r="H114" s="59">
        <f t="shared" si="3"/>
        <v>0</v>
      </c>
    </row>
    <row r="115" spans="2:8" ht="30" customHeight="1" x14ac:dyDescent="0.25">
      <c r="B115" s="69"/>
      <c r="C115" s="65">
        <v>0</v>
      </c>
      <c r="D115" s="70">
        <v>0</v>
      </c>
      <c r="E115" s="71">
        <f t="shared" si="4"/>
        <v>0</v>
      </c>
      <c r="F115" s="72">
        <v>0</v>
      </c>
      <c r="H115" s="59">
        <f t="shared" si="3"/>
        <v>0</v>
      </c>
    </row>
    <row r="116" spans="2:8" ht="30" customHeight="1" x14ac:dyDescent="0.25">
      <c r="B116" s="69"/>
      <c r="C116" s="65">
        <v>0</v>
      </c>
      <c r="D116" s="70">
        <v>0</v>
      </c>
      <c r="E116" s="71">
        <f t="shared" si="4"/>
        <v>0</v>
      </c>
      <c r="F116" s="72">
        <v>0</v>
      </c>
      <c r="H116" s="59">
        <f t="shared" si="3"/>
        <v>0</v>
      </c>
    </row>
    <row r="117" spans="2:8" ht="30" customHeight="1" thickBot="1" x14ac:dyDescent="0.3">
      <c r="B117" s="69"/>
      <c r="C117" s="65">
        <v>0</v>
      </c>
      <c r="D117" s="70">
        <v>0</v>
      </c>
      <c r="E117" s="71">
        <f t="shared" si="4"/>
        <v>0</v>
      </c>
      <c r="F117" s="72">
        <v>0</v>
      </c>
      <c r="H117" s="59">
        <f t="shared" si="3"/>
        <v>0</v>
      </c>
    </row>
    <row r="118" spans="2:8" ht="30" hidden="1" customHeight="1" x14ac:dyDescent="0.25">
      <c r="B118" s="69"/>
      <c r="C118" s="65">
        <v>0</v>
      </c>
      <c r="D118" s="70">
        <v>0</v>
      </c>
      <c r="E118" s="71">
        <f t="shared" si="4"/>
        <v>0</v>
      </c>
      <c r="F118" s="72">
        <v>0</v>
      </c>
      <c r="H118" s="59">
        <f t="shared" si="3"/>
        <v>0</v>
      </c>
    </row>
    <row r="119" spans="2:8" ht="30" hidden="1" customHeight="1" x14ac:dyDescent="0.25">
      <c r="B119" s="69"/>
      <c r="C119" s="65">
        <v>0</v>
      </c>
      <c r="D119" s="70">
        <v>0</v>
      </c>
      <c r="E119" s="71">
        <f t="shared" si="4"/>
        <v>0</v>
      </c>
      <c r="F119" s="72">
        <v>0</v>
      </c>
      <c r="H119" s="59">
        <f t="shared" si="3"/>
        <v>0</v>
      </c>
    </row>
    <row r="120" spans="2:8" ht="30" hidden="1" customHeight="1" x14ac:dyDescent="0.25">
      <c r="B120" s="69"/>
      <c r="C120" s="65">
        <v>0</v>
      </c>
      <c r="D120" s="70">
        <v>0</v>
      </c>
      <c r="E120" s="71">
        <f t="shared" si="4"/>
        <v>0</v>
      </c>
      <c r="F120" s="72">
        <v>0</v>
      </c>
      <c r="H120" s="59">
        <f t="shared" si="3"/>
        <v>0</v>
      </c>
    </row>
    <row r="121" spans="2:8" ht="30" hidden="1" customHeight="1" x14ac:dyDescent="0.25">
      <c r="B121" s="69"/>
      <c r="C121" s="65">
        <v>0</v>
      </c>
      <c r="D121" s="70">
        <v>0</v>
      </c>
      <c r="E121" s="71">
        <f t="shared" si="4"/>
        <v>0</v>
      </c>
      <c r="F121" s="72">
        <v>0</v>
      </c>
      <c r="H121" s="59">
        <f t="shared" si="3"/>
        <v>0</v>
      </c>
    </row>
    <row r="122" spans="2:8" ht="30" hidden="1" customHeight="1" x14ac:dyDescent="0.25">
      <c r="B122" s="69"/>
      <c r="C122" s="65">
        <v>0</v>
      </c>
      <c r="D122" s="70">
        <v>0</v>
      </c>
      <c r="E122" s="71">
        <f t="shared" si="4"/>
        <v>0</v>
      </c>
      <c r="F122" s="72">
        <v>0</v>
      </c>
      <c r="H122" s="59">
        <f t="shared" si="3"/>
        <v>0</v>
      </c>
    </row>
    <row r="123" spans="2:8" ht="30" hidden="1" customHeight="1" x14ac:dyDescent="0.25">
      <c r="B123" s="69"/>
      <c r="C123" s="65">
        <v>0</v>
      </c>
      <c r="D123" s="70">
        <v>0</v>
      </c>
      <c r="E123" s="71">
        <f t="shared" si="4"/>
        <v>0</v>
      </c>
      <c r="F123" s="72">
        <v>0</v>
      </c>
      <c r="H123" s="59">
        <f t="shared" si="3"/>
        <v>0</v>
      </c>
    </row>
    <row r="124" spans="2:8" ht="30" hidden="1" customHeight="1" x14ac:dyDescent="0.25">
      <c r="B124" s="69"/>
      <c r="C124" s="65">
        <v>0</v>
      </c>
      <c r="D124" s="70">
        <v>0</v>
      </c>
      <c r="E124" s="71">
        <f t="shared" si="4"/>
        <v>0</v>
      </c>
      <c r="F124" s="72">
        <v>0</v>
      </c>
      <c r="H124" s="59">
        <f t="shared" si="3"/>
        <v>0</v>
      </c>
    </row>
    <row r="125" spans="2:8" ht="30" hidden="1" customHeight="1" x14ac:dyDescent="0.25">
      <c r="B125" s="69"/>
      <c r="C125" s="65">
        <v>0</v>
      </c>
      <c r="D125" s="70">
        <v>0</v>
      </c>
      <c r="E125" s="71">
        <f t="shared" si="4"/>
        <v>0</v>
      </c>
      <c r="F125" s="72">
        <v>0</v>
      </c>
      <c r="H125" s="59">
        <f t="shared" si="3"/>
        <v>0</v>
      </c>
    </row>
    <row r="126" spans="2:8" ht="30" hidden="1" customHeight="1" x14ac:dyDescent="0.25">
      <c r="B126" s="69"/>
      <c r="C126" s="65">
        <v>0</v>
      </c>
      <c r="D126" s="70">
        <v>0</v>
      </c>
      <c r="E126" s="71">
        <f t="shared" si="4"/>
        <v>0</v>
      </c>
      <c r="F126" s="72">
        <v>0</v>
      </c>
      <c r="H126" s="59">
        <f t="shared" si="3"/>
        <v>0</v>
      </c>
    </row>
    <row r="127" spans="2:8" ht="30" hidden="1" customHeight="1" x14ac:dyDescent="0.25">
      <c r="B127" s="69"/>
      <c r="C127" s="65">
        <v>0</v>
      </c>
      <c r="D127" s="70">
        <v>0</v>
      </c>
      <c r="E127" s="71">
        <f t="shared" si="4"/>
        <v>0</v>
      </c>
      <c r="F127" s="72">
        <v>0</v>
      </c>
      <c r="H127" s="59">
        <f t="shared" si="3"/>
        <v>0</v>
      </c>
    </row>
    <row r="128" spans="2:8" ht="30" hidden="1" customHeight="1" x14ac:dyDescent="0.25">
      <c r="B128" s="69"/>
      <c r="C128" s="65">
        <v>0</v>
      </c>
      <c r="D128" s="70">
        <v>0</v>
      </c>
      <c r="E128" s="71">
        <f t="shared" si="4"/>
        <v>0</v>
      </c>
      <c r="F128" s="72">
        <v>0</v>
      </c>
      <c r="H128" s="59">
        <f t="shared" si="3"/>
        <v>0</v>
      </c>
    </row>
    <row r="129" spans="2:8" ht="30" hidden="1" customHeight="1" x14ac:dyDescent="0.25">
      <c r="B129" s="69"/>
      <c r="C129" s="65">
        <v>0</v>
      </c>
      <c r="D129" s="70">
        <v>0</v>
      </c>
      <c r="E129" s="71">
        <f t="shared" si="4"/>
        <v>0</v>
      </c>
      <c r="F129" s="72">
        <v>0</v>
      </c>
      <c r="H129" s="59">
        <f t="shared" si="3"/>
        <v>0</v>
      </c>
    </row>
    <row r="130" spans="2:8" ht="30" hidden="1" customHeight="1" x14ac:dyDescent="0.25">
      <c r="B130" s="69"/>
      <c r="C130" s="65">
        <v>0</v>
      </c>
      <c r="D130" s="70">
        <v>0</v>
      </c>
      <c r="E130" s="71">
        <f t="shared" si="4"/>
        <v>0</v>
      </c>
      <c r="F130" s="72">
        <v>0</v>
      </c>
      <c r="H130" s="59">
        <f t="shared" si="3"/>
        <v>0</v>
      </c>
    </row>
    <row r="131" spans="2:8" ht="30" hidden="1" customHeight="1" x14ac:dyDescent="0.25">
      <c r="B131" s="69"/>
      <c r="C131" s="65">
        <v>0</v>
      </c>
      <c r="D131" s="70">
        <v>0</v>
      </c>
      <c r="E131" s="71">
        <f t="shared" si="4"/>
        <v>0</v>
      </c>
      <c r="F131" s="72">
        <v>0</v>
      </c>
      <c r="H131" s="59">
        <f t="shared" si="3"/>
        <v>0</v>
      </c>
    </row>
    <row r="132" spans="2:8" ht="30" hidden="1" customHeight="1" x14ac:dyDescent="0.25">
      <c r="B132" s="69"/>
      <c r="C132" s="65">
        <v>0</v>
      </c>
      <c r="D132" s="70">
        <v>0</v>
      </c>
      <c r="E132" s="71">
        <f t="shared" si="4"/>
        <v>0</v>
      </c>
      <c r="F132" s="72">
        <v>0</v>
      </c>
      <c r="H132" s="59">
        <f t="shared" si="3"/>
        <v>0</v>
      </c>
    </row>
    <row r="133" spans="2:8" ht="30" hidden="1" customHeight="1" x14ac:dyDescent="0.25">
      <c r="B133" s="69"/>
      <c r="C133" s="65">
        <v>0</v>
      </c>
      <c r="D133" s="70">
        <v>0</v>
      </c>
      <c r="E133" s="71">
        <f t="shared" si="4"/>
        <v>0</v>
      </c>
      <c r="F133" s="72">
        <v>0</v>
      </c>
      <c r="H133" s="59">
        <f t="shared" si="3"/>
        <v>0</v>
      </c>
    </row>
    <row r="134" spans="2:8" ht="30" hidden="1" customHeight="1" x14ac:dyDescent="0.25">
      <c r="B134" s="69"/>
      <c r="C134" s="65">
        <v>0</v>
      </c>
      <c r="D134" s="70">
        <v>0</v>
      </c>
      <c r="E134" s="71">
        <f t="shared" si="4"/>
        <v>0</v>
      </c>
      <c r="F134" s="72">
        <v>0</v>
      </c>
      <c r="H134" s="59">
        <f t="shared" si="3"/>
        <v>0</v>
      </c>
    </row>
    <row r="135" spans="2:8" ht="30" hidden="1" customHeight="1" x14ac:dyDescent="0.25">
      <c r="B135" s="69"/>
      <c r="C135" s="65">
        <v>0</v>
      </c>
      <c r="D135" s="70">
        <v>0</v>
      </c>
      <c r="E135" s="71">
        <f t="shared" si="4"/>
        <v>0</v>
      </c>
      <c r="F135" s="72">
        <v>0</v>
      </c>
      <c r="H135" s="59">
        <f t="shared" si="3"/>
        <v>0</v>
      </c>
    </row>
    <row r="136" spans="2:8" ht="30" hidden="1" customHeight="1" x14ac:dyDescent="0.25">
      <c r="B136" s="69"/>
      <c r="C136" s="65">
        <v>0</v>
      </c>
      <c r="D136" s="70">
        <v>0</v>
      </c>
      <c r="E136" s="71">
        <f t="shared" si="4"/>
        <v>0</v>
      </c>
      <c r="F136" s="72">
        <v>0</v>
      </c>
      <c r="H136" s="59">
        <f t="shared" si="3"/>
        <v>0</v>
      </c>
    </row>
    <row r="137" spans="2:8" ht="30" hidden="1" customHeight="1" x14ac:dyDescent="0.25">
      <c r="B137" s="69"/>
      <c r="C137" s="65">
        <v>0</v>
      </c>
      <c r="D137" s="70">
        <v>0</v>
      </c>
      <c r="E137" s="71">
        <f t="shared" si="4"/>
        <v>0</v>
      </c>
      <c r="F137" s="72">
        <v>0</v>
      </c>
      <c r="H137" s="59">
        <f t="shared" si="3"/>
        <v>0</v>
      </c>
    </row>
    <row r="138" spans="2:8" ht="30" hidden="1" customHeight="1" x14ac:dyDescent="0.25">
      <c r="B138" s="69"/>
      <c r="C138" s="65">
        <v>0</v>
      </c>
      <c r="D138" s="70">
        <v>0</v>
      </c>
      <c r="E138" s="71">
        <f t="shared" si="4"/>
        <v>0</v>
      </c>
      <c r="F138" s="72">
        <v>0</v>
      </c>
      <c r="H138" s="59">
        <f t="shared" si="3"/>
        <v>0</v>
      </c>
    </row>
    <row r="139" spans="2:8" ht="30" hidden="1" customHeight="1" x14ac:dyDescent="0.25">
      <c r="B139" s="69"/>
      <c r="C139" s="65">
        <v>0</v>
      </c>
      <c r="D139" s="70">
        <v>0</v>
      </c>
      <c r="E139" s="71">
        <f t="shared" si="4"/>
        <v>0</v>
      </c>
      <c r="F139" s="72">
        <v>0</v>
      </c>
      <c r="H139" s="59">
        <f t="shared" si="3"/>
        <v>0</v>
      </c>
    </row>
    <row r="140" spans="2:8" ht="30" hidden="1" customHeight="1" x14ac:dyDescent="0.25">
      <c r="B140" s="69"/>
      <c r="C140" s="65">
        <v>0</v>
      </c>
      <c r="D140" s="70">
        <v>0</v>
      </c>
      <c r="E140" s="71">
        <f t="shared" si="4"/>
        <v>0</v>
      </c>
      <c r="F140" s="72">
        <v>0</v>
      </c>
      <c r="H140" s="59">
        <f t="shared" si="3"/>
        <v>0</v>
      </c>
    </row>
    <row r="141" spans="2:8" ht="30" hidden="1" customHeight="1" x14ac:dyDescent="0.25">
      <c r="B141" s="69"/>
      <c r="C141" s="65">
        <v>0</v>
      </c>
      <c r="D141" s="70">
        <v>0</v>
      </c>
      <c r="E141" s="71">
        <f t="shared" si="4"/>
        <v>0</v>
      </c>
      <c r="F141" s="72">
        <v>0</v>
      </c>
      <c r="H141" s="59">
        <f t="shared" si="3"/>
        <v>0</v>
      </c>
    </row>
    <row r="142" spans="2:8" ht="30" hidden="1" customHeight="1" x14ac:dyDescent="0.25">
      <c r="B142" s="69"/>
      <c r="C142" s="65">
        <v>0</v>
      </c>
      <c r="D142" s="70">
        <v>0</v>
      </c>
      <c r="E142" s="71">
        <f t="shared" si="4"/>
        <v>0</v>
      </c>
      <c r="F142" s="72">
        <v>0</v>
      </c>
      <c r="H142" s="59">
        <f t="shared" si="3"/>
        <v>0</v>
      </c>
    </row>
    <row r="143" spans="2:8" ht="30" hidden="1" customHeight="1" x14ac:dyDescent="0.25">
      <c r="B143" s="69"/>
      <c r="C143" s="65">
        <v>0</v>
      </c>
      <c r="D143" s="70">
        <v>0</v>
      </c>
      <c r="E143" s="71">
        <f t="shared" si="4"/>
        <v>0</v>
      </c>
      <c r="F143" s="72">
        <v>0</v>
      </c>
      <c r="H143" s="59">
        <f t="shared" si="3"/>
        <v>0</v>
      </c>
    </row>
    <row r="144" spans="2:8" ht="30" hidden="1" customHeight="1" x14ac:dyDescent="0.25">
      <c r="B144" s="69"/>
      <c r="C144" s="65">
        <v>0</v>
      </c>
      <c r="D144" s="70">
        <v>0</v>
      </c>
      <c r="E144" s="71">
        <f t="shared" si="4"/>
        <v>0</v>
      </c>
      <c r="F144" s="72">
        <v>0</v>
      </c>
      <c r="H144" s="59">
        <f t="shared" si="3"/>
        <v>0</v>
      </c>
    </row>
    <row r="145" spans="2:8" ht="30" hidden="1" customHeight="1" x14ac:dyDescent="0.25">
      <c r="B145" s="69"/>
      <c r="C145" s="65">
        <v>0</v>
      </c>
      <c r="D145" s="70">
        <v>0</v>
      </c>
      <c r="E145" s="71">
        <f t="shared" si="4"/>
        <v>0</v>
      </c>
      <c r="F145" s="72">
        <v>0</v>
      </c>
      <c r="H145" s="59">
        <f t="shared" si="3"/>
        <v>0</v>
      </c>
    </row>
    <row r="146" spans="2:8" ht="30" hidden="1" customHeight="1" x14ac:dyDescent="0.25">
      <c r="B146" s="69"/>
      <c r="C146" s="65">
        <v>0</v>
      </c>
      <c r="D146" s="70">
        <v>0</v>
      </c>
      <c r="E146" s="71">
        <f t="shared" si="4"/>
        <v>0</v>
      </c>
      <c r="F146" s="72">
        <v>0</v>
      </c>
      <c r="H146" s="59">
        <f t="shared" si="3"/>
        <v>0</v>
      </c>
    </row>
    <row r="147" spans="2:8" ht="30" hidden="1" customHeight="1" x14ac:dyDescent="0.25">
      <c r="B147" s="69"/>
      <c r="C147" s="65">
        <v>0</v>
      </c>
      <c r="D147" s="70">
        <v>0</v>
      </c>
      <c r="E147" s="71">
        <f t="shared" si="4"/>
        <v>0</v>
      </c>
      <c r="F147" s="72">
        <v>0</v>
      </c>
      <c r="H147" s="59">
        <f t="shared" si="3"/>
        <v>0</v>
      </c>
    </row>
    <row r="148" spans="2:8" ht="30" hidden="1" customHeight="1" x14ac:dyDescent="0.25">
      <c r="B148" s="69"/>
      <c r="C148" s="65">
        <v>0</v>
      </c>
      <c r="D148" s="70">
        <v>0</v>
      </c>
      <c r="E148" s="71">
        <f t="shared" si="4"/>
        <v>0</v>
      </c>
      <c r="F148" s="72">
        <v>0</v>
      </c>
      <c r="H148" s="59">
        <f t="shared" si="3"/>
        <v>0</v>
      </c>
    </row>
    <row r="149" spans="2:8" ht="30" hidden="1" customHeight="1" x14ac:dyDescent="0.25">
      <c r="B149" s="69"/>
      <c r="C149" s="65">
        <v>0</v>
      </c>
      <c r="D149" s="70">
        <v>0</v>
      </c>
      <c r="E149" s="71">
        <f t="shared" si="4"/>
        <v>0</v>
      </c>
      <c r="F149" s="72">
        <v>0</v>
      </c>
      <c r="H149" s="59">
        <f t="shared" si="3"/>
        <v>0</v>
      </c>
    </row>
    <row r="150" spans="2:8" ht="30" hidden="1" customHeight="1" x14ac:dyDescent="0.25">
      <c r="B150" s="69"/>
      <c r="C150" s="65">
        <v>0</v>
      </c>
      <c r="D150" s="70">
        <v>0</v>
      </c>
      <c r="E150" s="71">
        <f t="shared" si="4"/>
        <v>0</v>
      </c>
      <c r="F150" s="72">
        <v>0</v>
      </c>
      <c r="H150" s="59">
        <f t="shared" si="3"/>
        <v>0</v>
      </c>
    </row>
    <row r="151" spans="2:8" ht="30" hidden="1" customHeight="1" x14ac:dyDescent="0.25">
      <c r="B151" s="69"/>
      <c r="C151" s="65">
        <v>0</v>
      </c>
      <c r="D151" s="70">
        <v>0</v>
      </c>
      <c r="E151" s="71">
        <f t="shared" si="4"/>
        <v>0</v>
      </c>
      <c r="F151" s="72">
        <v>0</v>
      </c>
      <c r="H151" s="59">
        <f t="shared" si="3"/>
        <v>0</v>
      </c>
    </row>
    <row r="152" spans="2:8" ht="30" hidden="1" customHeight="1" x14ac:dyDescent="0.25">
      <c r="B152" s="69"/>
      <c r="C152" s="65">
        <v>0</v>
      </c>
      <c r="D152" s="70">
        <v>0</v>
      </c>
      <c r="E152" s="71">
        <f t="shared" si="4"/>
        <v>0</v>
      </c>
      <c r="F152" s="72">
        <v>0</v>
      </c>
      <c r="H152" s="59">
        <f t="shared" si="3"/>
        <v>0</v>
      </c>
    </row>
    <row r="153" spans="2:8" ht="30" hidden="1" customHeight="1" x14ac:dyDescent="0.25">
      <c r="B153" s="69"/>
      <c r="C153" s="65">
        <v>0</v>
      </c>
      <c r="D153" s="70">
        <v>0</v>
      </c>
      <c r="E153" s="71">
        <f t="shared" si="4"/>
        <v>0</v>
      </c>
      <c r="F153" s="72">
        <v>0</v>
      </c>
      <c r="H153" s="59">
        <f t="shared" si="3"/>
        <v>0</v>
      </c>
    </row>
    <row r="154" spans="2:8" ht="30" hidden="1" customHeight="1" x14ac:dyDescent="0.25">
      <c r="B154" s="69"/>
      <c r="C154" s="65">
        <v>0</v>
      </c>
      <c r="D154" s="70">
        <v>0</v>
      </c>
      <c r="E154" s="71">
        <f t="shared" si="4"/>
        <v>0</v>
      </c>
      <c r="F154" s="72">
        <v>0</v>
      </c>
      <c r="H154" s="59">
        <f t="shared" si="3"/>
        <v>0</v>
      </c>
    </row>
    <row r="155" spans="2:8" ht="30" hidden="1" customHeight="1" x14ac:dyDescent="0.25">
      <c r="B155" s="69"/>
      <c r="C155" s="65">
        <v>0</v>
      </c>
      <c r="D155" s="70">
        <v>0</v>
      </c>
      <c r="E155" s="71">
        <f t="shared" si="4"/>
        <v>0</v>
      </c>
      <c r="F155" s="72">
        <v>0</v>
      </c>
      <c r="H155" s="59">
        <f t="shared" si="3"/>
        <v>0</v>
      </c>
    </row>
    <row r="156" spans="2:8" ht="30" hidden="1" customHeight="1" x14ac:dyDescent="0.25">
      <c r="B156" s="69"/>
      <c r="C156" s="65">
        <v>0</v>
      </c>
      <c r="D156" s="70">
        <v>0</v>
      </c>
      <c r="E156" s="71">
        <f t="shared" si="4"/>
        <v>0</v>
      </c>
      <c r="F156" s="72">
        <v>0</v>
      </c>
      <c r="H156" s="59">
        <f t="shared" si="3"/>
        <v>0</v>
      </c>
    </row>
    <row r="157" spans="2:8" ht="30" hidden="1" customHeight="1" x14ac:dyDescent="0.25">
      <c r="B157" s="69"/>
      <c r="C157" s="65">
        <v>0</v>
      </c>
      <c r="D157" s="70">
        <v>0</v>
      </c>
      <c r="E157" s="71">
        <f t="shared" si="4"/>
        <v>0</v>
      </c>
      <c r="F157" s="72">
        <v>0</v>
      </c>
      <c r="H157" s="59">
        <f t="shared" si="3"/>
        <v>0</v>
      </c>
    </row>
    <row r="158" spans="2:8" ht="30" hidden="1" customHeight="1" x14ac:dyDescent="0.25">
      <c r="B158" s="69"/>
      <c r="C158" s="65">
        <v>0</v>
      </c>
      <c r="D158" s="70">
        <v>0</v>
      </c>
      <c r="E158" s="71">
        <f t="shared" si="4"/>
        <v>0</v>
      </c>
      <c r="F158" s="72">
        <v>0</v>
      </c>
      <c r="H158" s="59">
        <f t="shared" si="3"/>
        <v>0</v>
      </c>
    </row>
    <row r="159" spans="2:8" ht="30" hidden="1" customHeight="1" x14ac:dyDescent="0.25">
      <c r="B159" s="69"/>
      <c r="C159" s="65">
        <v>0</v>
      </c>
      <c r="D159" s="70">
        <v>0</v>
      </c>
      <c r="E159" s="71">
        <f t="shared" si="4"/>
        <v>0</v>
      </c>
      <c r="F159" s="72">
        <v>0</v>
      </c>
      <c r="H159" s="59">
        <f t="shared" si="3"/>
        <v>0</v>
      </c>
    </row>
    <row r="160" spans="2:8" ht="30" hidden="1" customHeight="1" x14ac:dyDescent="0.25">
      <c r="B160" s="69"/>
      <c r="C160" s="65">
        <v>0</v>
      </c>
      <c r="D160" s="70">
        <v>0</v>
      </c>
      <c r="E160" s="71">
        <f t="shared" si="4"/>
        <v>0</v>
      </c>
      <c r="F160" s="72">
        <v>0</v>
      </c>
      <c r="H160" s="59">
        <f t="shared" si="3"/>
        <v>0</v>
      </c>
    </row>
    <row r="161" spans="2:8" ht="30" hidden="1" customHeight="1" x14ac:dyDescent="0.25">
      <c r="B161" s="69"/>
      <c r="C161" s="65">
        <v>0</v>
      </c>
      <c r="D161" s="70">
        <v>0</v>
      </c>
      <c r="E161" s="71">
        <f t="shared" si="4"/>
        <v>0</v>
      </c>
      <c r="F161" s="72">
        <v>0</v>
      </c>
      <c r="H161" s="59">
        <f t="shared" si="3"/>
        <v>0</v>
      </c>
    </row>
    <row r="162" spans="2:8" ht="30" hidden="1" customHeight="1" x14ac:dyDescent="0.25">
      <c r="B162" s="69"/>
      <c r="C162" s="65">
        <v>0</v>
      </c>
      <c r="D162" s="70">
        <v>0</v>
      </c>
      <c r="E162" s="71">
        <f t="shared" si="4"/>
        <v>0</v>
      </c>
      <c r="F162" s="72">
        <v>0</v>
      </c>
      <c r="H162" s="59">
        <f t="shared" si="3"/>
        <v>0</v>
      </c>
    </row>
    <row r="163" spans="2:8" ht="30" hidden="1" customHeight="1" x14ac:dyDescent="0.25">
      <c r="B163" s="69"/>
      <c r="C163" s="65">
        <v>0</v>
      </c>
      <c r="D163" s="70">
        <v>0</v>
      </c>
      <c r="E163" s="71">
        <f t="shared" si="4"/>
        <v>0</v>
      </c>
      <c r="F163" s="72">
        <v>0</v>
      </c>
      <c r="H163" s="59">
        <f t="shared" si="3"/>
        <v>0</v>
      </c>
    </row>
    <row r="164" spans="2:8" ht="30" hidden="1" customHeight="1" x14ac:dyDescent="0.25">
      <c r="B164" s="69"/>
      <c r="C164" s="65">
        <v>0</v>
      </c>
      <c r="D164" s="70">
        <v>0</v>
      </c>
      <c r="E164" s="71">
        <f t="shared" si="4"/>
        <v>0</v>
      </c>
      <c r="F164" s="72">
        <v>0</v>
      </c>
      <c r="H164" s="59">
        <f t="shared" si="3"/>
        <v>0</v>
      </c>
    </row>
    <row r="165" spans="2:8" ht="30" hidden="1" customHeight="1" x14ac:dyDescent="0.25">
      <c r="B165" s="69"/>
      <c r="C165" s="65">
        <v>0</v>
      </c>
      <c r="D165" s="70">
        <v>0</v>
      </c>
      <c r="E165" s="71">
        <f t="shared" si="4"/>
        <v>0</v>
      </c>
      <c r="F165" s="72">
        <v>0</v>
      </c>
      <c r="H165" s="59">
        <f t="shared" si="3"/>
        <v>0</v>
      </c>
    </row>
    <row r="166" spans="2:8" ht="30" hidden="1" customHeight="1" x14ac:dyDescent="0.25">
      <c r="B166" s="69"/>
      <c r="C166" s="65">
        <v>0</v>
      </c>
      <c r="D166" s="70">
        <v>0</v>
      </c>
      <c r="E166" s="71">
        <f t="shared" si="4"/>
        <v>0</v>
      </c>
      <c r="F166" s="72">
        <v>0</v>
      </c>
      <c r="H166" s="59">
        <f t="shared" si="3"/>
        <v>0</v>
      </c>
    </row>
    <row r="167" spans="2:8" ht="30" hidden="1" customHeight="1" x14ac:dyDescent="0.25">
      <c r="B167" s="69"/>
      <c r="C167" s="65">
        <v>0</v>
      </c>
      <c r="D167" s="70">
        <v>0</v>
      </c>
      <c r="E167" s="71">
        <f t="shared" si="4"/>
        <v>0</v>
      </c>
      <c r="F167" s="72">
        <v>0</v>
      </c>
      <c r="H167" s="59">
        <f t="shared" si="3"/>
        <v>0</v>
      </c>
    </row>
    <row r="168" spans="2:8" ht="30" hidden="1" customHeight="1" x14ac:dyDescent="0.25">
      <c r="B168" s="69"/>
      <c r="C168" s="65">
        <v>0</v>
      </c>
      <c r="D168" s="70">
        <v>0</v>
      </c>
      <c r="E168" s="71">
        <f t="shared" si="4"/>
        <v>0</v>
      </c>
      <c r="F168" s="72">
        <v>0</v>
      </c>
      <c r="H168" s="59">
        <f t="shared" si="3"/>
        <v>0</v>
      </c>
    </row>
    <row r="169" spans="2:8" ht="30" hidden="1" customHeight="1" x14ac:dyDescent="0.25">
      <c r="B169" s="69"/>
      <c r="C169" s="65">
        <v>0</v>
      </c>
      <c r="D169" s="70">
        <v>0</v>
      </c>
      <c r="E169" s="71">
        <f t="shared" si="4"/>
        <v>0</v>
      </c>
      <c r="F169" s="72">
        <v>0</v>
      </c>
      <c r="H169" s="59">
        <f t="shared" si="3"/>
        <v>0</v>
      </c>
    </row>
    <row r="170" spans="2:8" ht="30" hidden="1" customHeight="1" x14ac:dyDescent="0.25">
      <c r="B170" s="69"/>
      <c r="C170" s="65">
        <v>0</v>
      </c>
      <c r="D170" s="70">
        <v>0</v>
      </c>
      <c r="E170" s="71">
        <f t="shared" si="4"/>
        <v>0</v>
      </c>
      <c r="F170" s="72">
        <v>0</v>
      </c>
      <c r="H170" s="59">
        <f t="shared" si="3"/>
        <v>0</v>
      </c>
    </row>
    <row r="171" spans="2:8" ht="30" hidden="1" customHeight="1" x14ac:dyDescent="0.25">
      <c r="B171" s="69"/>
      <c r="C171" s="65">
        <v>0</v>
      </c>
      <c r="D171" s="70">
        <v>0</v>
      </c>
      <c r="E171" s="71">
        <f t="shared" si="4"/>
        <v>0</v>
      </c>
      <c r="F171" s="72">
        <v>0</v>
      </c>
      <c r="H171" s="59">
        <f t="shared" si="3"/>
        <v>0</v>
      </c>
    </row>
    <row r="172" spans="2:8" ht="30" hidden="1" customHeight="1" x14ac:dyDescent="0.25">
      <c r="B172" s="69"/>
      <c r="C172" s="65">
        <v>0</v>
      </c>
      <c r="D172" s="70">
        <v>0</v>
      </c>
      <c r="E172" s="71">
        <f t="shared" si="4"/>
        <v>0</v>
      </c>
      <c r="F172" s="72">
        <v>0</v>
      </c>
      <c r="H172" s="59">
        <f t="shared" ref="H172:H205" si="5">IF(F172=0,E172,F172)</f>
        <v>0</v>
      </c>
    </row>
    <row r="173" spans="2:8" ht="30" hidden="1" customHeight="1" x14ac:dyDescent="0.25">
      <c r="B173" s="69"/>
      <c r="C173" s="65">
        <v>0</v>
      </c>
      <c r="D173" s="70">
        <v>0</v>
      </c>
      <c r="E173" s="71">
        <f t="shared" ref="E173:E205" si="6">ROUND(C173*D173,0)</f>
        <v>0</v>
      </c>
      <c r="F173" s="72">
        <v>0</v>
      </c>
      <c r="H173" s="59">
        <f t="shared" si="5"/>
        <v>0</v>
      </c>
    </row>
    <row r="174" spans="2:8" ht="30" hidden="1" customHeight="1" x14ac:dyDescent="0.25">
      <c r="B174" s="69"/>
      <c r="C174" s="65">
        <v>0</v>
      </c>
      <c r="D174" s="70">
        <v>0</v>
      </c>
      <c r="E174" s="71">
        <f t="shared" si="6"/>
        <v>0</v>
      </c>
      <c r="F174" s="72">
        <v>0</v>
      </c>
      <c r="H174" s="59">
        <f t="shared" si="5"/>
        <v>0</v>
      </c>
    </row>
    <row r="175" spans="2:8" ht="30" hidden="1" customHeight="1" x14ac:dyDescent="0.25">
      <c r="B175" s="69"/>
      <c r="C175" s="65">
        <v>0</v>
      </c>
      <c r="D175" s="70">
        <v>0</v>
      </c>
      <c r="E175" s="71">
        <f t="shared" si="6"/>
        <v>0</v>
      </c>
      <c r="F175" s="72">
        <v>0</v>
      </c>
      <c r="H175" s="59">
        <f t="shared" si="5"/>
        <v>0</v>
      </c>
    </row>
    <row r="176" spans="2:8" ht="30" hidden="1" customHeight="1" x14ac:dyDescent="0.25">
      <c r="B176" s="69"/>
      <c r="C176" s="65">
        <v>0</v>
      </c>
      <c r="D176" s="70">
        <v>0</v>
      </c>
      <c r="E176" s="71">
        <f t="shared" si="6"/>
        <v>0</v>
      </c>
      <c r="F176" s="72">
        <v>0</v>
      </c>
      <c r="H176" s="59">
        <f t="shared" si="5"/>
        <v>0</v>
      </c>
    </row>
    <row r="177" spans="2:8" ht="30" hidden="1" customHeight="1" x14ac:dyDescent="0.25">
      <c r="B177" s="69"/>
      <c r="C177" s="65">
        <v>0</v>
      </c>
      <c r="D177" s="70">
        <v>0</v>
      </c>
      <c r="E177" s="71">
        <f t="shared" si="6"/>
        <v>0</v>
      </c>
      <c r="F177" s="72">
        <v>0</v>
      </c>
      <c r="H177" s="59">
        <f t="shared" si="5"/>
        <v>0</v>
      </c>
    </row>
    <row r="178" spans="2:8" ht="30" hidden="1" customHeight="1" x14ac:dyDescent="0.25">
      <c r="B178" s="69"/>
      <c r="C178" s="65">
        <v>0</v>
      </c>
      <c r="D178" s="70">
        <v>0</v>
      </c>
      <c r="E178" s="71">
        <f t="shared" si="6"/>
        <v>0</v>
      </c>
      <c r="F178" s="72">
        <v>0</v>
      </c>
      <c r="H178" s="59">
        <f t="shared" si="5"/>
        <v>0</v>
      </c>
    </row>
    <row r="179" spans="2:8" ht="30" hidden="1" customHeight="1" x14ac:dyDescent="0.25">
      <c r="B179" s="69"/>
      <c r="C179" s="65">
        <v>0</v>
      </c>
      <c r="D179" s="70">
        <v>0</v>
      </c>
      <c r="E179" s="71">
        <f t="shared" si="6"/>
        <v>0</v>
      </c>
      <c r="F179" s="72">
        <v>0</v>
      </c>
      <c r="H179" s="59">
        <f t="shared" si="5"/>
        <v>0</v>
      </c>
    </row>
    <row r="180" spans="2:8" ht="30" hidden="1" customHeight="1" x14ac:dyDescent="0.25">
      <c r="B180" s="69"/>
      <c r="C180" s="65">
        <v>0</v>
      </c>
      <c r="D180" s="70">
        <v>0</v>
      </c>
      <c r="E180" s="71">
        <f t="shared" si="6"/>
        <v>0</v>
      </c>
      <c r="F180" s="72">
        <v>0</v>
      </c>
      <c r="H180" s="59">
        <f t="shared" si="5"/>
        <v>0</v>
      </c>
    </row>
    <row r="181" spans="2:8" ht="30" hidden="1" customHeight="1" x14ac:dyDescent="0.25">
      <c r="B181" s="69"/>
      <c r="C181" s="65">
        <v>0</v>
      </c>
      <c r="D181" s="70">
        <v>0</v>
      </c>
      <c r="E181" s="71">
        <f t="shared" si="6"/>
        <v>0</v>
      </c>
      <c r="F181" s="72">
        <v>0</v>
      </c>
      <c r="H181" s="59">
        <f t="shared" si="5"/>
        <v>0</v>
      </c>
    </row>
    <row r="182" spans="2:8" ht="30" hidden="1" customHeight="1" x14ac:dyDescent="0.25">
      <c r="B182" s="69"/>
      <c r="C182" s="65">
        <v>0</v>
      </c>
      <c r="D182" s="70">
        <v>0</v>
      </c>
      <c r="E182" s="71">
        <f t="shared" si="6"/>
        <v>0</v>
      </c>
      <c r="F182" s="72">
        <v>0</v>
      </c>
      <c r="H182" s="59">
        <f t="shared" si="5"/>
        <v>0</v>
      </c>
    </row>
    <row r="183" spans="2:8" ht="30" hidden="1" customHeight="1" x14ac:dyDescent="0.25">
      <c r="B183" s="69"/>
      <c r="C183" s="65">
        <v>0</v>
      </c>
      <c r="D183" s="70">
        <v>0</v>
      </c>
      <c r="E183" s="71">
        <f t="shared" si="6"/>
        <v>0</v>
      </c>
      <c r="F183" s="72">
        <v>0</v>
      </c>
      <c r="H183" s="59">
        <f t="shared" si="5"/>
        <v>0</v>
      </c>
    </row>
    <row r="184" spans="2:8" ht="30" hidden="1" customHeight="1" x14ac:dyDescent="0.25">
      <c r="B184" s="69"/>
      <c r="C184" s="65">
        <v>0</v>
      </c>
      <c r="D184" s="70">
        <v>0</v>
      </c>
      <c r="E184" s="71">
        <f t="shared" si="6"/>
        <v>0</v>
      </c>
      <c r="F184" s="72">
        <v>0</v>
      </c>
      <c r="H184" s="59">
        <f t="shared" si="5"/>
        <v>0</v>
      </c>
    </row>
    <row r="185" spans="2:8" ht="30" hidden="1" customHeight="1" x14ac:dyDescent="0.25">
      <c r="B185" s="69"/>
      <c r="C185" s="65">
        <v>0</v>
      </c>
      <c r="D185" s="70">
        <v>0</v>
      </c>
      <c r="E185" s="71">
        <f t="shared" si="6"/>
        <v>0</v>
      </c>
      <c r="F185" s="72">
        <v>0</v>
      </c>
      <c r="H185" s="59">
        <f t="shared" si="5"/>
        <v>0</v>
      </c>
    </row>
    <row r="186" spans="2:8" ht="30" hidden="1" customHeight="1" x14ac:dyDescent="0.25">
      <c r="B186" s="69"/>
      <c r="C186" s="65">
        <v>0</v>
      </c>
      <c r="D186" s="70">
        <v>0</v>
      </c>
      <c r="E186" s="71">
        <f t="shared" si="6"/>
        <v>0</v>
      </c>
      <c r="F186" s="72">
        <v>0</v>
      </c>
      <c r="H186" s="59">
        <f t="shared" si="5"/>
        <v>0</v>
      </c>
    </row>
    <row r="187" spans="2:8" ht="30" hidden="1" customHeight="1" x14ac:dyDescent="0.25">
      <c r="B187" s="69"/>
      <c r="C187" s="65">
        <v>0</v>
      </c>
      <c r="D187" s="70">
        <v>0</v>
      </c>
      <c r="E187" s="71">
        <f t="shared" si="6"/>
        <v>0</v>
      </c>
      <c r="F187" s="72">
        <v>0</v>
      </c>
      <c r="H187" s="59">
        <f t="shared" si="5"/>
        <v>0</v>
      </c>
    </row>
    <row r="188" spans="2:8" ht="30" hidden="1" customHeight="1" x14ac:dyDescent="0.25">
      <c r="B188" s="69"/>
      <c r="C188" s="65">
        <v>0</v>
      </c>
      <c r="D188" s="70">
        <v>0</v>
      </c>
      <c r="E188" s="71">
        <f t="shared" si="6"/>
        <v>0</v>
      </c>
      <c r="F188" s="72">
        <v>0</v>
      </c>
      <c r="H188" s="59">
        <f t="shared" si="5"/>
        <v>0</v>
      </c>
    </row>
    <row r="189" spans="2:8" ht="30" hidden="1" customHeight="1" x14ac:dyDescent="0.25">
      <c r="B189" s="69"/>
      <c r="C189" s="65">
        <v>0</v>
      </c>
      <c r="D189" s="70">
        <v>0</v>
      </c>
      <c r="E189" s="71">
        <f t="shared" si="6"/>
        <v>0</v>
      </c>
      <c r="F189" s="72">
        <v>0</v>
      </c>
      <c r="H189" s="59">
        <f t="shared" si="5"/>
        <v>0</v>
      </c>
    </row>
    <row r="190" spans="2:8" ht="30" hidden="1" customHeight="1" x14ac:dyDescent="0.25">
      <c r="B190" s="69"/>
      <c r="C190" s="65">
        <v>0</v>
      </c>
      <c r="D190" s="70">
        <v>0</v>
      </c>
      <c r="E190" s="71">
        <f t="shared" si="6"/>
        <v>0</v>
      </c>
      <c r="F190" s="72">
        <v>0</v>
      </c>
      <c r="H190" s="59">
        <f t="shared" si="5"/>
        <v>0</v>
      </c>
    </row>
    <row r="191" spans="2:8" ht="30" hidden="1" customHeight="1" x14ac:dyDescent="0.25">
      <c r="B191" s="69"/>
      <c r="C191" s="65">
        <v>0</v>
      </c>
      <c r="D191" s="70">
        <v>0</v>
      </c>
      <c r="E191" s="71">
        <f t="shared" si="6"/>
        <v>0</v>
      </c>
      <c r="F191" s="72">
        <v>0</v>
      </c>
      <c r="H191" s="59">
        <f t="shared" si="5"/>
        <v>0</v>
      </c>
    </row>
    <row r="192" spans="2:8" ht="30" hidden="1" customHeight="1" x14ac:dyDescent="0.25">
      <c r="B192" s="69"/>
      <c r="C192" s="65">
        <v>0</v>
      </c>
      <c r="D192" s="70">
        <v>0</v>
      </c>
      <c r="E192" s="71">
        <f t="shared" si="6"/>
        <v>0</v>
      </c>
      <c r="F192" s="72">
        <v>0</v>
      </c>
      <c r="H192" s="59">
        <f t="shared" si="5"/>
        <v>0</v>
      </c>
    </row>
    <row r="193" spans="2:8" ht="30" hidden="1" customHeight="1" x14ac:dyDescent="0.25">
      <c r="B193" s="69"/>
      <c r="C193" s="65">
        <v>0</v>
      </c>
      <c r="D193" s="70">
        <v>0</v>
      </c>
      <c r="E193" s="71">
        <f t="shared" si="6"/>
        <v>0</v>
      </c>
      <c r="F193" s="72">
        <v>0</v>
      </c>
      <c r="H193" s="59">
        <f t="shared" si="5"/>
        <v>0</v>
      </c>
    </row>
    <row r="194" spans="2:8" ht="30" hidden="1" customHeight="1" x14ac:dyDescent="0.25">
      <c r="B194" s="69"/>
      <c r="C194" s="65">
        <v>0</v>
      </c>
      <c r="D194" s="70">
        <v>0</v>
      </c>
      <c r="E194" s="71">
        <f t="shared" si="6"/>
        <v>0</v>
      </c>
      <c r="F194" s="72">
        <v>0</v>
      </c>
      <c r="H194" s="59">
        <f t="shared" si="5"/>
        <v>0</v>
      </c>
    </row>
    <row r="195" spans="2:8" ht="30" hidden="1" customHeight="1" x14ac:dyDescent="0.25">
      <c r="B195" s="69"/>
      <c r="C195" s="65">
        <v>0</v>
      </c>
      <c r="D195" s="70">
        <v>0</v>
      </c>
      <c r="E195" s="71">
        <f t="shared" si="6"/>
        <v>0</v>
      </c>
      <c r="F195" s="72">
        <v>0</v>
      </c>
      <c r="H195" s="59">
        <f t="shared" si="5"/>
        <v>0</v>
      </c>
    </row>
    <row r="196" spans="2:8" ht="30" hidden="1" customHeight="1" x14ac:dyDescent="0.25">
      <c r="B196" s="69"/>
      <c r="C196" s="65">
        <v>0</v>
      </c>
      <c r="D196" s="70">
        <v>0</v>
      </c>
      <c r="E196" s="71">
        <f t="shared" si="6"/>
        <v>0</v>
      </c>
      <c r="F196" s="72">
        <v>0</v>
      </c>
      <c r="H196" s="59">
        <f t="shared" si="5"/>
        <v>0</v>
      </c>
    </row>
    <row r="197" spans="2:8" ht="30" hidden="1" customHeight="1" x14ac:dyDescent="0.25">
      <c r="B197" s="69"/>
      <c r="C197" s="65">
        <v>0</v>
      </c>
      <c r="D197" s="70">
        <v>0</v>
      </c>
      <c r="E197" s="71">
        <f t="shared" si="6"/>
        <v>0</v>
      </c>
      <c r="F197" s="72">
        <v>0</v>
      </c>
      <c r="H197" s="59">
        <f t="shared" si="5"/>
        <v>0</v>
      </c>
    </row>
    <row r="198" spans="2:8" ht="30" hidden="1" customHeight="1" x14ac:dyDescent="0.25">
      <c r="B198" s="69"/>
      <c r="C198" s="65">
        <v>0</v>
      </c>
      <c r="D198" s="70">
        <v>0</v>
      </c>
      <c r="E198" s="71">
        <f t="shared" si="6"/>
        <v>0</v>
      </c>
      <c r="F198" s="72">
        <v>0</v>
      </c>
      <c r="H198" s="59">
        <f t="shared" si="5"/>
        <v>0</v>
      </c>
    </row>
    <row r="199" spans="2:8" ht="30" hidden="1" customHeight="1" x14ac:dyDescent="0.25">
      <c r="B199" s="69"/>
      <c r="C199" s="65">
        <v>0</v>
      </c>
      <c r="D199" s="70">
        <v>0</v>
      </c>
      <c r="E199" s="71">
        <f t="shared" si="6"/>
        <v>0</v>
      </c>
      <c r="F199" s="72">
        <v>0</v>
      </c>
      <c r="H199" s="59">
        <f t="shared" si="5"/>
        <v>0</v>
      </c>
    </row>
    <row r="200" spans="2:8" ht="30" hidden="1" customHeight="1" x14ac:dyDescent="0.25">
      <c r="B200" s="69"/>
      <c r="C200" s="65">
        <v>0</v>
      </c>
      <c r="D200" s="70">
        <v>0</v>
      </c>
      <c r="E200" s="71">
        <f t="shared" si="6"/>
        <v>0</v>
      </c>
      <c r="F200" s="72">
        <v>0</v>
      </c>
      <c r="H200" s="59">
        <f t="shared" si="5"/>
        <v>0</v>
      </c>
    </row>
    <row r="201" spans="2:8" ht="30" hidden="1" customHeight="1" x14ac:dyDescent="0.25">
      <c r="B201" s="69"/>
      <c r="C201" s="65">
        <v>0</v>
      </c>
      <c r="D201" s="70">
        <v>0</v>
      </c>
      <c r="E201" s="71">
        <f t="shared" si="6"/>
        <v>0</v>
      </c>
      <c r="F201" s="72">
        <v>0</v>
      </c>
      <c r="H201" s="59">
        <f t="shared" si="5"/>
        <v>0</v>
      </c>
    </row>
    <row r="202" spans="2:8" ht="30" hidden="1" customHeight="1" x14ac:dyDescent="0.25">
      <c r="B202" s="69"/>
      <c r="C202" s="65">
        <v>0</v>
      </c>
      <c r="D202" s="70">
        <v>0</v>
      </c>
      <c r="E202" s="71">
        <f t="shared" si="6"/>
        <v>0</v>
      </c>
      <c r="F202" s="72">
        <v>0</v>
      </c>
      <c r="H202" s="59">
        <f t="shared" si="5"/>
        <v>0</v>
      </c>
    </row>
    <row r="203" spans="2:8" ht="30" hidden="1" customHeight="1" x14ac:dyDescent="0.25">
      <c r="B203" s="69"/>
      <c r="C203" s="65">
        <v>0</v>
      </c>
      <c r="D203" s="70">
        <v>0</v>
      </c>
      <c r="E203" s="71">
        <f t="shared" si="6"/>
        <v>0</v>
      </c>
      <c r="F203" s="72">
        <v>0</v>
      </c>
      <c r="H203" s="59">
        <f t="shared" si="5"/>
        <v>0</v>
      </c>
    </row>
    <row r="204" spans="2:8" ht="30" hidden="1" customHeight="1" x14ac:dyDescent="0.25">
      <c r="B204" s="69"/>
      <c r="C204" s="65">
        <v>0</v>
      </c>
      <c r="D204" s="70">
        <v>0</v>
      </c>
      <c r="E204" s="71">
        <f t="shared" si="6"/>
        <v>0</v>
      </c>
      <c r="F204" s="72">
        <v>0</v>
      </c>
      <c r="H204" s="59">
        <f t="shared" si="5"/>
        <v>0</v>
      </c>
    </row>
    <row r="205" spans="2:8" ht="30" hidden="1" customHeight="1" thickBot="1" x14ac:dyDescent="0.3">
      <c r="B205" s="69"/>
      <c r="C205" s="65">
        <v>0</v>
      </c>
      <c r="D205" s="70">
        <v>0</v>
      </c>
      <c r="E205" s="71">
        <f t="shared" si="6"/>
        <v>0</v>
      </c>
      <c r="F205" s="72">
        <v>0</v>
      </c>
      <c r="H205" s="59">
        <f t="shared" si="5"/>
        <v>0</v>
      </c>
    </row>
    <row r="206" spans="2:8" ht="30" customHeight="1" thickBot="1" x14ac:dyDescent="0.3">
      <c r="B206" s="166" t="s">
        <v>18</v>
      </c>
      <c r="C206" s="167"/>
      <c r="D206" s="167"/>
      <c r="E206" s="172"/>
      <c r="F206" s="75">
        <f>SUM(H108:H205)</f>
        <v>0</v>
      </c>
    </row>
    <row r="207" spans="2:8" ht="30" customHeight="1" thickBot="1" x14ac:dyDescent="0.3">
      <c r="B207" s="76"/>
      <c r="C207" s="77"/>
      <c r="D207" s="77"/>
      <c r="E207" s="77"/>
      <c r="F207" s="78"/>
    </row>
    <row r="208" spans="2:8" ht="30" customHeight="1" thickBot="1" x14ac:dyDescent="0.3">
      <c r="B208" s="176" t="s">
        <v>19</v>
      </c>
      <c r="C208" s="177"/>
      <c r="D208" s="177"/>
      <c r="E208" s="177"/>
      <c r="F208" s="178"/>
    </row>
    <row r="209" spans="2:110" s="80" customFormat="1" ht="30" customHeight="1" thickBot="1" x14ac:dyDescent="0.3">
      <c r="B209" s="179"/>
      <c r="C209" s="180"/>
      <c r="D209" s="180"/>
      <c r="E209" s="181"/>
      <c r="F209" s="79" t="s">
        <v>3</v>
      </c>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c r="BN209" s="38"/>
      <c r="BO209" s="38"/>
      <c r="BP209" s="38"/>
      <c r="BQ209" s="38"/>
      <c r="BR209" s="38"/>
      <c r="BS209" s="38"/>
      <c r="BT209" s="38"/>
      <c r="BU209" s="38"/>
      <c r="BV209" s="38"/>
      <c r="BW209" s="38"/>
      <c r="BX209" s="38"/>
      <c r="BY209" s="38"/>
      <c r="BZ209" s="38"/>
      <c r="CA209" s="38"/>
      <c r="CB209" s="38"/>
      <c r="CC209" s="38"/>
      <c r="CD209" s="38"/>
      <c r="CE209" s="38"/>
      <c r="CF209" s="38"/>
      <c r="CG209" s="38"/>
      <c r="CH209" s="38"/>
      <c r="CI209" s="38"/>
      <c r="CJ209" s="38"/>
      <c r="CK209" s="38"/>
      <c r="CL209" s="38"/>
      <c r="CM209" s="38"/>
      <c r="CN209" s="38"/>
      <c r="CO209" s="38"/>
      <c r="CP209" s="38"/>
      <c r="CQ209" s="38"/>
      <c r="CR209" s="38"/>
      <c r="CS209" s="38"/>
      <c r="CT209" s="38"/>
      <c r="CU209" s="38"/>
      <c r="CV209" s="38"/>
      <c r="CW209" s="38"/>
      <c r="CX209" s="38"/>
      <c r="CY209" s="38"/>
      <c r="CZ209" s="38"/>
      <c r="DA209" s="38"/>
      <c r="DB209" s="38"/>
      <c r="DC209" s="38"/>
      <c r="DD209" s="38"/>
      <c r="DE209" s="38"/>
      <c r="DF209" s="38"/>
    </row>
    <row r="210" spans="2:110" ht="30" customHeight="1" thickBot="1" x14ac:dyDescent="0.3">
      <c r="B210" s="166" t="s">
        <v>9</v>
      </c>
      <c r="C210" s="167"/>
      <c r="D210" s="167"/>
      <c r="E210" s="168"/>
      <c r="F210" s="75">
        <f>F104+F206</f>
        <v>0</v>
      </c>
    </row>
    <row r="211" spans="2:110" ht="14.4" x14ac:dyDescent="0.3">
      <c r="B211" s="81"/>
    </row>
  </sheetData>
  <sheetProtection algorithmName="SHA-512" hashValue="HCQQPAP+Lr2Ax7UolOXLFibYXC0OhsDgbM+nYHvSmr8Zkto6SX+Ph9NYo1l3te+1buGZFKQeO8qL7upUzan3Lg==" saltValue="9r7VjttOVmM4Tt9utewhXQ==" spinCount="100000" sheet="1" objects="1" scenarios="1" formatRows="0"/>
  <mergeCells count="10">
    <mergeCell ref="B210:E210"/>
    <mergeCell ref="B1:C1"/>
    <mergeCell ref="B2:F2"/>
    <mergeCell ref="B3:F3"/>
    <mergeCell ref="B4:F4"/>
    <mergeCell ref="B104:E104"/>
    <mergeCell ref="B106:F106"/>
    <mergeCell ref="B206:E206"/>
    <mergeCell ref="B208:F208"/>
    <mergeCell ref="B209:E209"/>
  </mergeCells>
  <dataValidations count="9">
    <dataValidation allowBlank="1" showErrorMessage="1" prompt="This is the budget worksheet direct labor sheet" sqref="B2" xr:uid="{8000AED4-8625-48BF-96FD-ECD44A943C9C}"/>
    <dataValidation allowBlank="1" showErrorMessage="1" prompt="Please enter the highest estimated monthly salary labor rate for the corresponding employee that will occur over the life of the agreement" sqref="C108:C205" xr:uid="{06E8C1E9-B7FA-4865-94C0-9D5AD91E070C}"/>
    <dataValidation allowBlank="1" showErrorMessage="1" prompt="Please enter the monthly salary employee job classification " sqref="B108:B205" xr:uid="{A0533784-06E2-46DE-A066-34FBE19FD793}"/>
    <dataValidation allowBlank="1" showErrorMessage="1" prompt="Please enter the total amount of Match share funds for the corresponding employee" sqref="F6:F103 F108:F205" xr:uid="{DC519D8A-9039-457C-87B7-0BA950349805}"/>
    <dataValidation allowBlank="1" showErrorMessage="1" prompt="Please enter the total estimated number of hours that the corresponding employee will work on this project" sqref="D6:D103" xr:uid="{1751D32F-CC44-4ED6-BEF7-BFEF403079D1}"/>
    <dataValidation allowBlank="1" showErrorMessage="1" prompt="Please enter the highest estimated hourly labor rate for the corresponding employee that will occur over the life of the agreement" sqref="C6:C103" xr:uid="{48FE7B36-4375-487B-BFE4-673D72A14BA5}"/>
    <dataValidation allowBlank="1" showErrorMessage="1" prompt="Please enter the hourly employee job classification " sqref="B6:B103" xr:uid="{8842EFE0-2FDB-4915-B7FA-D7EB0A2B1C8F}"/>
    <dataValidation allowBlank="1" showErrorMessage="1" prompt="Please enter the total estimated number of months that the corresponding employee will work on this project" sqref="D108:D205" xr:uid="{D9A7A2D7-E840-4E40-8F7D-9889AD951B1F}"/>
    <dataValidation allowBlank="1" showInputMessage="1" showErrorMessage="1" prompt="intentionally left blank" sqref="B209:E209" xr:uid="{FE7F7AC2-B85B-4487-8FD2-52C7FE23E34D}"/>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AA41-B0D4-4D75-8F5D-00CEE1E496B0}">
  <dimension ref="B1:DF210"/>
  <sheetViews>
    <sheetView workbookViewId="0">
      <selection activeCell="A15" sqref="A15:XFD104"/>
    </sheetView>
  </sheetViews>
  <sheetFormatPr defaultColWidth="9.21875" defaultRowHeight="13.8" x14ac:dyDescent="0.25"/>
  <cols>
    <col min="1" max="1" width="2.77734375" style="59" customWidth="1"/>
    <col min="2" max="2" width="42.77734375" style="87" customWidth="1"/>
    <col min="3" max="6" width="17.77734375" style="59" customWidth="1"/>
    <col min="7" max="7" width="2.77734375" style="59" customWidth="1"/>
    <col min="8" max="8" width="9.6640625" style="59" hidden="1" customWidth="1"/>
    <col min="9" max="10" width="2.77734375" style="59" hidden="1" customWidth="1"/>
    <col min="11" max="16" width="15.21875" style="38" customWidth="1"/>
    <col min="17" max="110" width="9.21875" style="38"/>
    <col min="111" max="16384" width="9.21875" style="59"/>
  </cols>
  <sheetData>
    <row r="1" spans="2:110" ht="15" customHeight="1" x14ac:dyDescent="0.25">
      <c r="B1" s="34" t="str">
        <f>Update</f>
        <v>Template Version 2025-08-01</v>
      </c>
      <c r="C1" s="57"/>
      <c r="D1" s="57"/>
      <c r="E1" s="57"/>
      <c r="F1" s="58"/>
      <c r="H1" s="59" t="s">
        <v>1181</v>
      </c>
      <c r="K1" s="37" t="s">
        <v>0</v>
      </c>
    </row>
    <row r="2" spans="2:110" ht="48" customHeight="1" x14ac:dyDescent="0.25">
      <c r="B2" s="182" t="str">
        <f>'Initial CapEx'!$B$2</f>
        <v>LCFS TBD TBD Initial Capital Expense Report</v>
      </c>
      <c r="C2" s="182"/>
      <c r="D2" s="182"/>
      <c r="E2" s="182"/>
      <c r="F2" s="182"/>
      <c r="K2" s="40"/>
    </row>
    <row r="3" spans="2:110" ht="30" customHeight="1" x14ac:dyDescent="0.25">
      <c r="B3" s="170" t="s">
        <v>5</v>
      </c>
      <c r="C3" s="170"/>
      <c r="D3" s="170"/>
      <c r="E3" s="170"/>
      <c r="F3" s="170"/>
      <c r="K3" s="60"/>
    </row>
    <row r="4" spans="2:110" ht="45" customHeight="1" thickBot="1" x14ac:dyDescent="0.3">
      <c r="B4" s="183" t="str">
        <f>CONCATENATE('Initial CapEx'!$C$4,":  ",'Initial CapEx'!$C$5)</f>
        <v>OrganizationX:  SitenameY</v>
      </c>
      <c r="C4" s="183"/>
      <c r="D4" s="183"/>
      <c r="E4" s="183"/>
      <c r="F4" s="183"/>
    </row>
    <row r="5" spans="2:110" s="83" customFormat="1" ht="47.4" thickBot="1" x14ac:dyDescent="0.3">
      <c r="B5" s="61" t="s">
        <v>10</v>
      </c>
      <c r="C5" s="62" t="s">
        <v>537</v>
      </c>
      <c r="D5" s="62" t="s">
        <v>21</v>
      </c>
      <c r="E5" s="62" t="s">
        <v>22</v>
      </c>
      <c r="F5" s="63" t="s">
        <v>3</v>
      </c>
      <c r="H5" s="41" t="s">
        <v>1180</v>
      </c>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row>
    <row r="6" spans="2:110" ht="30" customHeight="1" x14ac:dyDescent="0.25">
      <c r="B6" s="64"/>
      <c r="C6" s="84">
        <v>0</v>
      </c>
      <c r="D6" s="85">
        <v>0</v>
      </c>
      <c r="E6" s="67">
        <f>ROUND(C6*D6,0)</f>
        <v>0</v>
      </c>
      <c r="F6" s="68">
        <v>0</v>
      </c>
      <c r="H6" s="59">
        <f>IF(F6=0,E6,F6)</f>
        <v>0</v>
      </c>
    </row>
    <row r="7" spans="2:110" ht="30" customHeight="1" x14ac:dyDescent="0.25">
      <c r="B7" s="69"/>
      <c r="C7" s="84">
        <v>0</v>
      </c>
      <c r="D7" s="85">
        <v>0</v>
      </c>
      <c r="E7" s="71">
        <f t="shared" ref="E7:E103" si="0">ROUND(C7*D7,0)</f>
        <v>0</v>
      </c>
      <c r="F7" s="68">
        <v>0</v>
      </c>
      <c r="H7" s="59">
        <f>IF(F7=0,E7,F7)</f>
        <v>0</v>
      </c>
    </row>
    <row r="8" spans="2:110" ht="30" customHeight="1" x14ac:dyDescent="0.25">
      <c r="B8" s="69"/>
      <c r="C8" s="84">
        <v>0</v>
      </c>
      <c r="D8" s="85">
        <v>0</v>
      </c>
      <c r="E8" s="71">
        <f t="shared" si="0"/>
        <v>0</v>
      </c>
      <c r="F8" s="68">
        <v>0</v>
      </c>
      <c r="H8" s="59">
        <f t="shared" ref="H8:H71" si="1">IF(F8=0,E8,F8)</f>
        <v>0</v>
      </c>
    </row>
    <row r="9" spans="2:110" ht="30" customHeight="1" x14ac:dyDescent="0.25">
      <c r="B9" s="69"/>
      <c r="C9" s="84">
        <v>0</v>
      </c>
      <c r="D9" s="85">
        <v>0</v>
      </c>
      <c r="E9" s="71">
        <f t="shared" si="0"/>
        <v>0</v>
      </c>
      <c r="F9" s="68">
        <v>0</v>
      </c>
      <c r="H9" s="59">
        <f t="shared" si="1"/>
        <v>0</v>
      </c>
    </row>
    <row r="10" spans="2:110" ht="30" customHeight="1" x14ac:dyDescent="0.25">
      <c r="B10" s="69"/>
      <c r="C10" s="84">
        <v>0</v>
      </c>
      <c r="D10" s="85">
        <v>0</v>
      </c>
      <c r="E10" s="71">
        <f t="shared" si="0"/>
        <v>0</v>
      </c>
      <c r="F10" s="68">
        <v>0</v>
      </c>
      <c r="H10" s="59">
        <f t="shared" si="1"/>
        <v>0</v>
      </c>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row>
    <row r="11" spans="2:110" ht="30" customHeight="1" x14ac:dyDescent="0.25">
      <c r="B11" s="69"/>
      <c r="C11" s="84">
        <v>0</v>
      </c>
      <c r="D11" s="85">
        <v>0</v>
      </c>
      <c r="E11" s="71">
        <f t="shared" si="0"/>
        <v>0</v>
      </c>
      <c r="F11" s="68">
        <v>0</v>
      </c>
      <c r="H11" s="59">
        <f t="shared" si="1"/>
        <v>0</v>
      </c>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row>
    <row r="12" spans="2:110" ht="30" customHeight="1" x14ac:dyDescent="0.25">
      <c r="B12" s="69"/>
      <c r="C12" s="84">
        <v>0</v>
      </c>
      <c r="D12" s="85">
        <v>0</v>
      </c>
      <c r="E12" s="71">
        <f t="shared" si="0"/>
        <v>0</v>
      </c>
      <c r="F12" s="68">
        <v>0</v>
      </c>
      <c r="H12" s="59">
        <f t="shared" si="1"/>
        <v>0</v>
      </c>
    </row>
    <row r="13" spans="2:110" ht="30" customHeight="1" x14ac:dyDescent="0.25">
      <c r="B13" s="69"/>
      <c r="C13" s="84">
        <v>0</v>
      </c>
      <c r="D13" s="85">
        <v>0</v>
      </c>
      <c r="E13" s="71">
        <f t="shared" si="0"/>
        <v>0</v>
      </c>
      <c r="F13" s="68">
        <v>0</v>
      </c>
      <c r="H13" s="59">
        <f t="shared" si="1"/>
        <v>0</v>
      </c>
    </row>
    <row r="14" spans="2:110" ht="30" customHeight="1" x14ac:dyDescent="0.25">
      <c r="B14" s="69"/>
      <c r="C14" s="84">
        <v>0</v>
      </c>
      <c r="D14" s="85">
        <v>0</v>
      </c>
      <c r="E14" s="71">
        <f t="shared" si="0"/>
        <v>0</v>
      </c>
      <c r="F14" s="68">
        <v>0</v>
      </c>
      <c r="H14" s="59">
        <f t="shared" si="1"/>
        <v>0</v>
      </c>
    </row>
    <row r="15" spans="2:110" ht="30" customHeight="1" thickBot="1" x14ac:dyDescent="0.3">
      <c r="B15" s="69"/>
      <c r="C15" s="84">
        <v>0</v>
      </c>
      <c r="D15" s="85">
        <v>0</v>
      </c>
      <c r="E15" s="71">
        <f t="shared" si="0"/>
        <v>0</v>
      </c>
      <c r="F15" s="68">
        <v>0</v>
      </c>
      <c r="H15" s="59">
        <f t="shared" si="1"/>
        <v>0</v>
      </c>
    </row>
    <row r="16" spans="2:110" ht="30" hidden="1" customHeight="1" x14ac:dyDescent="0.25">
      <c r="B16" s="69"/>
      <c r="C16" s="84">
        <v>0</v>
      </c>
      <c r="D16" s="85">
        <v>0</v>
      </c>
      <c r="E16" s="71">
        <f t="shared" si="0"/>
        <v>0</v>
      </c>
      <c r="F16" s="68">
        <v>0</v>
      </c>
      <c r="H16" s="59">
        <f t="shared" si="1"/>
        <v>0</v>
      </c>
    </row>
    <row r="17" spans="2:8" ht="30" hidden="1" customHeight="1" x14ac:dyDescent="0.25">
      <c r="B17" s="69"/>
      <c r="C17" s="84">
        <v>0</v>
      </c>
      <c r="D17" s="85">
        <v>0</v>
      </c>
      <c r="E17" s="71">
        <f t="shared" si="0"/>
        <v>0</v>
      </c>
      <c r="F17" s="68">
        <v>0</v>
      </c>
      <c r="H17" s="59">
        <f t="shared" si="1"/>
        <v>0</v>
      </c>
    </row>
    <row r="18" spans="2:8" ht="30" hidden="1" customHeight="1" x14ac:dyDescent="0.25">
      <c r="B18" s="69"/>
      <c r="C18" s="84">
        <v>0</v>
      </c>
      <c r="D18" s="85">
        <v>0</v>
      </c>
      <c r="E18" s="71">
        <f t="shared" si="0"/>
        <v>0</v>
      </c>
      <c r="F18" s="68">
        <v>0</v>
      </c>
      <c r="H18" s="59">
        <f t="shared" si="1"/>
        <v>0</v>
      </c>
    </row>
    <row r="19" spans="2:8" ht="30" hidden="1" customHeight="1" x14ac:dyDescent="0.25">
      <c r="B19" s="69"/>
      <c r="C19" s="84">
        <v>0</v>
      </c>
      <c r="D19" s="85">
        <v>0</v>
      </c>
      <c r="E19" s="71">
        <f t="shared" si="0"/>
        <v>0</v>
      </c>
      <c r="F19" s="68">
        <v>0</v>
      </c>
      <c r="H19" s="59">
        <f t="shared" si="1"/>
        <v>0</v>
      </c>
    </row>
    <row r="20" spans="2:8" ht="30" hidden="1" customHeight="1" x14ac:dyDescent="0.25">
      <c r="B20" s="69"/>
      <c r="C20" s="84">
        <v>0</v>
      </c>
      <c r="D20" s="85">
        <v>0</v>
      </c>
      <c r="E20" s="71">
        <f t="shared" si="0"/>
        <v>0</v>
      </c>
      <c r="F20" s="68">
        <v>0</v>
      </c>
      <c r="H20" s="59">
        <f t="shared" si="1"/>
        <v>0</v>
      </c>
    </row>
    <row r="21" spans="2:8" ht="30" hidden="1" customHeight="1" x14ac:dyDescent="0.25">
      <c r="B21" s="69"/>
      <c r="C21" s="84">
        <v>0</v>
      </c>
      <c r="D21" s="85">
        <v>0</v>
      </c>
      <c r="E21" s="71">
        <f t="shared" si="0"/>
        <v>0</v>
      </c>
      <c r="F21" s="68">
        <v>0</v>
      </c>
      <c r="H21" s="59">
        <f t="shared" si="1"/>
        <v>0</v>
      </c>
    </row>
    <row r="22" spans="2:8" ht="30" hidden="1" customHeight="1" x14ac:dyDescent="0.25">
      <c r="B22" s="69"/>
      <c r="C22" s="84">
        <v>0</v>
      </c>
      <c r="D22" s="85">
        <v>0</v>
      </c>
      <c r="E22" s="71">
        <f t="shared" si="0"/>
        <v>0</v>
      </c>
      <c r="F22" s="68">
        <v>0</v>
      </c>
      <c r="H22" s="59">
        <f t="shared" si="1"/>
        <v>0</v>
      </c>
    </row>
    <row r="23" spans="2:8" ht="30" hidden="1" customHeight="1" x14ac:dyDescent="0.25">
      <c r="B23" s="69"/>
      <c r="C23" s="84">
        <v>0</v>
      </c>
      <c r="D23" s="85">
        <v>0</v>
      </c>
      <c r="E23" s="71">
        <f t="shared" si="0"/>
        <v>0</v>
      </c>
      <c r="F23" s="68">
        <v>0</v>
      </c>
      <c r="H23" s="59">
        <f t="shared" si="1"/>
        <v>0</v>
      </c>
    </row>
    <row r="24" spans="2:8" ht="30" hidden="1" customHeight="1" x14ac:dyDescent="0.25">
      <c r="B24" s="69"/>
      <c r="C24" s="84">
        <v>0</v>
      </c>
      <c r="D24" s="85">
        <v>0</v>
      </c>
      <c r="E24" s="71">
        <f t="shared" si="0"/>
        <v>0</v>
      </c>
      <c r="F24" s="68">
        <v>0</v>
      </c>
      <c r="H24" s="59">
        <f t="shared" si="1"/>
        <v>0</v>
      </c>
    </row>
    <row r="25" spans="2:8" ht="30" hidden="1" customHeight="1" x14ac:dyDescent="0.25">
      <c r="B25" s="69"/>
      <c r="C25" s="84">
        <v>0</v>
      </c>
      <c r="D25" s="85">
        <v>0</v>
      </c>
      <c r="E25" s="71">
        <f t="shared" si="0"/>
        <v>0</v>
      </c>
      <c r="F25" s="68">
        <v>0</v>
      </c>
      <c r="H25" s="59">
        <f t="shared" si="1"/>
        <v>0</v>
      </c>
    </row>
    <row r="26" spans="2:8" ht="30" hidden="1" customHeight="1" x14ac:dyDescent="0.25">
      <c r="B26" s="69"/>
      <c r="C26" s="84">
        <v>0</v>
      </c>
      <c r="D26" s="85">
        <v>0</v>
      </c>
      <c r="E26" s="71">
        <f t="shared" si="0"/>
        <v>0</v>
      </c>
      <c r="F26" s="68">
        <v>0</v>
      </c>
      <c r="H26" s="59">
        <f t="shared" si="1"/>
        <v>0</v>
      </c>
    </row>
    <row r="27" spans="2:8" ht="30" hidden="1" customHeight="1" x14ac:dyDescent="0.25">
      <c r="B27" s="69"/>
      <c r="C27" s="84">
        <v>0</v>
      </c>
      <c r="D27" s="85">
        <v>0</v>
      </c>
      <c r="E27" s="71">
        <f t="shared" si="0"/>
        <v>0</v>
      </c>
      <c r="F27" s="68">
        <v>0</v>
      </c>
      <c r="H27" s="59">
        <f t="shared" si="1"/>
        <v>0</v>
      </c>
    </row>
    <row r="28" spans="2:8" ht="30" hidden="1" customHeight="1" x14ac:dyDescent="0.25">
      <c r="B28" s="69"/>
      <c r="C28" s="84">
        <v>0</v>
      </c>
      <c r="D28" s="85">
        <v>0</v>
      </c>
      <c r="E28" s="71">
        <f t="shared" si="0"/>
        <v>0</v>
      </c>
      <c r="F28" s="68">
        <v>0</v>
      </c>
      <c r="H28" s="59">
        <f t="shared" si="1"/>
        <v>0</v>
      </c>
    </row>
    <row r="29" spans="2:8" ht="30" hidden="1" customHeight="1" x14ac:dyDescent="0.25">
      <c r="B29" s="69"/>
      <c r="C29" s="84">
        <v>0</v>
      </c>
      <c r="D29" s="85">
        <v>0</v>
      </c>
      <c r="E29" s="71">
        <f t="shared" si="0"/>
        <v>0</v>
      </c>
      <c r="F29" s="68">
        <v>0</v>
      </c>
      <c r="H29" s="59">
        <f t="shared" si="1"/>
        <v>0</v>
      </c>
    </row>
    <row r="30" spans="2:8" ht="30" hidden="1" customHeight="1" x14ac:dyDescent="0.25">
      <c r="B30" s="69"/>
      <c r="C30" s="84">
        <v>0</v>
      </c>
      <c r="D30" s="85">
        <v>0</v>
      </c>
      <c r="E30" s="71">
        <f t="shared" si="0"/>
        <v>0</v>
      </c>
      <c r="F30" s="68">
        <v>0</v>
      </c>
      <c r="H30" s="59">
        <f t="shared" si="1"/>
        <v>0</v>
      </c>
    </row>
    <row r="31" spans="2:8" ht="30" hidden="1" customHeight="1" x14ac:dyDescent="0.25">
      <c r="B31" s="69"/>
      <c r="C31" s="84">
        <v>0</v>
      </c>
      <c r="D31" s="85">
        <v>0</v>
      </c>
      <c r="E31" s="71">
        <f t="shared" si="0"/>
        <v>0</v>
      </c>
      <c r="F31" s="68">
        <v>0</v>
      </c>
      <c r="H31" s="59">
        <f t="shared" si="1"/>
        <v>0</v>
      </c>
    </row>
    <row r="32" spans="2:8" ht="30" hidden="1" customHeight="1" x14ac:dyDescent="0.25">
      <c r="B32" s="69"/>
      <c r="C32" s="84">
        <v>0</v>
      </c>
      <c r="D32" s="85">
        <v>0</v>
      </c>
      <c r="E32" s="71">
        <f t="shared" si="0"/>
        <v>0</v>
      </c>
      <c r="F32" s="68">
        <v>0</v>
      </c>
      <c r="H32" s="59">
        <f t="shared" si="1"/>
        <v>0</v>
      </c>
    </row>
    <row r="33" spans="2:8" ht="30" hidden="1" customHeight="1" x14ac:dyDescent="0.25">
      <c r="B33" s="69"/>
      <c r="C33" s="84">
        <v>0</v>
      </c>
      <c r="D33" s="85">
        <v>0</v>
      </c>
      <c r="E33" s="71">
        <f t="shared" si="0"/>
        <v>0</v>
      </c>
      <c r="F33" s="68">
        <v>0</v>
      </c>
      <c r="H33" s="59">
        <f t="shared" si="1"/>
        <v>0</v>
      </c>
    </row>
    <row r="34" spans="2:8" ht="30" hidden="1" customHeight="1" x14ac:dyDescent="0.25">
      <c r="B34" s="69"/>
      <c r="C34" s="84">
        <v>0</v>
      </c>
      <c r="D34" s="85">
        <v>0</v>
      </c>
      <c r="E34" s="71">
        <f t="shared" si="0"/>
        <v>0</v>
      </c>
      <c r="F34" s="68">
        <v>0</v>
      </c>
      <c r="H34" s="59">
        <f t="shared" si="1"/>
        <v>0</v>
      </c>
    </row>
    <row r="35" spans="2:8" ht="30" hidden="1" customHeight="1" x14ac:dyDescent="0.25">
      <c r="B35" s="69"/>
      <c r="C35" s="84">
        <v>0</v>
      </c>
      <c r="D35" s="85">
        <v>0</v>
      </c>
      <c r="E35" s="71">
        <f t="shared" si="0"/>
        <v>0</v>
      </c>
      <c r="F35" s="68">
        <v>0</v>
      </c>
      <c r="H35" s="59">
        <f t="shared" si="1"/>
        <v>0</v>
      </c>
    </row>
    <row r="36" spans="2:8" ht="30" hidden="1" customHeight="1" x14ac:dyDescent="0.25">
      <c r="B36" s="69"/>
      <c r="C36" s="84">
        <v>0</v>
      </c>
      <c r="D36" s="85">
        <v>0</v>
      </c>
      <c r="E36" s="71">
        <f t="shared" si="0"/>
        <v>0</v>
      </c>
      <c r="F36" s="68">
        <v>0</v>
      </c>
      <c r="H36" s="59">
        <f t="shared" si="1"/>
        <v>0</v>
      </c>
    </row>
    <row r="37" spans="2:8" ht="30" hidden="1" customHeight="1" x14ac:dyDescent="0.25">
      <c r="B37" s="69"/>
      <c r="C37" s="84">
        <v>0</v>
      </c>
      <c r="D37" s="85">
        <v>0</v>
      </c>
      <c r="E37" s="71">
        <f t="shared" si="0"/>
        <v>0</v>
      </c>
      <c r="F37" s="68">
        <v>0</v>
      </c>
      <c r="H37" s="59">
        <f t="shared" si="1"/>
        <v>0</v>
      </c>
    </row>
    <row r="38" spans="2:8" ht="30" hidden="1" customHeight="1" x14ac:dyDescent="0.25">
      <c r="B38" s="69"/>
      <c r="C38" s="84">
        <v>0</v>
      </c>
      <c r="D38" s="85">
        <v>0</v>
      </c>
      <c r="E38" s="71">
        <f t="shared" si="0"/>
        <v>0</v>
      </c>
      <c r="F38" s="68">
        <v>0</v>
      </c>
      <c r="H38" s="59">
        <f t="shared" si="1"/>
        <v>0</v>
      </c>
    </row>
    <row r="39" spans="2:8" ht="30" hidden="1" customHeight="1" x14ac:dyDescent="0.25">
      <c r="B39" s="69"/>
      <c r="C39" s="84">
        <v>0</v>
      </c>
      <c r="D39" s="85">
        <v>0</v>
      </c>
      <c r="E39" s="71">
        <f t="shared" si="0"/>
        <v>0</v>
      </c>
      <c r="F39" s="68">
        <v>0</v>
      </c>
      <c r="H39" s="59">
        <f t="shared" si="1"/>
        <v>0</v>
      </c>
    </row>
    <row r="40" spans="2:8" ht="30" hidden="1" customHeight="1" x14ac:dyDescent="0.25">
      <c r="B40" s="69"/>
      <c r="C40" s="84">
        <v>0</v>
      </c>
      <c r="D40" s="85">
        <v>0</v>
      </c>
      <c r="E40" s="71">
        <f t="shared" si="0"/>
        <v>0</v>
      </c>
      <c r="F40" s="68">
        <v>0</v>
      </c>
      <c r="H40" s="59">
        <f t="shared" si="1"/>
        <v>0</v>
      </c>
    </row>
    <row r="41" spans="2:8" ht="30" hidden="1" customHeight="1" x14ac:dyDescent="0.25">
      <c r="B41" s="69"/>
      <c r="C41" s="84">
        <v>0</v>
      </c>
      <c r="D41" s="85">
        <v>0</v>
      </c>
      <c r="E41" s="71">
        <f t="shared" si="0"/>
        <v>0</v>
      </c>
      <c r="F41" s="68">
        <v>0</v>
      </c>
      <c r="H41" s="59">
        <f t="shared" si="1"/>
        <v>0</v>
      </c>
    </row>
    <row r="42" spans="2:8" ht="30" hidden="1" customHeight="1" x14ac:dyDescent="0.25">
      <c r="B42" s="69"/>
      <c r="C42" s="84">
        <v>0</v>
      </c>
      <c r="D42" s="85">
        <v>0</v>
      </c>
      <c r="E42" s="71">
        <f t="shared" si="0"/>
        <v>0</v>
      </c>
      <c r="F42" s="68">
        <v>0</v>
      </c>
      <c r="H42" s="59">
        <f t="shared" si="1"/>
        <v>0</v>
      </c>
    </row>
    <row r="43" spans="2:8" ht="30" hidden="1" customHeight="1" x14ac:dyDescent="0.25">
      <c r="B43" s="69"/>
      <c r="C43" s="84">
        <v>0</v>
      </c>
      <c r="D43" s="85">
        <v>0</v>
      </c>
      <c r="E43" s="71">
        <f t="shared" si="0"/>
        <v>0</v>
      </c>
      <c r="F43" s="68">
        <v>0</v>
      </c>
      <c r="H43" s="59">
        <f t="shared" si="1"/>
        <v>0</v>
      </c>
    </row>
    <row r="44" spans="2:8" ht="30" hidden="1" customHeight="1" x14ac:dyDescent="0.25">
      <c r="B44" s="69"/>
      <c r="C44" s="84">
        <v>0</v>
      </c>
      <c r="D44" s="85">
        <v>0</v>
      </c>
      <c r="E44" s="71">
        <f t="shared" si="0"/>
        <v>0</v>
      </c>
      <c r="F44" s="68">
        <v>0</v>
      </c>
      <c r="H44" s="59">
        <f t="shared" si="1"/>
        <v>0</v>
      </c>
    </row>
    <row r="45" spans="2:8" ht="30" hidden="1" customHeight="1" x14ac:dyDescent="0.25">
      <c r="B45" s="69"/>
      <c r="C45" s="84">
        <v>0</v>
      </c>
      <c r="D45" s="85">
        <v>0</v>
      </c>
      <c r="E45" s="71">
        <f t="shared" si="0"/>
        <v>0</v>
      </c>
      <c r="F45" s="68">
        <v>0</v>
      </c>
      <c r="H45" s="59">
        <f t="shared" si="1"/>
        <v>0</v>
      </c>
    </row>
    <row r="46" spans="2:8" ht="30" hidden="1" customHeight="1" x14ac:dyDescent="0.25">
      <c r="B46" s="69"/>
      <c r="C46" s="84">
        <v>0</v>
      </c>
      <c r="D46" s="85">
        <v>0</v>
      </c>
      <c r="E46" s="71">
        <f t="shared" si="0"/>
        <v>0</v>
      </c>
      <c r="F46" s="68">
        <v>0</v>
      </c>
      <c r="H46" s="59">
        <f t="shared" si="1"/>
        <v>0</v>
      </c>
    </row>
    <row r="47" spans="2:8" ht="30" hidden="1" customHeight="1" x14ac:dyDescent="0.25">
      <c r="B47" s="69"/>
      <c r="C47" s="84">
        <v>0</v>
      </c>
      <c r="D47" s="85">
        <v>0</v>
      </c>
      <c r="E47" s="71">
        <f t="shared" si="0"/>
        <v>0</v>
      </c>
      <c r="F47" s="68">
        <v>0</v>
      </c>
      <c r="H47" s="59">
        <f t="shared" si="1"/>
        <v>0</v>
      </c>
    </row>
    <row r="48" spans="2:8" ht="30" hidden="1" customHeight="1" x14ac:dyDescent="0.25">
      <c r="B48" s="69"/>
      <c r="C48" s="84">
        <v>0</v>
      </c>
      <c r="D48" s="85">
        <v>0</v>
      </c>
      <c r="E48" s="71">
        <f t="shared" si="0"/>
        <v>0</v>
      </c>
      <c r="F48" s="68">
        <v>0</v>
      </c>
      <c r="H48" s="59">
        <f t="shared" si="1"/>
        <v>0</v>
      </c>
    </row>
    <row r="49" spans="2:8" ht="30" hidden="1" customHeight="1" x14ac:dyDescent="0.25">
      <c r="B49" s="69"/>
      <c r="C49" s="84">
        <v>0</v>
      </c>
      <c r="D49" s="85">
        <v>0</v>
      </c>
      <c r="E49" s="71">
        <f t="shared" si="0"/>
        <v>0</v>
      </c>
      <c r="F49" s="68">
        <v>0</v>
      </c>
      <c r="H49" s="59">
        <f t="shared" si="1"/>
        <v>0</v>
      </c>
    </row>
    <row r="50" spans="2:8" ht="30" hidden="1" customHeight="1" x14ac:dyDescent="0.25">
      <c r="B50" s="69"/>
      <c r="C50" s="84">
        <v>0</v>
      </c>
      <c r="D50" s="85">
        <v>0</v>
      </c>
      <c r="E50" s="71">
        <f t="shared" si="0"/>
        <v>0</v>
      </c>
      <c r="F50" s="68">
        <v>0</v>
      </c>
      <c r="H50" s="59">
        <f t="shared" si="1"/>
        <v>0</v>
      </c>
    </row>
    <row r="51" spans="2:8" ht="30" hidden="1" customHeight="1" x14ac:dyDescent="0.25">
      <c r="B51" s="69"/>
      <c r="C51" s="84">
        <v>0</v>
      </c>
      <c r="D51" s="85">
        <v>0</v>
      </c>
      <c r="E51" s="71">
        <f t="shared" si="0"/>
        <v>0</v>
      </c>
      <c r="F51" s="68">
        <v>0</v>
      </c>
      <c r="H51" s="59">
        <f t="shared" si="1"/>
        <v>0</v>
      </c>
    </row>
    <row r="52" spans="2:8" ht="30" hidden="1" customHeight="1" x14ac:dyDescent="0.25">
      <c r="B52" s="69"/>
      <c r="C52" s="84">
        <v>0</v>
      </c>
      <c r="D52" s="85">
        <v>0</v>
      </c>
      <c r="E52" s="71">
        <f t="shared" si="0"/>
        <v>0</v>
      </c>
      <c r="F52" s="68">
        <v>0</v>
      </c>
      <c r="H52" s="59">
        <f t="shared" si="1"/>
        <v>0</v>
      </c>
    </row>
    <row r="53" spans="2:8" ht="30" hidden="1" customHeight="1" x14ac:dyDescent="0.25">
      <c r="B53" s="69"/>
      <c r="C53" s="84">
        <v>0</v>
      </c>
      <c r="D53" s="85">
        <v>0</v>
      </c>
      <c r="E53" s="71">
        <f t="shared" si="0"/>
        <v>0</v>
      </c>
      <c r="F53" s="68">
        <v>0</v>
      </c>
      <c r="H53" s="59">
        <f t="shared" si="1"/>
        <v>0</v>
      </c>
    </row>
    <row r="54" spans="2:8" ht="30" hidden="1" customHeight="1" x14ac:dyDescent="0.25">
      <c r="B54" s="69"/>
      <c r="C54" s="84">
        <v>0</v>
      </c>
      <c r="D54" s="85">
        <v>0</v>
      </c>
      <c r="E54" s="71">
        <f t="shared" si="0"/>
        <v>0</v>
      </c>
      <c r="F54" s="68">
        <v>0</v>
      </c>
      <c r="H54" s="59">
        <f t="shared" si="1"/>
        <v>0</v>
      </c>
    </row>
    <row r="55" spans="2:8" ht="30" hidden="1" customHeight="1" x14ac:dyDescent="0.25">
      <c r="B55" s="69"/>
      <c r="C55" s="84">
        <v>0</v>
      </c>
      <c r="D55" s="85">
        <v>0</v>
      </c>
      <c r="E55" s="71">
        <f t="shared" si="0"/>
        <v>0</v>
      </c>
      <c r="F55" s="68">
        <v>0</v>
      </c>
      <c r="H55" s="59">
        <f t="shared" si="1"/>
        <v>0</v>
      </c>
    </row>
    <row r="56" spans="2:8" ht="30" hidden="1" customHeight="1" x14ac:dyDescent="0.25">
      <c r="B56" s="69"/>
      <c r="C56" s="84">
        <v>0</v>
      </c>
      <c r="D56" s="85">
        <v>0</v>
      </c>
      <c r="E56" s="71">
        <f t="shared" si="0"/>
        <v>0</v>
      </c>
      <c r="F56" s="68">
        <v>0</v>
      </c>
      <c r="H56" s="59">
        <f t="shared" si="1"/>
        <v>0</v>
      </c>
    </row>
    <row r="57" spans="2:8" ht="30" hidden="1" customHeight="1" x14ac:dyDescent="0.25">
      <c r="B57" s="69"/>
      <c r="C57" s="84">
        <v>0</v>
      </c>
      <c r="D57" s="85">
        <v>0</v>
      </c>
      <c r="E57" s="71">
        <f t="shared" si="0"/>
        <v>0</v>
      </c>
      <c r="F57" s="68">
        <v>0</v>
      </c>
      <c r="H57" s="59">
        <f t="shared" si="1"/>
        <v>0</v>
      </c>
    </row>
    <row r="58" spans="2:8" ht="30" hidden="1" customHeight="1" x14ac:dyDescent="0.25">
      <c r="B58" s="69"/>
      <c r="C58" s="84">
        <v>0</v>
      </c>
      <c r="D58" s="85">
        <v>0</v>
      </c>
      <c r="E58" s="71">
        <f t="shared" si="0"/>
        <v>0</v>
      </c>
      <c r="F58" s="68">
        <v>0</v>
      </c>
      <c r="H58" s="59">
        <f t="shared" si="1"/>
        <v>0</v>
      </c>
    </row>
    <row r="59" spans="2:8" ht="30" hidden="1" customHeight="1" x14ac:dyDescent="0.25">
      <c r="B59" s="69"/>
      <c r="C59" s="84">
        <v>0</v>
      </c>
      <c r="D59" s="85">
        <v>0</v>
      </c>
      <c r="E59" s="71">
        <f t="shared" si="0"/>
        <v>0</v>
      </c>
      <c r="F59" s="68">
        <v>0</v>
      </c>
      <c r="H59" s="59">
        <f t="shared" si="1"/>
        <v>0</v>
      </c>
    </row>
    <row r="60" spans="2:8" ht="30" hidden="1" customHeight="1" x14ac:dyDescent="0.25">
      <c r="B60" s="69"/>
      <c r="C60" s="84">
        <v>0</v>
      </c>
      <c r="D60" s="85">
        <v>0</v>
      </c>
      <c r="E60" s="71">
        <f t="shared" si="0"/>
        <v>0</v>
      </c>
      <c r="F60" s="68">
        <v>0</v>
      </c>
      <c r="H60" s="59">
        <f t="shared" si="1"/>
        <v>0</v>
      </c>
    </row>
    <row r="61" spans="2:8" ht="30" hidden="1" customHeight="1" x14ac:dyDescent="0.25">
      <c r="B61" s="69"/>
      <c r="C61" s="84">
        <v>0</v>
      </c>
      <c r="D61" s="85">
        <v>0</v>
      </c>
      <c r="E61" s="71">
        <f t="shared" si="0"/>
        <v>0</v>
      </c>
      <c r="F61" s="68">
        <v>0</v>
      </c>
      <c r="H61" s="59">
        <f t="shared" si="1"/>
        <v>0</v>
      </c>
    </row>
    <row r="62" spans="2:8" ht="30" hidden="1" customHeight="1" x14ac:dyDescent="0.25">
      <c r="B62" s="69"/>
      <c r="C62" s="84">
        <v>0</v>
      </c>
      <c r="D62" s="85">
        <v>0</v>
      </c>
      <c r="E62" s="71">
        <f t="shared" si="0"/>
        <v>0</v>
      </c>
      <c r="F62" s="68">
        <v>0</v>
      </c>
      <c r="H62" s="59">
        <f t="shared" si="1"/>
        <v>0</v>
      </c>
    </row>
    <row r="63" spans="2:8" ht="30" hidden="1" customHeight="1" x14ac:dyDescent="0.25">
      <c r="B63" s="69"/>
      <c r="C63" s="84">
        <v>0</v>
      </c>
      <c r="D63" s="85">
        <v>0</v>
      </c>
      <c r="E63" s="71">
        <f t="shared" si="0"/>
        <v>0</v>
      </c>
      <c r="F63" s="68">
        <v>0</v>
      </c>
      <c r="H63" s="59">
        <f t="shared" si="1"/>
        <v>0</v>
      </c>
    </row>
    <row r="64" spans="2:8" ht="30" hidden="1" customHeight="1" x14ac:dyDescent="0.25">
      <c r="B64" s="69"/>
      <c r="C64" s="84">
        <v>0</v>
      </c>
      <c r="D64" s="85">
        <v>0</v>
      </c>
      <c r="E64" s="71">
        <f t="shared" si="0"/>
        <v>0</v>
      </c>
      <c r="F64" s="68">
        <v>0</v>
      </c>
      <c r="H64" s="59">
        <f t="shared" si="1"/>
        <v>0</v>
      </c>
    </row>
    <row r="65" spans="2:8" ht="30" hidden="1" customHeight="1" x14ac:dyDescent="0.25">
      <c r="B65" s="69"/>
      <c r="C65" s="84">
        <v>0</v>
      </c>
      <c r="D65" s="85">
        <v>0</v>
      </c>
      <c r="E65" s="71">
        <f t="shared" si="0"/>
        <v>0</v>
      </c>
      <c r="F65" s="68">
        <v>0</v>
      </c>
      <c r="H65" s="59">
        <f t="shared" si="1"/>
        <v>0</v>
      </c>
    </row>
    <row r="66" spans="2:8" ht="30" hidden="1" customHeight="1" x14ac:dyDescent="0.25">
      <c r="B66" s="69"/>
      <c r="C66" s="84">
        <v>0</v>
      </c>
      <c r="D66" s="85">
        <v>0</v>
      </c>
      <c r="E66" s="71">
        <f t="shared" si="0"/>
        <v>0</v>
      </c>
      <c r="F66" s="68">
        <v>0</v>
      </c>
      <c r="H66" s="59">
        <f t="shared" si="1"/>
        <v>0</v>
      </c>
    </row>
    <row r="67" spans="2:8" ht="30" hidden="1" customHeight="1" x14ac:dyDescent="0.25">
      <c r="B67" s="69"/>
      <c r="C67" s="84">
        <v>0</v>
      </c>
      <c r="D67" s="85">
        <v>0</v>
      </c>
      <c r="E67" s="71">
        <f t="shared" si="0"/>
        <v>0</v>
      </c>
      <c r="F67" s="68">
        <v>0</v>
      </c>
      <c r="H67" s="59">
        <f t="shared" si="1"/>
        <v>0</v>
      </c>
    </row>
    <row r="68" spans="2:8" ht="30" hidden="1" customHeight="1" x14ac:dyDescent="0.25">
      <c r="B68" s="69"/>
      <c r="C68" s="84">
        <v>0</v>
      </c>
      <c r="D68" s="85">
        <v>0</v>
      </c>
      <c r="E68" s="71">
        <f t="shared" si="0"/>
        <v>0</v>
      </c>
      <c r="F68" s="68">
        <v>0</v>
      </c>
      <c r="H68" s="59">
        <f t="shared" si="1"/>
        <v>0</v>
      </c>
    </row>
    <row r="69" spans="2:8" ht="30" hidden="1" customHeight="1" x14ac:dyDescent="0.25">
      <c r="B69" s="69"/>
      <c r="C69" s="84">
        <v>0</v>
      </c>
      <c r="D69" s="85">
        <v>0</v>
      </c>
      <c r="E69" s="71">
        <f t="shared" si="0"/>
        <v>0</v>
      </c>
      <c r="F69" s="68">
        <v>0</v>
      </c>
      <c r="H69" s="59">
        <f t="shared" si="1"/>
        <v>0</v>
      </c>
    </row>
    <row r="70" spans="2:8" ht="30" hidden="1" customHeight="1" x14ac:dyDescent="0.25">
      <c r="B70" s="69"/>
      <c r="C70" s="84">
        <v>0</v>
      </c>
      <c r="D70" s="85">
        <v>0</v>
      </c>
      <c r="E70" s="71">
        <f t="shared" si="0"/>
        <v>0</v>
      </c>
      <c r="F70" s="68">
        <v>0</v>
      </c>
      <c r="H70" s="59">
        <f t="shared" si="1"/>
        <v>0</v>
      </c>
    </row>
    <row r="71" spans="2:8" ht="30" hidden="1" customHeight="1" x14ac:dyDescent="0.25">
      <c r="B71" s="69"/>
      <c r="C71" s="84">
        <v>0</v>
      </c>
      <c r="D71" s="85">
        <v>0</v>
      </c>
      <c r="E71" s="71">
        <f t="shared" si="0"/>
        <v>0</v>
      </c>
      <c r="F71" s="68">
        <v>0</v>
      </c>
      <c r="H71" s="59">
        <f t="shared" si="1"/>
        <v>0</v>
      </c>
    </row>
    <row r="72" spans="2:8" ht="30" hidden="1" customHeight="1" x14ac:dyDescent="0.25">
      <c r="B72" s="69"/>
      <c r="C72" s="84">
        <v>0</v>
      </c>
      <c r="D72" s="85">
        <v>0</v>
      </c>
      <c r="E72" s="71">
        <f t="shared" si="0"/>
        <v>0</v>
      </c>
      <c r="F72" s="68">
        <v>0</v>
      </c>
      <c r="H72" s="59">
        <f t="shared" ref="H72:H103" si="2">IF(F72=0,E72,F72)</f>
        <v>0</v>
      </c>
    </row>
    <row r="73" spans="2:8" ht="30" hidden="1" customHeight="1" x14ac:dyDescent="0.25">
      <c r="B73" s="69"/>
      <c r="C73" s="84">
        <v>0</v>
      </c>
      <c r="D73" s="85">
        <v>0</v>
      </c>
      <c r="E73" s="71">
        <f t="shared" si="0"/>
        <v>0</v>
      </c>
      <c r="F73" s="68">
        <v>0</v>
      </c>
      <c r="H73" s="59">
        <f t="shared" si="2"/>
        <v>0</v>
      </c>
    </row>
    <row r="74" spans="2:8" ht="30" hidden="1" customHeight="1" x14ac:dyDescent="0.25">
      <c r="B74" s="69"/>
      <c r="C74" s="84">
        <v>0</v>
      </c>
      <c r="D74" s="85">
        <v>0</v>
      </c>
      <c r="E74" s="71">
        <f t="shared" si="0"/>
        <v>0</v>
      </c>
      <c r="F74" s="68">
        <v>0</v>
      </c>
      <c r="H74" s="59">
        <f t="shared" si="2"/>
        <v>0</v>
      </c>
    </row>
    <row r="75" spans="2:8" ht="30" hidden="1" customHeight="1" x14ac:dyDescent="0.25">
      <c r="B75" s="69"/>
      <c r="C75" s="84">
        <v>0</v>
      </c>
      <c r="D75" s="85">
        <v>0</v>
      </c>
      <c r="E75" s="71">
        <f t="shared" si="0"/>
        <v>0</v>
      </c>
      <c r="F75" s="68">
        <v>0</v>
      </c>
      <c r="H75" s="59">
        <f t="shared" si="2"/>
        <v>0</v>
      </c>
    </row>
    <row r="76" spans="2:8" ht="30" hidden="1" customHeight="1" x14ac:dyDescent="0.25">
      <c r="B76" s="69"/>
      <c r="C76" s="84">
        <v>0</v>
      </c>
      <c r="D76" s="85">
        <v>0</v>
      </c>
      <c r="E76" s="71">
        <f t="shared" si="0"/>
        <v>0</v>
      </c>
      <c r="F76" s="68">
        <v>0</v>
      </c>
      <c r="H76" s="59">
        <f t="shared" si="2"/>
        <v>0</v>
      </c>
    </row>
    <row r="77" spans="2:8" ht="30" hidden="1" customHeight="1" x14ac:dyDescent="0.25">
      <c r="B77" s="69"/>
      <c r="C77" s="84">
        <v>0</v>
      </c>
      <c r="D77" s="85">
        <v>0</v>
      </c>
      <c r="E77" s="71">
        <f t="shared" si="0"/>
        <v>0</v>
      </c>
      <c r="F77" s="68">
        <v>0</v>
      </c>
      <c r="H77" s="59">
        <f t="shared" si="2"/>
        <v>0</v>
      </c>
    </row>
    <row r="78" spans="2:8" ht="30" hidden="1" customHeight="1" x14ac:dyDescent="0.25">
      <c r="B78" s="69"/>
      <c r="C78" s="84">
        <v>0</v>
      </c>
      <c r="D78" s="85">
        <v>0</v>
      </c>
      <c r="E78" s="71">
        <f t="shared" si="0"/>
        <v>0</v>
      </c>
      <c r="F78" s="68">
        <v>0</v>
      </c>
      <c r="H78" s="59">
        <f t="shared" si="2"/>
        <v>0</v>
      </c>
    </row>
    <row r="79" spans="2:8" ht="30" hidden="1" customHeight="1" x14ac:dyDescent="0.25">
      <c r="B79" s="69"/>
      <c r="C79" s="84">
        <v>0</v>
      </c>
      <c r="D79" s="85">
        <v>0</v>
      </c>
      <c r="E79" s="71">
        <f t="shared" si="0"/>
        <v>0</v>
      </c>
      <c r="F79" s="68">
        <v>0</v>
      </c>
      <c r="H79" s="59">
        <f t="shared" si="2"/>
        <v>0</v>
      </c>
    </row>
    <row r="80" spans="2:8" ht="30" hidden="1" customHeight="1" x14ac:dyDescent="0.25">
      <c r="B80" s="69"/>
      <c r="C80" s="84">
        <v>0</v>
      </c>
      <c r="D80" s="85">
        <v>0</v>
      </c>
      <c r="E80" s="71">
        <f t="shared" si="0"/>
        <v>0</v>
      </c>
      <c r="F80" s="68">
        <v>0</v>
      </c>
      <c r="H80" s="59">
        <f t="shared" si="2"/>
        <v>0</v>
      </c>
    </row>
    <row r="81" spans="2:8" ht="30" hidden="1" customHeight="1" x14ac:dyDescent="0.25">
      <c r="B81" s="69"/>
      <c r="C81" s="84">
        <v>0</v>
      </c>
      <c r="D81" s="85">
        <v>0</v>
      </c>
      <c r="E81" s="71">
        <f t="shared" si="0"/>
        <v>0</v>
      </c>
      <c r="F81" s="68">
        <v>0</v>
      </c>
      <c r="H81" s="59">
        <f t="shared" si="2"/>
        <v>0</v>
      </c>
    </row>
    <row r="82" spans="2:8" ht="30" hidden="1" customHeight="1" x14ac:dyDescent="0.25">
      <c r="B82" s="69"/>
      <c r="C82" s="84">
        <v>0</v>
      </c>
      <c r="D82" s="85">
        <v>0</v>
      </c>
      <c r="E82" s="71">
        <f t="shared" si="0"/>
        <v>0</v>
      </c>
      <c r="F82" s="68">
        <v>0</v>
      </c>
      <c r="H82" s="59">
        <f t="shared" si="2"/>
        <v>0</v>
      </c>
    </row>
    <row r="83" spans="2:8" ht="30" hidden="1" customHeight="1" x14ac:dyDescent="0.25">
      <c r="B83" s="69"/>
      <c r="C83" s="84">
        <v>0</v>
      </c>
      <c r="D83" s="85">
        <v>0</v>
      </c>
      <c r="E83" s="71">
        <f t="shared" si="0"/>
        <v>0</v>
      </c>
      <c r="F83" s="68">
        <v>0</v>
      </c>
      <c r="H83" s="59">
        <f t="shared" si="2"/>
        <v>0</v>
      </c>
    </row>
    <row r="84" spans="2:8" ht="30" hidden="1" customHeight="1" x14ac:dyDescent="0.25">
      <c r="B84" s="69"/>
      <c r="C84" s="84">
        <v>0</v>
      </c>
      <c r="D84" s="85">
        <v>0</v>
      </c>
      <c r="E84" s="71">
        <f t="shared" si="0"/>
        <v>0</v>
      </c>
      <c r="F84" s="68">
        <v>0</v>
      </c>
      <c r="H84" s="59">
        <f t="shared" si="2"/>
        <v>0</v>
      </c>
    </row>
    <row r="85" spans="2:8" ht="30" hidden="1" customHeight="1" x14ac:dyDescent="0.25">
      <c r="B85" s="69"/>
      <c r="C85" s="84">
        <v>0</v>
      </c>
      <c r="D85" s="85">
        <v>0</v>
      </c>
      <c r="E85" s="71">
        <f t="shared" si="0"/>
        <v>0</v>
      </c>
      <c r="F85" s="68">
        <v>0</v>
      </c>
      <c r="H85" s="59">
        <f t="shared" si="2"/>
        <v>0</v>
      </c>
    </row>
    <row r="86" spans="2:8" ht="30" hidden="1" customHeight="1" x14ac:dyDescent="0.25">
      <c r="B86" s="69"/>
      <c r="C86" s="84">
        <v>0</v>
      </c>
      <c r="D86" s="85">
        <v>0</v>
      </c>
      <c r="E86" s="71">
        <f t="shared" si="0"/>
        <v>0</v>
      </c>
      <c r="F86" s="68">
        <v>0</v>
      </c>
      <c r="H86" s="59">
        <f t="shared" si="2"/>
        <v>0</v>
      </c>
    </row>
    <row r="87" spans="2:8" ht="30" hidden="1" customHeight="1" x14ac:dyDescent="0.25">
      <c r="B87" s="69"/>
      <c r="C87" s="84">
        <v>0</v>
      </c>
      <c r="D87" s="85">
        <v>0</v>
      </c>
      <c r="E87" s="71">
        <f t="shared" si="0"/>
        <v>0</v>
      </c>
      <c r="F87" s="68">
        <v>0</v>
      </c>
      <c r="H87" s="59">
        <f t="shared" si="2"/>
        <v>0</v>
      </c>
    </row>
    <row r="88" spans="2:8" ht="30" hidden="1" customHeight="1" x14ac:dyDescent="0.25">
      <c r="B88" s="69"/>
      <c r="C88" s="84">
        <v>0</v>
      </c>
      <c r="D88" s="85">
        <v>0</v>
      </c>
      <c r="E88" s="71">
        <f t="shared" si="0"/>
        <v>0</v>
      </c>
      <c r="F88" s="68">
        <v>0</v>
      </c>
      <c r="H88" s="59">
        <f t="shared" si="2"/>
        <v>0</v>
      </c>
    </row>
    <row r="89" spans="2:8" ht="30" hidden="1" customHeight="1" x14ac:dyDescent="0.25">
      <c r="B89" s="69"/>
      <c r="C89" s="84">
        <v>0</v>
      </c>
      <c r="D89" s="85">
        <v>0</v>
      </c>
      <c r="E89" s="71">
        <f t="shared" si="0"/>
        <v>0</v>
      </c>
      <c r="F89" s="68">
        <v>0</v>
      </c>
      <c r="H89" s="59">
        <f t="shared" si="2"/>
        <v>0</v>
      </c>
    </row>
    <row r="90" spans="2:8" ht="30" hidden="1" customHeight="1" x14ac:dyDescent="0.25">
      <c r="B90" s="69"/>
      <c r="C90" s="84">
        <v>0</v>
      </c>
      <c r="D90" s="85">
        <v>0</v>
      </c>
      <c r="E90" s="71">
        <f t="shared" si="0"/>
        <v>0</v>
      </c>
      <c r="F90" s="68">
        <v>0</v>
      </c>
      <c r="H90" s="59">
        <f t="shared" si="2"/>
        <v>0</v>
      </c>
    </row>
    <row r="91" spans="2:8" ht="30" hidden="1" customHeight="1" x14ac:dyDescent="0.25">
      <c r="B91" s="69"/>
      <c r="C91" s="84">
        <v>0</v>
      </c>
      <c r="D91" s="85">
        <v>0</v>
      </c>
      <c r="E91" s="71">
        <f t="shared" si="0"/>
        <v>0</v>
      </c>
      <c r="F91" s="68">
        <v>0</v>
      </c>
      <c r="H91" s="59">
        <f t="shared" si="2"/>
        <v>0</v>
      </c>
    </row>
    <row r="92" spans="2:8" ht="30" hidden="1" customHeight="1" x14ac:dyDescent="0.25">
      <c r="B92" s="69"/>
      <c r="C92" s="84">
        <v>0</v>
      </c>
      <c r="D92" s="85">
        <v>0</v>
      </c>
      <c r="E92" s="71">
        <f t="shared" si="0"/>
        <v>0</v>
      </c>
      <c r="F92" s="68">
        <v>0</v>
      </c>
      <c r="H92" s="59">
        <f t="shared" si="2"/>
        <v>0</v>
      </c>
    </row>
    <row r="93" spans="2:8" ht="30" hidden="1" customHeight="1" x14ac:dyDescent="0.25">
      <c r="B93" s="69"/>
      <c r="C93" s="84">
        <v>0</v>
      </c>
      <c r="D93" s="85">
        <v>0</v>
      </c>
      <c r="E93" s="71">
        <f t="shared" si="0"/>
        <v>0</v>
      </c>
      <c r="F93" s="68">
        <v>0</v>
      </c>
      <c r="H93" s="59">
        <f t="shared" si="2"/>
        <v>0</v>
      </c>
    </row>
    <row r="94" spans="2:8" ht="30" hidden="1" customHeight="1" x14ac:dyDescent="0.25">
      <c r="B94" s="69"/>
      <c r="C94" s="84">
        <v>0</v>
      </c>
      <c r="D94" s="85">
        <v>0</v>
      </c>
      <c r="E94" s="71">
        <f t="shared" si="0"/>
        <v>0</v>
      </c>
      <c r="F94" s="68">
        <v>0</v>
      </c>
      <c r="H94" s="59">
        <f t="shared" si="2"/>
        <v>0</v>
      </c>
    </row>
    <row r="95" spans="2:8" ht="30" hidden="1" customHeight="1" x14ac:dyDescent="0.25">
      <c r="B95" s="69"/>
      <c r="C95" s="84">
        <v>0</v>
      </c>
      <c r="D95" s="85">
        <v>0</v>
      </c>
      <c r="E95" s="71">
        <f t="shared" si="0"/>
        <v>0</v>
      </c>
      <c r="F95" s="68">
        <v>0</v>
      </c>
      <c r="H95" s="59">
        <f t="shared" si="2"/>
        <v>0</v>
      </c>
    </row>
    <row r="96" spans="2:8" ht="30" hidden="1" customHeight="1" x14ac:dyDescent="0.25">
      <c r="B96" s="69"/>
      <c r="C96" s="84">
        <v>0</v>
      </c>
      <c r="D96" s="85">
        <v>0</v>
      </c>
      <c r="E96" s="71">
        <f t="shared" si="0"/>
        <v>0</v>
      </c>
      <c r="F96" s="68">
        <v>0</v>
      </c>
      <c r="H96" s="59">
        <f t="shared" si="2"/>
        <v>0</v>
      </c>
    </row>
    <row r="97" spans="2:8" ht="30" hidden="1" customHeight="1" x14ac:dyDescent="0.25">
      <c r="B97" s="69"/>
      <c r="C97" s="84">
        <v>0</v>
      </c>
      <c r="D97" s="85">
        <v>0</v>
      </c>
      <c r="E97" s="71">
        <f t="shared" si="0"/>
        <v>0</v>
      </c>
      <c r="F97" s="68">
        <v>0</v>
      </c>
      <c r="H97" s="59">
        <f t="shared" si="2"/>
        <v>0</v>
      </c>
    </row>
    <row r="98" spans="2:8" ht="30" hidden="1" customHeight="1" x14ac:dyDescent="0.25">
      <c r="B98" s="69"/>
      <c r="C98" s="84">
        <v>0</v>
      </c>
      <c r="D98" s="85">
        <v>0</v>
      </c>
      <c r="E98" s="71">
        <f t="shared" si="0"/>
        <v>0</v>
      </c>
      <c r="F98" s="68">
        <v>0</v>
      </c>
      <c r="H98" s="59">
        <f t="shared" si="2"/>
        <v>0</v>
      </c>
    </row>
    <row r="99" spans="2:8" ht="30" hidden="1" customHeight="1" x14ac:dyDescent="0.25">
      <c r="B99" s="69"/>
      <c r="C99" s="84">
        <v>0</v>
      </c>
      <c r="D99" s="85">
        <v>0</v>
      </c>
      <c r="E99" s="71">
        <f t="shared" si="0"/>
        <v>0</v>
      </c>
      <c r="F99" s="68">
        <v>0</v>
      </c>
      <c r="H99" s="59">
        <f t="shared" si="2"/>
        <v>0</v>
      </c>
    </row>
    <row r="100" spans="2:8" ht="30" hidden="1" customHeight="1" x14ac:dyDescent="0.25">
      <c r="B100" s="69"/>
      <c r="C100" s="84">
        <v>0</v>
      </c>
      <c r="D100" s="85">
        <v>0</v>
      </c>
      <c r="E100" s="71">
        <f t="shared" si="0"/>
        <v>0</v>
      </c>
      <c r="F100" s="68">
        <v>0</v>
      </c>
      <c r="H100" s="59">
        <f t="shared" si="2"/>
        <v>0</v>
      </c>
    </row>
    <row r="101" spans="2:8" ht="30" hidden="1" customHeight="1" x14ac:dyDescent="0.25">
      <c r="B101" s="69"/>
      <c r="C101" s="84">
        <v>0</v>
      </c>
      <c r="D101" s="85">
        <v>0</v>
      </c>
      <c r="E101" s="71">
        <f t="shared" si="0"/>
        <v>0</v>
      </c>
      <c r="F101" s="68">
        <v>0</v>
      </c>
      <c r="H101" s="59">
        <f t="shared" si="2"/>
        <v>0</v>
      </c>
    </row>
    <row r="102" spans="2:8" ht="30" hidden="1" customHeight="1" x14ac:dyDescent="0.25">
      <c r="B102" s="69"/>
      <c r="C102" s="84">
        <v>0</v>
      </c>
      <c r="D102" s="85">
        <v>0</v>
      </c>
      <c r="E102" s="71">
        <f t="shared" si="0"/>
        <v>0</v>
      </c>
      <c r="F102" s="68">
        <v>0</v>
      </c>
      <c r="H102" s="59">
        <f t="shared" si="2"/>
        <v>0</v>
      </c>
    </row>
    <row r="103" spans="2:8" ht="30" hidden="1" customHeight="1" thickBot="1" x14ac:dyDescent="0.3">
      <c r="B103" s="69"/>
      <c r="C103" s="84">
        <v>0</v>
      </c>
      <c r="D103" s="85">
        <v>0</v>
      </c>
      <c r="E103" s="71">
        <f t="shared" si="0"/>
        <v>0</v>
      </c>
      <c r="F103" s="68">
        <v>0</v>
      </c>
      <c r="H103" s="59">
        <f t="shared" si="2"/>
        <v>0</v>
      </c>
    </row>
    <row r="104" spans="2:8" ht="30" customHeight="1" thickBot="1" x14ac:dyDescent="0.3">
      <c r="B104" s="166" t="s">
        <v>9</v>
      </c>
      <c r="C104" s="167"/>
      <c r="D104" s="167"/>
      <c r="E104" s="172"/>
      <c r="F104" s="75">
        <f>SUM(H6:H103)</f>
        <v>0</v>
      </c>
    </row>
    <row r="105" spans="2:8" ht="14.4" x14ac:dyDescent="0.3">
      <c r="B105" s="86"/>
    </row>
    <row r="108" spans="2:8" x14ac:dyDescent="0.25">
      <c r="H108" s="41"/>
    </row>
    <row r="210" spans="8:8" x14ac:dyDescent="0.25">
      <c r="H210" s="80"/>
    </row>
  </sheetData>
  <sheetProtection algorithmName="SHA-512" hashValue="rtMH8XAngTG7waouDmKglwt8WRdfVS8eZMx//aMG4JlLTZWOxyGUR4r2lA4YkHik22T8OeylJQw9KzsMRoI9zw==" saltValue="0ungIo2Gz6ahbfaoyjeDzw==" spinCount="100000" sheet="1" objects="1" scenarios="1" formatRows="0"/>
  <mergeCells count="4">
    <mergeCell ref="B2:F2"/>
    <mergeCell ref="B3:F3"/>
    <mergeCell ref="B4:F4"/>
    <mergeCell ref="B104:E104"/>
  </mergeCells>
  <dataValidations count="4">
    <dataValidation allowBlank="1" showErrorMessage="1" prompt="This is the budget worksheet fringe benefits sheet" sqref="B2" xr:uid="{8450A90F-7AEA-41CD-9D88-7843FD1B1F99}"/>
    <dataValidation allowBlank="1" showErrorMessage="1" prompt="Please enter the employee job classification" sqref="B6:B103" xr:uid="{83708127-B475-4608-BFAE-C057B123CCD0}"/>
    <dataValidation allowBlank="1" showErrorMessage="1" prompt="Please enter the total amount of direct labor costs for the corresponding employee" sqref="D6:D103 F6:F103" xr:uid="{1F279C61-812C-4A70-B3FD-D821EB4000E1}"/>
    <dataValidation allowBlank="1" showErrorMessage="1" prompt="Please enter the highest estimated fringe benefit rate for the corresponding employee that will occur over the life of the agreement" sqref="C6:C103" xr:uid="{FF3CC189-5A08-4D30-8CC4-7850A80155BF}"/>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380AC-F15D-4E36-880A-B3518AAEAED8}">
  <dimension ref="B1:DJ210"/>
  <sheetViews>
    <sheetView workbookViewId="0">
      <selection activeCell="C6" sqref="C6"/>
    </sheetView>
  </sheetViews>
  <sheetFormatPr defaultColWidth="9.21875" defaultRowHeight="13.8" x14ac:dyDescent="0.25"/>
  <cols>
    <col min="1" max="1" width="2.77734375" style="59" customWidth="1"/>
    <col min="2" max="2" width="17.77734375" style="59" customWidth="1"/>
    <col min="3" max="3" width="9.33203125" style="106" customWidth="1"/>
    <col min="4" max="4" width="42.77734375" style="59" customWidth="1"/>
    <col min="5" max="5" width="42.77734375" style="41" customWidth="1"/>
    <col min="6" max="6" width="42.77734375" style="59" customWidth="1"/>
    <col min="7" max="7" width="17.77734375" style="107" customWidth="1"/>
    <col min="8" max="10" width="17.77734375" style="59" customWidth="1"/>
    <col min="11" max="11" width="2.77734375" style="59" customWidth="1"/>
    <col min="12" max="12" width="9.6640625" style="59" hidden="1" customWidth="1"/>
    <col min="13" max="14" width="2.77734375" style="59" hidden="1" customWidth="1"/>
    <col min="15" max="20" width="15.21875" style="38" customWidth="1"/>
    <col min="21" max="114" width="9.21875" style="38"/>
    <col min="115" max="16384" width="9.21875" style="59"/>
  </cols>
  <sheetData>
    <row r="1" spans="2:114" ht="15" customHeight="1" x14ac:dyDescent="0.25">
      <c r="B1" s="169" t="str">
        <f>Update</f>
        <v>Template Version 2025-08-01</v>
      </c>
      <c r="C1" s="169"/>
      <c r="D1" s="169"/>
      <c r="E1" s="88"/>
      <c r="F1" s="57"/>
      <c r="G1" s="89"/>
      <c r="H1" s="57"/>
      <c r="I1" s="57"/>
      <c r="J1" s="58"/>
      <c r="L1" s="59" t="s">
        <v>1181</v>
      </c>
      <c r="O1" s="37" t="s">
        <v>0</v>
      </c>
    </row>
    <row r="2" spans="2:114" ht="48" customHeight="1" x14ac:dyDescent="0.25">
      <c r="B2" s="182" t="str">
        <f>'Initial CapEx'!$B$2</f>
        <v>LCFS TBD TBD Initial Capital Expense Report</v>
      </c>
      <c r="C2" s="182"/>
      <c r="D2" s="182"/>
      <c r="E2" s="182"/>
      <c r="F2" s="182"/>
      <c r="G2" s="182"/>
      <c r="H2" s="182"/>
      <c r="I2" s="182"/>
      <c r="J2" s="182"/>
      <c r="O2" s="40"/>
    </row>
    <row r="3" spans="2:114" ht="30" customHeight="1" x14ac:dyDescent="0.25">
      <c r="B3" s="170" t="s">
        <v>6</v>
      </c>
      <c r="C3" s="170"/>
      <c r="D3" s="170"/>
      <c r="E3" s="170"/>
      <c r="F3" s="170"/>
      <c r="G3" s="170"/>
      <c r="H3" s="170"/>
      <c r="I3" s="170"/>
      <c r="J3" s="170"/>
      <c r="O3" s="60"/>
    </row>
    <row r="4" spans="2:114" ht="45" customHeight="1" thickBot="1" x14ac:dyDescent="0.3">
      <c r="B4" s="171" t="str">
        <f>CONCATENATE('Initial CapEx'!$C$4,":  ",'Initial CapEx'!$C$5)</f>
        <v>OrganizationX:  SitenameY</v>
      </c>
      <c r="C4" s="171"/>
      <c r="D4" s="171"/>
      <c r="E4" s="171"/>
      <c r="F4" s="171"/>
      <c r="G4" s="171"/>
      <c r="H4" s="171"/>
      <c r="I4" s="171"/>
      <c r="J4" s="171"/>
    </row>
    <row r="5" spans="2:114" ht="63" customHeight="1" thickBot="1" x14ac:dyDescent="0.3">
      <c r="B5" s="61" t="s">
        <v>23</v>
      </c>
      <c r="C5" s="90" t="s">
        <v>24</v>
      </c>
      <c r="D5" s="62" t="s">
        <v>25</v>
      </c>
      <c r="E5" s="62" t="s">
        <v>26</v>
      </c>
      <c r="F5" s="62" t="s">
        <v>27</v>
      </c>
      <c r="G5" s="62" t="s">
        <v>28</v>
      </c>
      <c r="H5" s="62" t="s">
        <v>29</v>
      </c>
      <c r="I5" s="62" t="s">
        <v>30</v>
      </c>
      <c r="J5" s="63" t="s">
        <v>3</v>
      </c>
      <c r="L5" s="59" t="s">
        <v>1180</v>
      </c>
    </row>
    <row r="6" spans="2:114" s="80" customFormat="1" ht="30" customHeight="1" x14ac:dyDescent="0.25">
      <c r="B6" s="91" t="s">
        <v>31</v>
      </c>
      <c r="C6" s="92"/>
      <c r="D6" s="93"/>
      <c r="E6" s="93"/>
      <c r="F6" s="93"/>
      <c r="G6" s="94">
        <v>0</v>
      </c>
      <c r="H6" s="95">
        <v>0</v>
      </c>
      <c r="I6" s="96">
        <f>IF(OR(G6="Redacted",H6="Redacted"),"Redacted",IF(OR(T(G6)&lt;&gt;"",T(H6)&lt;&gt;""),"Varies",ROUND(G6*H6,0)))</f>
        <v>0</v>
      </c>
      <c r="J6" s="97">
        <v>0</v>
      </c>
      <c r="L6" s="59">
        <f>IF(J6=0,I6,J6)</f>
        <v>0</v>
      </c>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row>
    <row r="7" spans="2:114" s="80" customFormat="1" ht="30" customHeight="1" x14ac:dyDescent="0.25">
      <c r="B7" s="98" t="s">
        <v>32</v>
      </c>
      <c r="C7" s="99"/>
      <c r="D7" s="100"/>
      <c r="E7" s="100"/>
      <c r="F7" s="100"/>
      <c r="G7" s="70">
        <v>0</v>
      </c>
      <c r="H7" s="101">
        <v>0</v>
      </c>
      <c r="I7" s="71">
        <f>IF(OR(G7="Redacted",H7="Redacted"),"Redacted",IF(OR(T(G7)&lt;&gt;"",T(H7)&lt;&gt;""),"Varies",ROUND(G7*H7,0)))</f>
        <v>0</v>
      </c>
      <c r="J7" s="102">
        <v>0</v>
      </c>
      <c r="L7" s="59">
        <f>IF(J7=0,I7,J7)</f>
        <v>0</v>
      </c>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row>
    <row r="8" spans="2:114" s="80" customFormat="1" ht="30" customHeight="1" x14ac:dyDescent="0.25">
      <c r="B8" s="98" t="s">
        <v>33</v>
      </c>
      <c r="C8" s="99"/>
      <c r="D8" s="100"/>
      <c r="E8" s="100"/>
      <c r="F8" s="100"/>
      <c r="G8" s="70">
        <v>0</v>
      </c>
      <c r="H8" s="101">
        <v>0</v>
      </c>
      <c r="I8" s="71">
        <f>IF(OR(G8="Redacted",H8="Redacted"),"Redacted",IF(OR(T(G8)&lt;&gt;"",T(H8)&lt;&gt;""),"Varies",ROUND(G8*H8,0)))</f>
        <v>0</v>
      </c>
      <c r="J8" s="102">
        <v>0</v>
      </c>
      <c r="L8" s="59">
        <f t="shared" ref="L8:L71" si="0">IF(J8=0,I8,J8)</f>
        <v>0</v>
      </c>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row>
    <row r="9" spans="2:114" s="80" customFormat="1" ht="30" customHeight="1" x14ac:dyDescent="0.25">
      <c r="B9" s="98" t="s">
        <v>34</v>
      </c>
      <c r="C9" s="99"/>
      <c r="D9" s="100"/>
      <c r="E9" s="100"/>
      <c r="F9" s="100"/>
      <c r="G9" s="70">
        <v>0</v>
      </c>
      <c r="H9" s="101">
        <v>0</v>
      </c>
      <c r="I9" s="71">
        <f>IF(OR(G9="Redacted",H9="Redacted"),"Redacted",IF(OR(T(G9)&lt;&gt;"",T(H9)&lt;&gt;""),"Varies",ROUND(G9*H9,0)))</f>
        <v>0</v>
      </c>
      <c r="J9" s="102">
        <v>0</v>
      </c>
      <c r="L9" s="59">
        <f t="shared" si="0"/>
        <v>0</v>
      </c>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row>
    <row r="10" spans="2:114" s="80" customFormat="1" ht="30" customHeight="1" x14ac:dyDescent="0.25">
      <c r="B10" s="98" t="s">
        <v>35</v>
      </c>
      <c r="C10" s="99"/>
      <c r="D10" s="100"/>
      <c r="E10" s="100"/>
      <c r="F10" s="100"/>
      <c r="G10" s="70">
        <v>0</v>
      </c>
      <c r="H10" s="101">
        <v>0</v>
      </c>
      <c r="I10" s="71">
        <f t="shared" ref="I10:I73" si="1">IF(OR(G10="Redacted",H10="Redacted"),"Redacted",IF(OR(T(G10)&lt;&gt;"",T(H10)&lt;&gt;""),"Varies",ROUND(G10*H10,0)))</f>
        <v>0</v>
      </c>
      <c r="J10" s="102">
        <v>0</v>
      </c>
      <c r="L10" s="59">
        <f t="shared" si="0"/>
        <v>0</v>
      </c>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row>
    <row r="11" spans="2:114" s="80" customFormat="1" ht="30" customHeight="1" x14ac:dyDescent="0.25">
      <c r="B11" s="98" t="s">
        <v>36</v>
      </c>
      <c r="C11" s="99"/>
      <c r="D11" s="100"/>
      <c r="E11" s="100"/>
      <c r="F11" s="100"/>
      <c r="G11" s="70">
        <v>0</v>
      </c>
      <c r="H11" s="101">
        <v>0</v>
      </c>
      <c r="I11" s="71">
        <f t="shared" si="1"/>
        <v>0</v>
      </c>
      <c r="J11" s="102">
        <v>0</v>
      </c>
      <c r="L11" s="59">
        <f t="shared" si="0"/>
        <v>0</v>
      </c>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row>
    <row r="12" spans="2:114" s="80" customFormat="1" ht="30" customHeight="1" x14ac:dyDescent="0.25">
      <c r="B12" s="98" t="s">
        <v>37</v>
      </c>
      <c r="C12" s="99"/>
      <c r="D12" s="100"/>
      <c r="E12" s="100"/>
      <c r="F12" s="100"/>
      <c r="G12" s="70">
        <v>0</v>
      </c>
      <c r="H12" s="101">
        <v>0</v>
      </c>
      <c r="I12" s="71">
        <f t="shared" si="1"/>
        <v>0</v>
      </c>
      <c r="J12" s="102">
        <v>0</v>
      </c>
      <c r="L12" s="59">
        <f t="shared" si="0"/>
        <v>0</v>
      </c>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row>
    <row r="13" spans="2:114" s="80" customFormat="1" ht="30" customHeight="1" x14ac:dyDescent="0.25">
      <c r="B13" s="98" t="s">
        <v>38</v>
      </c>
      <c r="C13" s="99"/>
      <c r="D13" s="100"/>
      <c r="E13" s="100"/>
      <c r="F13" s="100"/>
      <c r="G13" s="70">
        <v>0</v>
      </c>
      <c r="H13" s="101">
        <v>0</v>
      </c>
      <c r="I13" s="71">
        <f t="shared" si="1"/>
        <v>0</v>
      </c>
      <c r="J13" s="102">
        <v>0</v>
      </c>
      <c r="L13" s="59">
        <f t="shared" si="0"/>
        <v>0</v>
      </c>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row>
    <row r="14" spans="2:114" s="80" customFormat="1" ht="30" customHeight="1" x14ac:dyDescent="0.25">
      <c r="B14" s="98" t="s">
        <v>39</v>
      </c>
      <c r="C14" s="99"/>
      <c r="D14" s="100"/>
      <c r="E14" s="100"/>
      <c r="F14" s="100"/>
      <c r="G14" s="70">
        <v>0</v>
      </c>
      <c r="H14" s="101">
        <v>0</v>
      </c>
      <c r="I14" s="71">
        <f t="shared" si="1"/>
        <v>0</v>
      </c>
      <c r="J14" s="102">
        <v>0</v>
      </c>
      <c r="L14" s="59">
        <f t="shared" si="0"/>
        <v>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row>
    <row r="15" spans="2:114" s="80" customFormat="1" ht="30" customHeight="1" thickBot="1" x14ac:dyDescent="0.3">
      <c r="B15" s="98" t="s">
        <v>40</v>
      </c>
      <c r="C15" s="99"/>
      <c r="D15" s="100"/>
      <c r="E15" s="100"/>
      <c r="F15" s="100"/>
      <c r="G15" s="70">
        <v>0</v>
      </c>
      <c r="H15" s="101">
        <v>0</v>
      </c>
      <c r="I15" s="71">
        <f t="shared" si="1"/>
        <v>0</v>
      </c>
      <c r="J15" s="102">
        <v>0</v>
      </c>
      <c r="L15" s="59">
        <f t="shared" si="0"/>
        <v>0</v>
      </c>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2:114" s="80" customFormat="1" ht="30" hidden="1" customHeight="1" x14ac:dyDescent="0.25">
      <c r="B16" s="98" t="s">
        <v>41</v>
      </c>
      <c r="C16" s="99"/>
      <c r="D16" s="100"/>
      <c r="E16" s="100"/>
      <c r="F16" s="100"/>
      <c r="G16" s="70">
        <v>0</v>
      </c>
      <c r="H16" s="101">
        <v>0</v>
      </c>
      <c r="I16" s="71">
        <f t="shared" si="1"/>
        <v>0</v>
      </c>
      <c r="J16" s="102">
        <v>0</v>
      </c>
      <c r="L16" s="59">
        <f t="shared" si="0"/>
        <v>0</v>
      </c>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row>
    <row r="17" spans="2:114" s="80" customFormat="1" ht="30" hidden="1" customHeight="1" x14ac:dyDescent="0.25">
      <c r="B17" s="98" t="s">
        <v>42</v>
      </c>
      <c r="C17" s="99"/>
      <c r="D17" s="100"/>
      <c r="E17" s="100"/>
      <c r="F17" s="100"/>
      <c r="G17" s="70">
        <v>0</v>
      </c>
      <c r="H17" s="101">
        <v>0</v>
      </c>
      <c r="I17" s="71">
        <f t="shared" si="1"/>
        <v>0</v>
      </c>
      <c r="J17" s="102">
        <v>0</v>
      </c>
      <c r="L17" s="59">
        <f t="shared" si="0"/>
        <v>0</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row>
    <row r="18" spans="2:114" s="80" customFormat="1" ht="30" hidden="1" customHeight="1" x14ac:dyDescent="0.25">
      <c r="B18" s="98" t="s">
        <v>43</v>
      </c>
      <c r="C18" s="99"/>
      <c r="D18" s="100"/>
      <c r="E18" s="100"/>
      <c r="F18" s="100"/>
      <c r="G18" s="70">
        <v>0</v>
      </c>
      <c r="H18" s="101">
        <v>0</v>
      </c>
      <c r="I18" s="71">
        <f t="shared" si="1"/>
        <v>0</v>
      </c>
      <c r="J18" s="102">
        <v>0</v>
      </c>
      <c r="L18" s="59">
        <f t="shared" si="0"/>
        <v>0</v>
      </c>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row>
    <row r="19" spans="2:114" s="80" customFormat="1" ht="30" hidden="1" customHeight="1" x14ac:dyDescent="0.25">
      <c r="B19" s="98" t="s">
        <v>44</v>
      </c>
      <c r="C19" s="99"/>
      <c r="D19" s="100"/>
      <c r="E19" s="100"/>
      <c r="F19" s="100"/>
      <c r="G19" s="70">
        <v>0</v>
      </c>
      <c r="H19" s="101">
        <v>0</v>
      </c>
      <c r="I19" s="71">
        <f t="shared" si="1"/>
        <v>0</v>
      </c>
      <c r="J19" s="102">
        <v>0</v>
      </c>
      <c r="L19" s="59">
        <f t="shared" si="0"/>
        <v>0</v>
      </c>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row>
    <row r="20" spans="2:114" s="80" customFormat="1" ht="30" hidden="1" customHeight="1" x14ac:dyDescent="0.25">
      <c r="B20" s="98" t="s">
        <v>45</v>
      </c>
      <c r="C20" s="99"/>
      <c r="D20" s="100"/>
      <c r="E20" s="100"/>
      <c r="F20" s="100"/>
      <c r="G20" s="70">
        <v>0</v>
      </c>
      <c r="H20" s="101">
        <v>0</v>
      </c>
      <c r="I20" s="71">
        <f t="shared" si="1"/>
        <v>0</v>
      </c>
      <c r="J20" s="102">
        <v>0</v>
      </c>
      <c r="L20" s="59">
        <f t="shared" si="0"/>
        <v>0</v>
      </c>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row>
    <row r="21" spans="2:114" s="80" customFormat="1" ht="30" hidden="1" customHeight="1" x14ac:dyDescent="0.25">
      <c r="B21" s="98" t="s">
        <v>46</v>
      </c>
      <c r="C21" s="99"/>
      <c r="D21" s="100"/>
      <c r="E21" s="100"/>
      <c r="F21" s="100"/>
      <c r="G21" s="70">
        <v>0</v>
      </c>
      <c r="H21" s="101">
        <v>0</v>
      </c>
      <c r="I21" s="71">
        <f t="shared" si="1"/>
        <v>0</v>
      </c>
      <c r="J21" s="102">
        <v>0</v>
      </c>
      <c r="L21" s="59">
        <f t="shared" si="0"/>
        <v>0</v>
      </c>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row>
    <row r="22" spans="2:114" s="80" customFormat="1" ht="30" hidden="1" customHeight="1" x14ac:dyDescent="0.25">
      <c r="B22" s="98" t="s">
        <v>47</v>
      </c>
      <c r="C22" s="99"/>
      <c r="D22" s="100"/>
      <c r="E22" s="100"/>
      <c r="F22" s="100"/>
      <c r="G22" s="70">
        <v>0</v>
      </c>
      <c r="H22" s="101">
        <v>0</v>
      </c>
      <c r="I22" s="71">
        <f t="shared" si="1"/>
        <v>0</v>
      </c>
      <c r="J22" s="102">
        <v>0</v>
      </c>
      <c r="L22" s="59">
        <f t="shared" si="0"/>
        <v>0</v>
      </c>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row>
    <row r="23" spans="2:114" s="80" customFormat="1" ht="30" hidden="1" customHeight="1" x14ac:dyDescent="0.25">
      <c r="B23" s="98" t="s">
        <v>48</v>
      </c>
      <c r="C23" s="99"/>
      <c r="D23" s="100"/>
      <c r="E23" s="100"/>
      <c r="F23" s="100"/>
      <c r="G23" s="70">
        <v>0</v>
      </c>
      <c r="H23" s="101">
        <v>0</v>
      </c>
      <c r="I23" s="71">
        <f t="shared" si="1"/>
        <v>0</v>
      </c>
      <c r="J23" s="102">
        <v>0</v>
      </c>
      <c r="L23" s="59">
        <f t="shared" si="0"/>
        <v>0</v>
      </c>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row>
    <row r="24" spans="2:114" s="80" customFormat="1" ht="30" hidden="1" customHeight="1" x14ac:dyDescent="0.25">
      <c r="B24" s="98" t="s">
        <v>49</v>
      </c>
      <c r="C24" s="99"/>
      <c r="D24" s="100"/>
      <c r="E24" s="100"/>
      <c r="F24" s="100"/>
      <c r="G24" s="70">
        <v>0</v>
      </c>
      <c r="H24" s="101">
        <v>0</v>
      </c>
      <c r="I24" s="71">
        <f t="shared" si="1"/>
        <v>0</v>
      </c>
      <c r="J24" s="102">
        <v>0</v>
      </c>
      <c r="L24" s="59">
        <f t="shared" si="0"/>
        <v>0</v>
      </c>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2:114" s="80" customFormat="1" ht="30" hidden="1" customHeight="1" x14ac:dyDescent="0.25">
      <c r="B25" s="98" t="s">
        <v>50</v>
      </c>
      <c r="C25" s="99"/>
      <c r="D25" s="100"/>
      <c r="E25" s="100"/>
      <c r="F25" s="100"/>
      <c r="G25" s="70">
        <v>0</v>
      </c>
      <c r="H25" s="101">
        <v>0</v>
      </c>
      <c r="I25" s="71">
        <f t="shared" si="1"/>
        <v>0</v>
      </c>
      <c r="J25" s="102">
        <v>0</v>
      </c>
      <c r="L25" s="59">
        <f t="shared" si="0"/>
        <v>0</v>
      </c>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row>
    <row r="26" spans="2:114" s="80" customFormat="1" ht="30" hidden="1" customHeight="1" x14ac:dyDescent="0.25">
      <c r="B26" s="98" t="s">
        <v>51</v>
      </c>
      <c r="C26" s="99"/>
      <c r="D26" s="100"/>
      <c r="E26" s="100"/>
      <c r="F26" s="100"/>
      <c r="G26" s="70">
        <v>0</v>
      </c>
      <c r="H26" s="101">
        <v>0</v>
      </c>
      <c r="I26" s="71">
        <f t="shared" si="1"/>
        <v>0</v>
      </c>
      <c r="J26" s="102">
        <v>0</v>
      </c>
      <c r="L26" s="59">
        <f t="shared" si="0"/>
        <v>0</v>
      </c>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row>
    <row r="27" spans="2:114" s="80" customFormat="1" ht="30" hidden="1" customHeight="1" x14ac:dyDescent="0.25">
      <c r="B27" s="98" t="s">
        <v>52</v>
      </c>
      <c r="C27" s="99"/>
      <c r="D27" s="100"/>
      <c r="E27" s="100"/>
      <c r="F27" s="100"/>
      <c r="G27" s="70">
        <v>0</v>
      </c>
      <c r="H27" s="101">
        <v>0</v>
      </c>
      <c r="I27" s="71">
        <f t="shared" si="1"/>
        <v>0</v>
      </c>
      <c r="J27" s="102">
        <v>0</v>
      </c>
      <c r="L27" s="59">
        <f t="shared" si="0"/>
        <v>0</v>
      </c>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row>
    <row r="28" spans="2:114" s="80" customFormat="1" ht="30" hidden="1" customHeight="1" x14ac:dyDescent="0.25">
      <c r="B28" s="98" t="s">
        <v>53</v>
      </c>
      <c r="C28" s="99"/>
      <c r="D28" s="100"/>
      <c r="E28" s="100"/>
      <c r="F28" s="100"/>
      <c r="G28" s="70">
        <v>0</v>
      </c>
      <c r="H28" s="101">
        <v>0</v>
      </c>
      <c r="I28" s="71">
        <f t="shared" si="1"/>
        <v>0</v>
      </c>
      <c r="J28" s="102">
        <v>0</v>
      </c>
      <c r="L28" s="59">
        <f t="shared" si="0"/>
        <v>0</v>
      </c>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row>
    <row r="29" spans="2:114" s="80" customFormat="1" ht="30" hidden="1" customHeight="1" x14ac:dyDescent="0.25">
      <c r="B29" s="98" t="s">
        <v>54</v>
      </c>
      <c r="C29" s="99"/>
      <c r="D29" s="100"/>
      <c r="E29" s="100"/>
      <c r="F29" s="100"/>
      <c r="G29" s="70">
        <v>0</v>
      </c>
      <c r="H29" s="101">
        <v>0</v>
      </c>
      <c r="I29" s="71">
        <f t="shared" si="1"/>
        <v>0</v>
      </c>
      <c r="J29" s="102">
        <v>0</v>
      </c>
      <c r="L29" s="59">
        <f t="shared" si="0"/>
        <v>0</v>
      </c>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row>
    <row r="30" spans="2:114" s="80" customFormat="1" ht="30" hidden="1" customHeight="1" x14ac:dyDescent="0.25">
      <c r="B30" s="98" t="s">
        <v>55</v>
      </c>
      <c r="C30" s="99"/>
      <c r="D30" s="100"/>
      <c r="E30" s="100"/>
      <c r="F30" s="100"/>
      <c r="G30" s="70">
        <v>0</v>
      </c>
      <c r="H30" s="101">
        <v>0</v>
      </c>
      <c r="I30" s="71">
        <f t="shared" si="1"/>
        <v>0</v>
      </c>
      <c r="J30" s="102">
        <v>0</v>
      </c>
      <c r="L30" s="59">
        <f t="shared" si="0"/>
        <v>0</v>
      </c>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row>
    <row r="31" spans="2:114" s="80" customFormat="1" ht="30" hidden="1" customHeight="1" x14ac:dyDescent="0.25">
      <c r="B31" s="98" t="s">
        <v>56</v>
      </c>
      <c r="C31" s="99"/>
      <c r="D31" s="100"/>
      <c r="E31" s="100"/>
      <c r="F31" s="100"/>
      <c r="G31" s="70">
        <v>0</v>
      </c>
      <c r="H31" s="101">
        <v>0</v>
      </c>
      <c r="I31" s="71">
        <f t="shared" si="1"/>
        <v>0</v>
      </c>
      <c r="J31" s="102">
        <v>0</v>
      </c>
      <c r="L31" s="59">
        <f t="shared" si="0"/>
        <v>0</v>
      </c>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row>
    <row r="32" spans="2:114" s="80" customFormat="1" ht="30" hidden="1" customHeight="1" x14ac:dyDescent="0.25">
      <c r="B32" s="98" t="s">
        <v>57</v>
      </c>
      <c r="C32" s="99"/>
      <c r="D32" s="100"/>
      <c r="E32" s="100"/>
      <c r="F32" s="100"/>
      <c r="G32" s="70">
        <v>0</v>
      </c>
      <c r="H32" s="101">
        <v>0</v>
      </c>
      <c r="I32" s="71">
        <f t="shared" si="1"/>
        <v>0</v>
      </c>
      <c r="J32" s="102">
        <v>0</v>
      </c>
      <c r="L32" s="59">
        <f t="shared" si="0"/>
        <v>0</v>
      </c>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row>
    <row r="33" spans="2:114" s="80" customFormat="1" ht="30" hidden="1" customHeight="1" x14ac:dyDescent="0.25">
      <c r="B33" s="98" t="s">
        <v>58</v>
      </c>
      <c r="C33" s="99"/>
      <c r="D33" s="100"/>
      <c r="E33" s="100"/>
      <c r="F33" s="100"/>
      <c r="G33" s="70">
        <v>0</v>
      </c>
      <c r="H33" s="101">
        <v>0</v>
      </c>
      <c r="I33" s="71">
        <f t="shared" si="1"/>
        <v>0</v>
      </c>
      <c r="J33" s="102">
        <v>0</v>
      </c>
      <c r="L33" s="59">
        <f t="shared" si="0"/>
        <v>0</v>
      </c>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row>
    <row r="34" spans="2:114" s="80" customFormat="1" ht="30" hidden="1" customHeight="1" x14ac:dyDescent="0.25">
      <c r="B34" s="98" t="s">
        <v>59</v>
      </c>
      <c r="C34" s="99"/>
      <c r="D34" s="100"/>
      <c r="E34" s="100"/>
      <c r="F34" s="100"/>
      <c r="G34" s="70">
        <v>0</v>
      </c>
      <c r="H34" s="101">
        <v>0</v>
      </c>
      <c r="I34" s="71">
        <f t="shared" si="1"/>
        <v>0</v>
      </c>
      <c r="J34" s="102">
        <v>0</v>
      </c>
      <c r="L34" s="59">
        <f t="shared" si="0"/>
        <v>0</v>
      </c>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row>
    <row r="35" spans="2:114" s="80" customFormat="1" ht="30" hidden="1" customHeight="1" x14ac:dyDescent="0.25">
      <c r="B35" s="98" t="s">
        <v>60</v>
      </c>
      <c r="C35" s="99"/>
      <c r="D35" s="100"/>
      <c r="E35" s="100"/>
      <c r="F35" s="100"/>
      <c r="G35" s="70">
        <v>0</v>
      </c>
      <c r="H35" s="101">
        <v>0</v>
      </c>
      <c r="I35" s="71">
        <f t="shared" si="1"/>
        <v>0</v>
      </c>
      <c r="J35" s="102">
        <v>0</v>
      </c>
      <c r="L35" s="59">
        <f t="shared" si="0"/>
        <v>0</v>
      </c>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row>
    <row r="36" spans="2:114" s="80" customFormat="1" ht="30" hidden="1" customHeight="1" x14ac:dyDescent="0.25">
      <c r="B36" s="98" t="s">
        <v>61</v>
      </c>
      <c r="C36" s="99"/>
      <c r="D36" s="100"/>
      <c r="E36" s="100"/>
      <c r="F36" s="100"/>
      <c r="G36" s="70">
        <v>0</v>
      </c>
      <c r="H36" s="101">
        <v>0</v>
      </c>
      <c r="I36" s="71">
        <f t="shared" si="1"/>
        <v>0</v>
      </c>
      <c r="J36" s="102">
        <v>0</v>
      </c>
      <c r="L36" s="59">
        <f t="shared" si="0"/>
        <v>0</v>
      </c>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row>
    <row r="37" spans="2:114" s="80" customFormat="1" ht="30" hidden="1" customHeight="1" x14ac:dyDescent="0.25">
      <c r="B37" s="98" t="s">
        <v>62</v>
      </c>
      <c r="C37" s="99"/>
      <c r="D37" s="100"/>
      <c r="E37" s="100"/>
      <c r="F37" s="100"/>
      <c r="G37" s="70">
        <v>0</v>
      </c>
      <c r="H37" s="101">
        <v>0</v>
      </c>
      <c r="I37" s="71">
        <f t="shared" si="1"/>
        <v>0</v>
      </c>
      <c r="J37" s="102">
        <v>0</v>
      </c>
      <c r="L37" s="59">
        <f t="shared" si="0"/>
        <v>0</v>
      </c>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row>
    <row r="38" spans="2:114" s="80" customFormat="1" ht="30" hidden="1" customHeight="1" x14ac:dyDescent="0.25">
      <c r="B38" s="98" t="s">
        <v>63</v>
      </c>
      <c r="C38" s="99"/>
      <c r="D38" s="100"/>
      <c r="E38" s="100"/>
      <c r="F38" s="100"/>
      <c r="G38" s="70">
        <v>0</v>
      </c>
      <c r="H38" s="101">
        <v>0</v>
      </c>
      <c r="I38" s="71">
        <f t="shared" si="1"/>
        <v>0</v>
      </c>
      <c r="J38" s="102">
        <v>0</v>
      </c>
      <c r="L38" s="59">
        <f t="shared" si="0"/>
        <v>0</v>
      </c>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row>
    <row r="39" spans="2:114" s="80" customFormat="1" ht="30" hidden="1" customHeight="1" x14ac:dyDescent="0.25">
      <c r="B39" s="98" t="s">
        <v>64</v>
      </c>
      <c r="C39" s="99"/>
      <c r="D39" s="100"/>
      <c r="E39" s="100"/>
      <c r="F39" s="100"/>
      <c r="G39" s="70">
        <v>0</v>
      </c>
      <c r="H39" s="101">
        <v>0</v>
      </c>
      <c r="I39" s="71">
        <f t="shared" si="1"/>
        <v>0</v>
      </c>
      <c r="J39" s="102">
        <v>0</v>
      </c>
      <c r="L39" s="59">
        <f t="shared" si="0"/>
        <v>0</v>
      </c>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2:114" s="80" customFormat="1" ht="30" hidden="1" customHeight="1" x14ac:dyDescent="0.25">
      <c r="B40" s="98" t="s">
        <v>65</v>
      </c>
      <c r="C40" s="99"/>
      <c r="D40" s="100"/>
      <c r="E40" s="100"/>
      <c r="F40" s="100"/>
      <c r="G40" s="70">
        <v>0</v>
      </c>
      <c r="H40" s="101">
        <v>0</v>
      </c>
      <c r="I40" s="71">
        <f t="shared" si="1"/>
        <v>0</v>
      </c>
      <c r="J40" s="102">
        <v>0</v>
      </c>
      <c r="L40" s="59">
        <f t="shared" si="0"/>
        <v>0</v>
      </c>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row>
    <row r="41" spans="2:114" s="80" customFormat="1" ht="30" hidden="1" customHeight="1" x14ac:dyDescent="0.25">
      <c r="B41" s="98" t="s">
        <v>66</v>
      </c>
      <c r="C41" s="99"/>
      <c r="D41" s="100"/>
      <c r="E41" s="100"/>
      <c r="F41" s="100"/>
      <c r="G41" s="70">
        <v>0</v>
      </c>
      <c r="H41" s="101">
        <v>0</v>
      </c>
      <c r="I41" s="71">
        <f t="shared" si="1"/>
        <v>0</v>
      </c>
      <c r="J41" s="102">
        <v>0</v>
      </c>
      <c r="L41" s="59">
        <f t="shared" si="0"/>
        <v>0</v>
      </c>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row>
    <row r="42" spans="2:114" s="80" customFormat="1" ht="30" hidden="1" customHeight="1" x14ac:dyDescent="0.25">
      <c r="B42" s="98" t="s">
        <v>67</v>
      </c>
      <c r="C42" s="99"/>
      <c r="D42" s="100"/>
      <c r="E42" s="100"/>
      <c r="F42" s="100"/>
      <c r="G42" s="70">
        <v>0</v>
      </c>
      <c r="H42" s="101">
        <v>0</v>
      </c>
      <c r="I42" s="71">
        <f t="shared" si="1"/>
        <v>0</v>
      </c>
      <c r="J42" s="102">
        <v>0</v>
      </c>
      <c r="L42" s="59">
        <f t="shared" si="0"/>
        <v>0</v>
      </c>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row>
    <row r="43" spans="2:114" s="80" customFormat="1" ht="30" hidden="1" customHeight="1" x14ac:dyDescent="0.25">
      <c r="B43" s="98" t="s">
        <v>68</v>
      </c>
      <c r="C43" s="99"/>
      <c r="D43" s="100"/>
      <c r="E43" s="100"/>
      <c r="F43" s="100"/>
      <c r="G43" s="70">
        <v>0</v>
      </c>
      <c r="H43" s="101">
        <v>0</v>
      </c>
      <c r="I43" s="71">
        <f t="shared" si="1"/>
        <v>0</v>
      </c>
      <c r="J43" s="102">
        <v>0</v>
      </c>
      <c r="L43" s="59">
        <f t="shared" si="0"/>
        <v>0</v>
      </c>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row>
    <row r="44" spans="2:114" s="80" customFormat="1" ht="30" hidden="1" customHeight="1" x14ac:dyDescent="0.25">
      <c r="B44" s="98" t="s">
        <v>69</v>
      </c>
      <c r="C44" s="99"/>
      <c r="D44" s="100"/>
      <c r="E44" s="100"/>
      <c r="F44" s="100"/>
      <c r="G44" s="70">
        <v>0</v>
      </c>
      <c r="H44" s="101">
        <v>0</v>
      </c>
      <c r="I44" s="71">
        <f t="shared" si="1"/>
        <v>0</v>
      </c>
      <c r="J44" s="102">
        <v>0</v>
      </c>
      <c r="L44" s="59">
        <f t="shared" si="0"/>
        <v>0</v>
      </c>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2:114" s="80" customFormat="1" ht="30" hidden="1" customHeight="1" x14ac:dyDescent="0.25">
      <c r="B45" s="98" t="s">
        <v>70</v>
      </c>
      <c r="C45" s="99"/>
      <c r="D45" s="100"/>
      <c r="E45" s="100"/>
      <c r="F45" s="100"/>
      <c r="G45" s="70">
        <v>0</v>
      </c>
      <c r="H45" s="101">
        <v>0</v>
      </c>
      <c r="I45" s="71">
        <f t="shared" si="1"/>
        <v>0</v>
      </c>
      <c r="J45" s="102">
        <v>0</v>
      </c>
      <c r="L45" s="59">
        <f t="shared" si="0"/>
        <v>0</v>
      </c>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row>
    <row r="46" spans="2:114" s="80" customFormat="1" ht="30" hidden="1" customHeight="1" x14ac:dyDescent="0.25">
      <c r="B46" s="98" t="s">
        <v>71</v>
      </c>
      <c r="C46" s="99"/>
      <c r="D46" s="100"/>
      <c r="E46" s="100"/>
      <c r="F46" s="100"/>
      <c r="G46" s="70">
        <v>0</v>
      </c>
      <c r="H46" s="101">
        <v>0</v>
      </c>
      <c r="I46" s="71">
        <f t="shared" si="1"/>
        <v>0</v>
      </c>
      <c r="J46" s="102">
        <v>0</v>
      </c>
      <c r="L46" s="59">
        <f t="shared" si="0"/>
        <v>0</v>
      </c>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row>
    <row r="47" spans="2:114" s="80" customFormat="1" ht="30" hidden="1" customHeight="1" x14ac:dyDescent="0.25">
      <c r="B47" s="98" t="s">
        <v>72</v>
      </c>
      <c r="C47" s="99"/>
      <c r="D47" s="100"/>
      <c r="E47" s="100"/>
      <c r="F47" s="100"/>
      <c r="G47" s="70">
        <v>0</v>
      </c>
      <c r="H47" s="101">
        <v>0</v>
      </c>
      <c r="I47" s="71">
        <f t="shared" si="1"/>
        <v>0</v>
      </c>
      <c r="J47" s="102">
        <v>0</v>
      </c>
      <c r="L47" s="59">
        <f t="shared" si="0"/>
        <v>0</v>
      </c>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row>
    <row r="48" spans="2:114" s="80" customFormat="1" ht="30" hidden="1" customHeight="1" x14ac:dyDescent="0.25">
      <c r="B48" s="98" t="s">
        <v>73</v>
      </c>
      <c r="C48" s="99"/>
      <c r="D48" s="100"/>
      <c r="E48" s="100"/>
      <c r="F48" s="100"/>
      <c r="G48" s="70">
        <v>0</v>
      </c>
      <c r="H48" s="101">
        <v>0</v>
      </c>
      <c r="I48" s="71">
        <f t="shared" si="1"/>
        <v>0</v>
      </c>
      <c r="J48" s="102">
        <v>0</v>
      </c>
      <c r="L48" s="59">
        <f t="shared" si="0"/>
        <v>0</v>
      </c>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row>
    <row r="49" spans="2:114" s="80" customFormat="1" ht="30" hidden="1" customHeight="1" x14ac:dyDescent="0.25">
      <c r="B49" s="98" t="s">
        <v>74</v>
      </c>
      <c r="C49" s="99"/>
      <c r="D49" s="100"/>
      <c r="E49" s="100"/>
      <c r="F49" s="100"/>
      <c r="G49" s="70">
        <v>0</v>
      </c>
      <c r="H49" s="101">
        <v>0</v>
      </c>
      <c r="I49" s="71">
        <f t="shared" si="1"/>
        <v>0</v>
      </c>
      <c r="J49" s="102">
        <v>0</v>
      </c>
      <c r="L49" s="59">
        <f t="shared" si="0"/>
        <v>0</v>
      </c>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2:114" s="80" customFormat="1" ht="30" hidden="1" customHeight="1" x14ac:dyDescent="0.25">
      <c r="B50" s="98" t="s">
        <v>75</v>
      </c>
      <c r="C50" s="99"/>
      <c r="D50" s="100"/>
      <c r="E50" s="100"/>
      <c r="F50" s="100"/>
      <c r="G50" s="70">
        <v>0</v>
      </c>
      <c r="H50" s="101">
        <v>0</v>
      </c>
      <c r="I50" s="71">
        <f t="shared" si="1"/>
        <v>0</v>
      </c>
      <c r="J50" s="102">
        <v>0</v>
      </c>
      <c r="L50" s="59">
        <f t="shared" si="0"/>
        <v>0</v>
      </c>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row>
    <row r="51" spans="2:114" s="80" customFormat="1" ht="30" hidden="1" customHeight="1" x14ac:dyDescent="0.25">
      <c r="B51" s="98" t="s">
        <v>76</v>
      </c>
      <c r="C51" s="99"/>
      <c r="D51" s="100"/>
      <c r="E51" s="100"/>
      <c r="F51" s="100"/>
      <c r="G51" s="70">
        <v>0</v>
      </c>
      <c r="H51" s="101">
        <v>0</v>
      </c>
      <c r="I51" s="71">
        <f t="shared" si="1"/>
        <v>0</v>
      </c>
      <c r="J51" s="102">
        <v>0</v>
      </c>
      <c r="L51" s="59">
        <f t="shared" si="0"/>
        <v>0</v>
      </c>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row>
    <row r="52" spans="2:114" s="80" customFormat="1" ht="30" hidden="1" customHeight="1" x14ac:dyDescent="0.25">
      <c r="B52" s="98" t="s">
        <v>77</v>
      </c>
      <c r="C52" s="99"/>
      <c r="D52" s="100"/>
      <c r="E52" s="100"/>
      <c r="F52" s="100"/>
      <c r="G52" s="70">
        <v>0</v>
      </c>
      <c r="H52" s="101">
        <v>0</v>
      </c>
      <c r="I52" s="71">
        <f t="shared" si="1"/>
        <v>0</v>
      </c>
      <c r="J52" s="102">
        <v>0</v>
      </c>
      <c r="L52" s="59">
        <f t="shared" si="0"/>
        <v>0</v>
      </c>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row>
    <row r="53" spans="2:114" s="80" customFormat="1" ht="30" hidden="1" customHeight="1" x14ac:dyDescent="0.25">
      <c r="B53" s="98" t="s">
        <v>78</v>
      </c>
      <c r="C53" s="99"/>
      <c r="D53" s="100"/>
      <c r="E53" s="100"/>
      <c r="F53" s="100"/>
      <c r="G53" s="70">
        <v>0</v>
      </c>
      <c r="H53" s="101">
        <v>0</v>
      </c>
      <c r="I53" s="71">
        <f t="shared" si="1"/>
        <v>0</v>
      </c>
      <c r="J53" s="102">
        <v>0</v>
      </c>
      <c r="L53" s="59">
        <f t="shared" si="0"/>
        <v>0</v>
      </c>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row>
    <row r="54" spans="2:114" s="80" customFormat="1" ht="30" hidden="1" customHeight="1" x14ac:dyDescent="0.25">
      <c r="B54" s="98" t="s">
        <v>79</v>
      </c>
      <c r="C54" s="99"/>
      <c r="D54" s="100"/>
      <c r="E54" s="100"/>
      <c r="F54" s="100"/>
      <c r="G54" s="70">
        <v>0</v>
      </c>
      <c r="H54" s="101">
        <v>0</v>
      </c>
      <c r="I54" s="71">
        <f t="shared" si="1"/>
        <v>0</v>
      </c>
      <c r="J54" s="102">
        <v>0</v>
      </c>
      <c r="L54" s="59">
        <f t="shared" si="0"/>
        <v>0</v>
      </c>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row>
    <row r="55" spans="2:114" s="80" customFormat="1" ht="30" hidden="1" customHeight="1" x14ac:dyDescent="0.25">
      <c r="B55" s="98" t="s">
        <v>80</v>
      </c>
      <c r="C55" s="99"/>
      <c r="D55" s="100"/>
      <c r="E55" s="100"/>
      <c r="F55" s="100"/>
      <c r="G55" s="70">
        <v>0</v>
      </c>
      <c r="H55" s="101">
        <v>0</v>
      </c>
      <c r="I55" s="71">
        <f t="shared" si="1"/>
        <v>0</v>
      </c>
      <c r="J55" s="102">
        <v>0</v>
      </c>
      <c r="L55" s="59">
        <f t="shared" si="0"/>
        <v>0</v>
      </c>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row>
    <row r="56" spans="2:114" s="80" customFormat="1" ht="30" hidden="1" customHeight="1" x14ac:dyDescent="0.25">
      <c r="B56" s="98" t="s">
        <v>81</v>
      </c>
      <c r="C56" s="99"/>
      <c r="D56" s="100"/>
      <c r="E56" s="100"/>
      <c r="F56" s="100"/>
      <c r="G56" s="70">
        <v>0</v>
      </c>
      <c r="H56" s="101">
        <v>0</v>
      </c>
      <c r="I56" s="71">
        <f t="shared" si="1"/>
        <v>0</v>
      </c>
      <c r="J56" s="102">
        <v>0</v>
      </c>
      <c r="L56" s="59">
        <f t="shared" si="0"/>
        <v>0</v>
      </c>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row>
    <row r="57" spans="2:114" s="80" customFormat="1" ht="30" hidden="1" customHeight="1" x14ac:dyDescent="0.25">
      <c r="B57" s="98" t="s">
        <v>82</v>
      </c>
      <c r="C57" s="99"/>
      <c r="D57" s="100"/>
      <c r="E57" s="100"/>
      <c r="F57" s="100"/>
      <c r="G57" s="70">
        <v>0</v>
      </c>
      <c r="H57" s="101">
        <v>0</v>
      </c>
      <c r="I57" s="71">
        <f t="shared" si="1"/>
        <v>0</v>
      </c>
      <c r="J57" s="102">
        <v>0</v>
      </c>
      <c r="L57" s="59">
        <f t="shared" si="0"/>
        <v>0</v>
      </c>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row>
    <row r="58" spans="2:114" s="80" customFormat="1" ht="30" hidden="1" customHeight="1" x14ac:dyDescent="0.25">
      <c r="B58" s="98" t="s">
        <v>83</v>
      </c>
      <c r="C58" s="99"/>
      <c r="D58" s="100"/>
      <c r="E58" s="100"/>
      <c r="F58" s="100"/>
      <c r="G58" s="70">
        <v>0</v>
      </c>
      <c r="H58" s="101">
        <v>0</v>
      </c>
      <c r="I58" s="71">
        <f t="shared" si="1"/>
        <v>0</v>
      </c>
      <c r="J58" s="102">
        <v>0</v>
      </c>
      <c r="L58" s="59">
        <f t="shared" si="0"/>
        <v>0</v>
      </c>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row>
    <row r="59" spans="2:114" s="80" customFormat="1" ht="30" hidden="1" customHeight="1" x14ac:dyDescent="0.25">
      <c r="B59" s="98" t="s">
        <v>84</v>
      </c>
      <c r="C59" s="99"/>
      <c r="D59" s="100"/>
      <c r="E59" s="100"/>
      <c r="F59" s="100"/>
      <c r="G59" s="70">
        <v>0</v>
      </c>
      <c r="H59" s="101">
        <v>0</v>
      </c>
      <c r="I59" s="71">
        <f t="shared" si="1"/>
        <v>0</v>
      </c>
      <c r="J59" s="102">
        <v>0</v>
      </c>
      <c r="L59" s="59">
        <f t="shared" si="0"/>
        <v>0</v>
      </c>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row>
    <row r="60" spans="2:114" s="80" customFormat="1" ht="30" hidden="1" customHeight="1" x14ac:dyDescent="0.25">
      <c r="B60" s="98" t="s">
        <v>85</v>
      </c>
      <c r="C60" s="99"/>
      <c r="D60" s="100"/>
      <c r="E60" s="100"/>
      <c r="F60" s="100"/>
      <c r="G60" s="70">
        <v>0</v>
      </c>
      <c r="H60" s="101">
        <v>0</v>
      </c>
      <c r="I60" s="71">
        <f t="shared" si="1"/>
        <v>0</v>
      </c>
      <c r="J60" s="102">
        <v>0</v>
      </c>
      <c r="L60" s="59">
        <f t="shared" si="0"/>
        <v>0</v>
      </c>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row>
    <row r="61" spans="2:114" s="80" customFormat="1" ht="30" hidden="1" customHeight="1" x14ac:dyDescent="0.25">
      <c r="B61" s="98" t="s">
        <v>86</v>
      </c>
      <c r="C61" s="99"/>
      <c r="D61" s="100"/>
      <c r="E61" s="100"/>
      <c r="F61" s="100"/>
      <c r="G61" s="70">
        <v>0</v>
      </c>
      <c r="H61" s="101">
        <v>0</v>
      </c>
      <c r="I61" s="71">
        <f t="shared" si="1"/>
        <v>0</v>
      </c>
      <c r="J61" s="102">
        <v>0</v>
      </c>
      <c r="L61" s="59">
        <f t="shared" si="0"/>
        <v>0</v>
      </c>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row>
    <row r="62" spans="2:114" s="80" customFormat="1" ht="30" hidden="1" customHeight="1" x14ac:dyDescent="0.25">
      <c r="B62" s="98" t="s">
        <v>87</v>
      </c>
      <c r="C62" s="99"/>
      <c r="D62" s="100"/>
      <c r="E62" s="100"/>
      <c r="F62" s="100"/>
      <c r="G62" s="70">
        <v>0</v>
      </c>
      <c r="H62" s="101">
        <v>0</v>
      </c>
      <c r="I62" s="71">
        <f t="shared" si="1"/>
        <v>0</v>
      </c>
      <c r="J62" s="102">
        <v>0</v>
      </c>
      <c r="L62" s="59">
        <f t="shared" si="0"/>
        <v>0</v>
      </c>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row>
    <row r="63" spans="2:114" s="80" customFormat="1" ht="30" hidden="1" customHeight="1" x14ac:dyDescent="0.25">
      <c r="B63" s="98" t="s">
        <v>88</v>
      </c>
      <c r="C63" s="99"/>
      <c r="D63" s="100"/>
      <c r="E63" s="100"/>
      <c r="F63" s="100"/>
      <c r="G63" s="70">
        <v>0</v>
      </c>
      <c r="H63" s="101">
        <v>0</v>
      </c>
      <c r="I63" s="71">
        <f t="shared" si="1"/>
        <v>0</v>
      </c>
      <c r="J63" s="102">
        <v>0</v>
      </c>
      <c r="L63" s="59">
        <f t="shared" si="0"/>
        <v>0</v>
      </c>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row>
    <row r="64" spans="2:114" s="80" customFormat="1" ht="30" hidden="1" customHeight="1" x14ac:dyDescent="0.25">
      <c r="B64" s="98" t="s">
        <v>89</v>
      </c>
      <c r="C64" s="99"/>
      <c r="D64" s="100"/>
      <c r="E64" s="100"/>
      <c r="F64" s="100"/>
      <c r="G64" s="70">
        <v>0</v>
      </c>
      <c r="H64" s="101">
        <v>0</v>
      </c>
      <c r="I64" s="71">
        <f t="shared" si="1"/>
        <v>0</v>
      </c>
      <c r="J64" s="102">
        <v>0</v>
      </c>
      <c r="L64" s="59">
        <f t="shared" si="0"/>
        <v>0</v>
      </c>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row>
    <row r="65" spans="2:114" s="80" customFormat="1" ht="30" hidden="1" customHeight="1" x14ac:dyDescent="0.25">
      <c r="B65" s="98" t="s">
        <v>90</v>
      </c>
      <c r="C65" s="99"/>
      <c r="D65" s="100"/>
      <c r="E65" s="100"/>
      <c r="F65" s="100"/>
      <c r="G65" s="70">
        <v>0</v>
      </c>
      <c r="H65" s="101">
        <v>0</v>
      </c>
      <c r="I65" s="71">
        <f t="shared" si="1"/>
        <v>0</v>
      </c>
      <c r="J65" s="102">
        <v>0</v>
      </c>
      <c r="L65" s="59">
        <f t="shared" si="0"/>
        <v>0</v>
      </c>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row>
    <row r="66" spans="2:114" s="80" customFormat="1" ht="30" hidden="1" customHeight="1" x14ac:dyDescent="0.25">
      <c r="B66" s="98" t="s">
        <v>91</v>
      </c>
      <c r="C66" s="99"/>
      <c r="D66" s="100"/>
      <c r="E66" s="100"/>
      <c r="F66" s="100"/>
      <c r="G66" s="70">
        <v>0</v>
      </c>
      <c r="H66" s="101">
        <v>0</v>
      </c>
      <c r="I66" s="71">
        <f t="shared" si="1"/>
        <v>0</v>
      </c>
      <c r="J66" s="102">
        <v>0</v>
      </c>
      <c r="L66" s="59">
        <f t="shared" si="0"/>
        <v>0</v>
      </c>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row>
    <row r="67" spans="2:114" s="80" customFormat="1" ht="30" hidden="1" customHeight="1" x14ac:dyDescent="0.25">
      <c r="B67" s="98" t="s">
        <v>92</v>
      </c>
      <c r="C67" s="99"/>
      <c r="D67" s="100"/>
      <c r="E67" s="100"/>
      <c r="F67" s="100"/>
      <c r="G67" s="70">
        <v>0</v>
      </c>
      <c r="H67" s="101">
        <v>0</v>
      </c>
      <c r="I67" s="71">
        <f t="shared" si="1"/>
        <v>0</v>
      </c>
      <c r="J67" s="102">
        <v>0</v>
      </c>
      <c r="L67" s="59">
        <f t="shared" si="0"/>
        <v>0</v>
      </c>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row>
    <row r="68" spans="2:114" s="80" customFormat="1" ht="30" hidden="1" customHeight="1" x14ac:dyDescent="0.25">
      <c r="B68" s="98" t="s">
        <v>93</v>
      </c>
      <c r="C68" s="99"/>
      <c r="D68" s="100"/>
      <c r="E68" s="100"/>
      <c r="F68" s="100"/>
      <c r="G68" s="70">
        <v>0</v>
      </c>
      <c r="H68" s="101">
        <v>0</v>
      </c>
      <c r="I68" s="71">
        <f t="shared" si="1"/>
        <v>0</v>
      </c>
      <c r="J68" s="102">
        <v>0</v>
      </c>
      <c r="L68" s="59">
        <f t="shared" si="0"/>
        <v>0</v>
      </c>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2:114" s="80" customFormat="1" ht="30" hidden="1" customHeight="1" x14ac:dyDescent="0.25">
      <c r="B69" s="98" t="s">
        <v>94</v>
      </c>
      <c r="C69" s="99"/>
      <c r="D69" s="100"/>
      <c r="E69" s="100"/>
      <c r="F69" s="100"/>
      <c r="G69" s="70">
        <v>0</v>
      </c>
      <c r="H69" s="101">
        <v>0</v>
      </c>
      <c r="I69" s="71">
        <f t="shared" si="1"/>
        <v>0</v>
      </c>
      <c r="J69" s="102">
        <v>0</v>
      </c>
      <c r="L69" s="59">
        <f t="shared" si="0"/>
        <v>0</v>
      </c>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row>
    <row r="70" spans="2:114" s="80" customFormat="1" ht="30" hidden="1" customHeight="1" x14ac:dyDescent="0.25">
      <c r="B70" s="98" t="s">
        <v>95</v>
      </c>
      <c r="C70" s="99"/>
      <c r="D70" s="100"/>
      <c r="E70" s="100"/>
      <c r="F70" s="100"/>
      <c r="G70" s="70">
        <v>0</v>
      </c>
      <c r="H70" s="101">
        <v>0</v>
      </c>
      <c r="I70" s="71">
        <f t="shared" si="1"/>
        <v>0</v>
      </c>
      <c r="J70" s="102">
        <v>0</v>
      </c>
      <c r="L70" s="59">
        <f t="shared" si="0"/>
        <v>0</v>
      </c>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row>
    <row r="71" spans="2:114" s="80" customFormat="1" ht="30" hidden="1" customHeight="1" x14ac:dyDescent="0.25">
      <c r="B71" s="98" t="s">
        <v>96</v>
      </c>
      <c r="C71" s="99"/>
      <c r="D71" s="100"/>
      <c r="E71" s="100"/>
      <c r="F71" s="100"/>
      <c r="G71" s="70">
        <v>0</v>
      </c>
      <c r="H71" s="101">
        <v>0</v>
      </c>
      <c r="I71" s="71">
        <f t="shared" si="1"/>
        <v>0</v>
      </c>
      <c r="J71" s="102">
        <v>0</v>
      </c>
      <c r="L71" s="59">
        <f t="shared" si="0"/>
        <v>0</v>
      </c>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row>
    <row r="72" spans="2:114" s="80" customFormat="1" ht="30" hidden="1" customHeight="1" x14ac:dyDescent="0.25">
      <c r="B72" s="98" t="s">
        <v>97</v>
      </c>
      <c r="C72" s="99"/>
      <c r="D72" s="100"/>
      <c r="E72" s="100"/>
      <c r="F72" s="100"/>
      <c r="G72" s="70">
        <v>0</v>
      </c>
      <c r="H72" s="101">
        <v>0</v>
      </c>
      <c r="I72" s="71">
        <f t="shared" si="1"/>
        <v>0</v>
      </c>
      <c r="J72" s="102">
        <v>0</v>
      </c>
      <c r="L72" s="59">
        <f t="shared" ref="L72:L110" si="2">IF(J72=0,I72,J72)</f>
        <v>0</v>
      </c>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row>
    <row r="73" spans="2:114" s="80" customFormat="1" ht="30" hidden="1" customHeight="1" x14ac:dyDescent="0.25">
      <c r="B73" s="98" t="s">
        <v>98</v>
      </c>
      <c r="C73" s="99"/>
      <c r="D73" s="100"/>
      <c r="E73" s="100"/>
      <c r="F73" s="100"/>
      <c r="G73" s="70">
        <v>0</v>
      </c>
      <c r="H73" s="101">
        <v>0</v>
      </c>
      <c r="I73" s="71">
        <f t="shared" si="1"/>
        <v>0</v>
      </c>
      <c r="J73" s="102">
        <v>0</v>
      </c>
      <c r="L73" s="59">
        <f t="shared" si="2"/>
        <v>0</v>
      </c>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row>
    <row r="74" spans="2:114" s="80" customFormat="1" ht="30" hidden="1" customHeight="1" x14ac:dyDescent="0.25">
      <c r="B74" s="98" t="s">
        <v>99</v>
      </c>
      <c r="C74" s="99"/>
      <c r="D74" s="100"/>
      <c r="E74" s="100"/>
      <c r="F74" s="100"/>
      <c r="G74" s="70">
        <v>0</v>
      </c>
      <c r="H74" s="101">
        <v>0</v>
      </c>
      <c r="I74" s="71">
        <f t="shared" ref="I74:I137" si="3">IF(OR(G74="Redacted",H74="Redacted"),"Redacted",IF(OR(T(G74)&lt;&gt;"",T(H74)&lt;&gt;""),"Varies",ROUND(G74*H74,0)))</f>
        <v>0</v>
      </c>
      <c r="J74" s="102">
        <v>0</v>
      </c>
      <c r="L74" s="59">
        <f t="shared" si="2"/>
        <v>0</v>
      </c>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row>
    <row r="75" spans="2:114" s="80" customFormat="1" ht="30" hidden="1" customHeight="1" x14ac:dyDescent="0.25">
      <c r="B75" s="98" t="s">
        <v>100</v>
      </c>
      <c r="C75" s="99"/>
      <c r="D75" s="100"/>
      <c r="E75" s="100"/>
      <c r="F75" s="100"/>
      <c r="G75" s="70">
        <v>0</v>
      </c>
      <c r="H75" s="101">
        <v>0</v>
      </c>
      <c r="I75" s="71">
        <f t="shared" si="3"/>
        <v>0</v>
      </c>
      <c r="J75" s="102">
        <v>0</v>
      </c>
      <c r="L75" s="59">
        <f t="shared" si="2"/>
        <v>0</v>
      </c>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2:114" s="80" customFormat="1" ht="30" hidden="1" customHeight="1" x14ac:dyDescent="0.25">
      <c r="B76" s="98" t="s">
        <v>101</v>
      </c>
      <c r="C76" s="99"/>
      <c r="D76" s="100"/>
      <c r="E76" s="100"/>
      <c r="F76" s="100"/>
      <c r="G76" s="70">
        <v>0</v>
      </c>
      <c r="H76" s="101">
        <v>0</v>
      </c>
      <c r="I76" s="71">
        <f t="shared" si="3"/>
        <v>0</v>
      </c>
      <c r="J76" s="102">
        <v>0</v>
      </c>
      <c r="L76" s="59">
        <f t="shared" si="2"/>
        <v>0</v>
      </c>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row>
    <row r="77" spans="2:114" s="80" customFormat="1" ht="30" hidden="1" customHeight="1" x14ac:dyDescent="0.25">
      <c r="B77" s="98" t="s">
        <v>102</v>
      </c>
      <c r="C77" s="99"/>
      <c r="D77" s="100"/>
      <c r="E77" s="100"/>
      <c r="F77" s="100"/>
      <c r="G77" s="70">
        <v>0</v>
      </c>
      <c r="H77" s="101">
        <v>0</v>
      </c>
      <c r="I77" s="71">
        <f t="shared" si="3"/>
        <v>0</v>
      </c>
      <c r="J77" s="102">
        <v>0</v>
      </c>
      <c r="L77" s="59">
        <f t="shared" si="2"/>
        <v>0</v>
      </c>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row>
    <row r="78" spans="2:114" s="80" customFormat="1" ht="30" hidden="1" customHeight="1" x14ac:dyDescent="0.25">
      <c r="B78" s="98" t="s">
        <v>103</v>
      </c>
      <c r="C78" s="99"/>
      <c r="D78" s="100"/>
      <c r="E78" s="100"/>
      <c r="F78" s="100"/>
      <c r="G78" s="70">
        <v>0</v>
      </c>
      <c r="H78" s="101">
        <v>0</v>
      </c>
      <c r="I78" s="71">
        <f t="shared" si="3"/>
        <v>0</v>
      </c>
      <c r="J78" s="102">
        <v>0</v>
      </c>
      <c r="L78" s="59">
        <f t="shared" si="2"/>
        <v>0</v>
      </c>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row>
    <row r="79" spans="2:114" s="80" customFormat="1" ht="30" hidden="1" customHeight="1" x14ac:dyDescent="0.25">
      <c r="B79" s="98" t="s">
        <v>104</v>
      </c>
      <c r="C79" s="99"/>
      <c r="D79" s="100"/>
      <c r="E79" s="100"/>
      <c r="F79" s="100"/>
      <c r="G79" s="70">
        <v>0</v>
      </c>
      <c r="H79" s="101">
        <v>0</v>
      </c>
      <c r="I79" s="71">
        <f t="shared" si="3"/>
        <v>0</v>
      </c>
      <c r="J79" s="102">
        <v>0</v>
      </c>
      <c r="L79" s="59">
        <f t="shared" si="2"/>
        <v>0</v>
      </c>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row>
    <row r="80" spans="2:114" s="80" customFormat="1" ht="30" hidden="1" customHeight="1" x14ac:dyDescent="0.25">
      <c r="B80" s="98" t="s">
        <v>105</v>
      </c>
      <c r="C80" s="99"/>
      <c r="D80" s="100"/>
      <c r="E80" s="100"/>
      <c r="F80" s="100"/>
      <c r="G80" s="70">
        <v>0</v>
      </c>
      <c r="H80" s="101">
        <v>0</v>
      </c>
      <c r="I80" s="71">
        <f t="shared" si="3"/>
        <v>0</v>
      </c>
      <c r="J80" s="102">
        <v>0</v>
      </c>
      <c r="L80" s="59">
        <f t="shared" si="2"/>
        <v>0</v>
      </c>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row>
    <row r="81" spans="2:114" s="80" customFormat="1" ht="30" hidden="1" customHeight="1" x14ac:dyDescent="0.25">
      <c r="B81" s="98" t="s">
        <v>106</v>
      </c>
      <c r="C81" s="99"/>
      <c r="D81" s="100"/>
      <c r="E81" s="100"/>
      <c r="F81" s="100"/>
      <c r="G81" s="70">
        <v>0</v>
      </c>
      <c r="H81" s="101">
        <v>0</v>
      </c>
      <c r="I81" s="71">
        <f t="shared" si="3"/>
        <v>0</v>
      </c>
      <c r="J81" s="102">
        <v>0</v>
      </c>
      <c r="L81" s="59">
        <f t="shared" si="2"/>
        <v>0</v>
      </c>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row>
    <row r="82" spans="2:114" s="80" customFormat="1" ht="30" hidden="1" customHeight="1" x14ac:dyDescent="0.25">
      <c r="B82" s="98" t="s">
        <v>107</v>
      </c>
      <c r="C82" s="99"/>
      <c r="D82" s="100"/>
      <c r="E82" s="100"/>
      <c r="F82" s="100"/>
      <c r="G82" s="70">
        <v>0</v>
      </c>
      <c r="H82" s="101">
        <v>0</v>
      </c>
      <c r="I82" s="71">
        <f t="shared" si="3"/>
        <v>0</v>
      </c>
      <c r="J82" s="102">
        <v>0</v>
      </c>
      <c r="L82" s="59">
        <f t="shared" si="2"/>
        <v>0</v>
      </c>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row>
    <row r="83" spans="2:114" s="80" customFormat="1" ht="30" hidden="1" customHeight="1" x14ac:dyDescent="0.25">
      <c r="B83" s="98" t="s">
        <v>108</v>
      </c>
      <c r="C83" s="99"/>
      <c r="D83" s="100"/>
      <c r="E83" s="100"/>
      <c r="F83" s="100"/>
      <c r="G83" s="70">
        <v>0</v>
      </c>
      <c r="H83" s="101">
        <v>0</v>
      </c>
      <c r="I83" s="71">
        <f t="shared" si="3"/>
        <v>0</v>
      </c>
      <c r="J83" s="102">
        <v>0</v>
      </c>
      <c r="L83" s="59">
        <f t="shared" si="2"/>
        <v>0</v>
      </c>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row>
    <row r="84" spans="2:114" s="80" customFormat="1" ht="30" hidden="1" customHeight="1" x14ac:dyDescent="0.25">
      <c r="B84" s="98" t="s">
        <v>109</v>
      </c>
      <c r="C84" s="99"/>
      <c r="D84" s="100"/>
      <c r="E84" s="100"/>
      <c r="F84" s="100"/>
      <c r="G84" s="70">
        <v>0</v>
      </c>
      <c r="H84" s="101">
        <v>0</v>
      </c>
      <c r="I84" s="71">
        <f t="shared" si="3"/>
        <v>0</v>
      </c>
      <c r="J84" s="102">
        <v>0</v>
      </c>
      <c r="L84" s="59">
        <f t="shared" si="2"/>
        <v>0</v>
      </c>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row>
    <row r="85" spans="2:114" s="80" customFormat="1" ht="30" hidden="1" customHeight="1" x14ac:dyDescent="0.25">
      <c r="B85" s="98" t="s">
        <v>110</v>
      </c>
      <c r="C85" s="99"/>
      <c r="D85" s="100"/>
      <c r="E85" s="100"/>
      <c r="F85" s="100"/>
      <c r="G85" s="70">
        <v>0</v>
      </c>
      <c r="H85" s="101">
        <v>0</v>
      </c>
      <c r="I85" s="71">
        <f t="shared" si="3"/>
        <v>0</v>
      </c>
      <c r="J85" s="102">
        <v>0</v>
      </c>
      <c r="L85" s="59">
        <f t="shared" si="2"/>
        <v>0</v>
      </c>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row>
    <row r="86" spans="2:114" s="80" customFormat="1" ht="30" hidden="1" customHeight="1" x14ac:dyDescent="0.25">
      <c r="B86" s="98" t="s">
        <v>111</v>
      </c>
      <c r="C86" s="99"/>
      <c r="D86" s="100"/>
      <c r="E86" s="100"/>
      <c r="F86" s="100"/>
      <c r="G86" s="70">
        <v>0</v>
      </c>
      <c r="H86" s="101">
        <v>0</v>
      </c>
      <c r="I86" s="71">
        <f t="shared" si="3"/>
        <v>0</v>
      </c>
      <c r="J86" s="102">
        <v>0</v>
      </c>
      <c r="L86" s="59">
        <f t="shared" si="2"/>
        <v>0</v>
      </c>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row>
    <row r="87" spans="2:114" s="80" customFormat="1" ht="30" hidden="1" customHeight="1" x14ac:dyDescent="0.25">
      <c r="B87" s="98" t="s">
        <v>112</v>
      </c>
      <c r="C87" s="99"/>
      <c r="D87" s="100"/>
      <c r="E87" s="100"/>
      <c r="F87" s="100"/>
      <c r="G87" s="70">
        <v>0</v>
      </c>
      <c r="H87" s="101">
        <v>0</v>
      </c>
      <c r="I87" s="71">
        <f t="shared" si="3"/>
        <v>0</v>
      </c>
      <c r="J87" s="102">
        <v>0</v>
      </c>
      <c r="L87" s="59">
        <f t="shared" si="2"/>
        <v>0</v>
      </c>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row>
    <row r="88" spans="2:114" s="80" customFormat="1" ht="30" hidden="1" customHeight="1" x14ac:dyDescent="0.25">
      <c r="B88" s="98" t="s">
        <v>113</v>
      </c>
      <c r="C88" s="99"/>
      <c r="D88" s="100"/>
      <c r="E88" s="100"/>
      <c r="F88" s="100"/>
      <c r="G88" s="70">
        <v>0</v>
      </c>
      <c r="H88" s="101">
        <v>0</v>
      </c>
      <c r="I88" s="71">
        <f t="shared" si="3"/>
        <v>0</v>
      </c>
      <c r="J88" s="102">
        <v>0</v>
      </c>
      <c r="L88" s="59">
        <f t="shared" si="2"/>
        <v>0</v>
      </c>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row>
    <row r="89" spans="2:114" s="80" customFormat="1" ht="30" hidden="1" customHeight="1" x14ac:dyDescent="0.25">
      <c r="B89" s="98" t="s">
        <v>114</v>
      </c>
      <c r="C89" s="99"/>
      <c r="D89" s="100"/>
      <c r="E89" s="100"/>
      <c r="F89" s="100"/>
      <c r="G89" s="70">
        <v>0</v>
      </c>
      <c r="H89" s="101">
        <v>0</v>
      </c>
      <c r="I89" s="71">
        <f t="shared" si="3"/>
        <v>0</v>
      </c>
      <c r="J89" s="102">
        <v>0</v>
      </c>
      <c r="L89" s="59">
        <f t="shared" si="2"/>
        <v>0</v>
      </c>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row>
    <row r="90" spans="2:114" s="80" customFormat="1" ht="30" hidden="1" customHeight="1" x14ac:dyDescent="0.25">
      <c r="B90" s="98" t="s">
        <v>115</v>
      </c>
      <c r="C90" s="99"/>
      <c r="D90" s="100"/>
      <c r="E90" s="100"/>
      <c r="F90" s="100"/>
      <c r="G90" s="70">
        <v>0</v>
      </c>
      <c r="H90" s="101">
        <v>0</v>
      </c>
      <c r="I90" s="71">
        <f t="shared" si="3"/>
        <v>0</v>
      </c>
      <c r="J90" s="102">
        <v>0</v>
      </c>
      <c r="L90" s="59">
        <f t="shared" si="2"/>
        <v>0</v>
      </c>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row>
    <row r="91" spans="2:114" s="80" customFormat="1" ht="30" hidden="1" customHeight="1" x14ac:dyDescent="0.25">
      <c r="B91" s="98" t="s">
        <v>116</v>
      </c>
      <c r="C91" s="99"/>
      <c r="D91" s="100"/>
      <c r="E91" s="100"/>
      <c r="F91" s="100"/>
      <c r="G91" s="70">
        <v>0</v>
      </c>
      <c r="H91" s="101">
        <v>0</v>
      </c>
      <c r="I91" s="71">
        <f t="shared" si="3"/>
        <v>0</v>
      </c>
      <c r="J91" s="102">
        <v>0</v>
      </c>
      <c r="L91" s="59">
        <f t="shared" si="2"/>
        <v>0</v>
      </c>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row>
    <row r="92" spans="2:114" s="80" customFormat="1" ht="30" hidden="1" customHeight="1" x14ac:dyDescent="0.25">
      <c r="B92" s="98" t="s">
        <v>117</v>
      </c>
      <c r="C92" s="99"/>
      <c r="D92" s="100"/>
      <c r="E92" s="100"/>
      <c r="F92" s="100"/>
      <c r="G92" s="70">
        <v>0</v>
      </c>
      <c r="H92" s="101">
        <v>0</v>
      </c>
      <c r="I92" s="71">
        <f t="shared" si="3"/>
        <v>0</v>
      </c>
      <c r="J92" s="102">
        <v>0</v>
      </c>
      <c r="L92" s="59">
        <f t="shared" si="2"/>
        <v>0</v>
      </c>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row>
    <row r="93" spans="2:114" s="80" customFormat="1" ht="30" hidden="1" customHeight="1" x14ac:dyDescent="0.25">
      <c r="B93" s="98" t="s">
        <v>118</v>
      </c>
      <c r="C93" s="99"/>
      <c r="D93" s="100"/>
      <c r="E93" s="100"/>
      <c r="F93" s="100"/>
      <c r="G93" s="70">
        <v>0</v>
      </c>
      <c r="H93" s="101">
        <v>0</v>
      </c>
      <c r="I93" s="71">
        <f t="shared" si="3"/>
        <v>0</v>
      </c>
      <c r="J93" s="102">
        <v>0</v>
      </c>
      <c r="L93" s="59">
        <f t="shared" si="2"/>
        <v>0</v>
      </c>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row>
    <row r="94" spans="2:114" s="80" customFormat="1" ht="30" hidden="1" customHeight="1" x14ac:dyDescent="0.25">
      <c r="B94" s="98" t="s">
        <v>119</v>
      </c>
      <c r="C94" s="99"/>
      <c r="D94" s="100"/>
      <c r="E94" s="100"/>
      <c r="F94" s="100"/>
      <c r="G94" s="70">
        <v>0</v>
      </c>
      <c r="H94" s="101">
        <v>0</v>
      </c>
      <c r="I94" s="71">
        <f t="shared" si="3"/>
        <v>0</v>
      </c>
      <c r="J94" s="102">
        <v>0</v>
      </c>
      <c r="L94" s="59">
        <f t="shared" si="2"/>
        <v>0</v>
      </c>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row>
    <row r="95" spans="2:114" s="80" customFormat="1" ht="30" hidden="1" customHeight="1" x14ac:dyDescent="0.25">
      <c r="B95" s="98" t="s">
        <v>120</v>
      </c>
      <c r="C95" s="99"/>
      <c r="D95" s="100"/>
      <c r="E95" s="100"/>
      <c r="F95" s="100"/>
      <c r="G95" s="70">
        <v>0</v>
      </c>
      <c r="H95" s="101">
        <v>0</v>
      </c>
      <c r="I95" s="71">
        <f t="shared" si="3"/>
        <v>0</v>
      </c>
      <c r="J95" s="102">
        <v>0</v>
      </c>
      <c r="L95" s="59">
        <f t="shared" si="2"/>
        <v>0</v>
      </c>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row>
    <row r="96" spans="2:114" s="80" customFormat="1" ht="30" hidden="1" customHeight="1" x14ac:dyDescent="0.25">
      <c r="B96" s="98" t="s">
        <v>121</v>
      </c>
      <c r="C96" s="99"/>
      <c r="D96" s="100"/>
      <c r="E96" s="100"/>
      <c r="F96" s="100"/>
      <c r="G96" s="70">
        <v>0</v>
      </c>
      <c r="H96" s="101">
        <v>0</v>
      </c>
      <c r="I96" s="71">
        <f t="shared" si="3"/>
        <v>0</v>
      </c>
      <c r="J96" s="102">
        <v>0</v>
      </c>
      <c r="L96" s="59">
        <f t="shared" si="2"/>
        <v>0</v>
      </c>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row>
    <row r="97" spans="2:114" s="80" customFormat="1" ht="30" hidden="1" customHeight="1" x14ac:dyDescent="0.25">
      <c r="B97" s="98" t="s">
        <v>122</v>
      </c>
      <c r="C97" s="99"/>
      <c r="D97" s="100"/>
      <c r="E97" s="100"/>
      <c r="F97" s="100"/>
      <c r="G97" s="70">
        <v>0</v>
      </c>
      <c r="H97" s="101">
        <v>0</v>
      </c>
      <c r="I97" s="71">
        <f t="shared" si="3"/>
        <v>0</v>
      </c>
      <c r="J97" s="102">
        <v>0</v>
      </c>
      <c r="L97" s="59">
        <f t="shared" si="2"/>
        <v>0</v>
      </c>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row>
    <row r="98" spans="2:114" s="80" customFormat="1" ht="30" hidden="1" customHeight="1" x14ac:dyDescent="0.25">
      <c r="B98" s="98" t="s">
        <v>123</v>
      </c>
      <c r="C98" s="99"/>
      <c r="D98" s="100"/>
      <c r="E98" s="100"/>
      <c r="F98" s="100"/>
      <c r="G98" s="70">
        <v>0</v>
      </c>
      <c r="H98" s="101">
        <v>0</v>
      </c>
      <c r="I98" s="71">
        <f t="shared" si="3"/>
        <v>0</v>
      </c>
      <c r="J98" s="102">
        <v>0</v>
      </c>
      <c r="L98" s="59">
        <f t="shared" si="2"/>
        <v>0</v>
      </c>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row>
    <row r="99" spans="2:114" s="80" customFormat="1" ht="30" hidden="1" customHeight="1" x14ac:dyDescent="0.25">
      <c r="B99" s="98" t="s">
        <v>124</v>
      </c>
      <c r="C99" s="99"/>
      <c r="D99" s="100"/>
      <c r="E99" s="100"/>
      <c r="F99" s="100"/>
      <c r="G99" s="70">
        <v>0</v>
      </c>
      <c r="H99" s="101">
        <v>0</v>
      </c>
      <c r="I99" s="71">
        <f t="shared" si="3"/>
        <v>0</v>
      </c>
      <c r="J99" s="102">
        <v>0</v>
      </c>
      <c r="L99" s="59">
        <f t="shared" si="2"/>
        <v>0</v>
      </c>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row>
    <row r="100" spans="2:114" s="80" customFormat="1" ht="30" hidden="1" customHeight="1" x14ac:dyDescent="0.25">
      <c r="B100" s="98" t="s">
        <v>125</v>
      </c>
      <c r="C100" s="99"/>
      <c r="D100" s="100"/>
      <c r="E100" s="100"/>
      <c r="F100" s="100"/>
      <c r="G100" s="70">
        <v>0</v>
      </c>
      <c r="H100" s="101">
        <v>0</v>
      </c>
      <c r="I100" s="71">
        <f t="shared" si="3"/>
        <v>0</v>
      </c>
      <c r="J100" s="102">
        <v>0</v>
      </c>
      <c r="L100" s="59">
        <f t="shared" si="2"/>
        <v>0</v>
      </c>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row>
    <row r="101" spans="2:114" s="80" customFormat="1" ht="30" hidden="1" customHeight="1" x14ac:dyDescent="0.25">
      <c r="B101" s="98" t="s">
        <v>126</v>
      </c>
      <c r="C101" s="99"/>
      <c r="D101" s="100"/>
      <c r="E101" s="100"/>
      <c r="F101" s="100"/>
      <c r="G101" s="70">
        <v>0</v>
      </c>
      <c r="H101" s="101">
        <v>0</v>
      </c>
      <c r="I101" s="71">
        <f t="shared" si="3"/>
        <v>0</v>
      </c>
      <c r="J101" s="102">
        <v>0</v>
      </c>
      <c r="L101" s="59">
        <f t="shared" si="2"/>
        <v>0</v>
      </c>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2:114" s="80" customFormat="1" ht="30" hidden="1" customHeight="1" x14ac:dyDescent="0.25">
      <c r="B102" s="98" t="s">
        <v>127</v>
      </c>
      <c r="C102" s="99"/>
      <c r="D102" s="100"/>
      <c r="E102" s="100"/>
      <c r="F102" s="100"/>
      <c r="G102" s="70">
        <v>0</v>
      </c>
      <c r="H102" s="101">
        <v>0</v>
      </c>
      <c r="I102" s="71">
        <f t="shared" si="3"/>
        <v>0</v>
      </c>
      <c r="J102" s="102">
        <v>0</v>
      </c>
      <c r="L102" s="59">
        <f t="shared" si="2"/>
        <v>0</v>
      </c>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row>
    <row r="103" spans="2:114" s="80" customFormat="1" ht="30" hidden="1" customHeight="1" x14ac:dyDescent="0.25">
      <c r="B103" s="98" t="s">
        <v>128</v>
      </c>
      <c r="C103" s="99"/>
      <c r="D103" s="100"/>
      <c r="E103" s="100"/>
      <c r="F103" s="100"/>
      <c r="G103" s="70">
        <v>0</v>
      </c>
      <c r="H103" s="101">
        <v>0</v>
      </c>
      <c r="I103" s="71">
        <f t="shared" si="3"/>
        <v>0</v>
      </c>
      <c r="J103" s="102">
        <v>0</v>
      </c>
      <c r="L103" s="59">
        <f t="shared" si="2"/>
        <v>0</v>
      </c>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row>
    <row r="104" spans="2:114" s="80" customFormat="1" ht="30" hidden="1" customHeight="1" x14ac:dyDescent="0.25">
      <c r="B104" s="98" t="s">
        <v>129</v>
      </c>
      <c r="C104" s="99"/>
      <c r="D104" s="100"/>
      <c r="E104" s="100"/>
      <c r="F104" s="100"/>
      <c r="G104" s="70">
        <v>0</v>
      </c>
      <c r="H104" s="101">
        <v>0</v>
      </c>
      <c r="I104" s="71">
        <f t="shared" si="3"/>
        <v>0</v>
      </c>
      <c r="J104" s="102">
        <v>0</v>
      </c>
      <c r="L104" s="59">
        <f t="shared" si="2"/>
        <v>0</v>
      </c>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row>
    <row r="105" spans="2:114" s="80" customFormat="1" ht="30" hidden="1" customHeight="1" x14ac:dyDescent="0.25">
      <c r="B105" s="98" t="s">
        <v>130</v>
      </c>
      <c r="C105" s="99"/>
      <c r="D105" s="100"/>
      <c r="E105" s="100"/>
      <c r="F105" s="100"/>
      <c r="G105" s="70">
        <v>0</v>
      </c>
      <c r="H105" s="101">
        <v>0</v>
      </c>
      <c r="I105" s="71">
        <f t="shared" si="3"/>
        <v>0</v>
      </c>
      <c r="J105" s="102">
        <v>0</v>
      </c>
      <c r="L105" s="59">
        <f t="shared" si="2"/>
        <v>0</v>
      </c>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row>
    <row r="106" spans="2:114" s="80" customFormat="1" ht="30" hidden="1" customHeight="1" x14ac:dyDescent="0.25">
      <c r="B106" s="98" t="s">
        <v>131</v>
      </c>
      <c r="C106" s="99"/>
      <c r="D106" s="100"/>
      <c r="E106" s="100"/>
      <c r="F106" s="100"/>
      <c r="G106" s="70">
        <v>0</v>
      </c>
      <c r="H106" s="101">
        <v>0</v>
      </c>
      <c r="I106" s="71">
        <f t="shared" si="3"/>
        <v>0</v>
      </c>
      <c r="J106" s="102">
        <v>0</v>
      </c>
      <c r="L106" s="59">
        <f t="shared" si="2"/>
        <v>0</v>
      </c>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row>
    <row r="107" spans="2:114" s="80" customFormat="1" ht="30" hidden="1" customHeight="1" x14ac:dyDescent="0.25">
      <c r="B107" s="98" t="s">
        <v>132</v>
      </c>
      <c r="C107" s="99"/>
      <c r="D107" s="100"/>
      <c r="E107" s="100"/>
      <c r="F107" s="100"/>
      <c r="G107" s="70">
        <v>0</v>
      </c>
      <c r="H107" s="101">
        <v>0</v>
      </c>
      <c r="I107" s="71">
        <f t="shared" si="3"/>
        <v>0</v>
      </c>
      <c r="J107" s="102">
        <v>0</v>
      </c>
      <c r="L107" s="59">
        <f t="shared" si="2"/>
        <v>0</v>
      </c>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row>
    <row r="108" spans="2:114" s="80" customFormat="1" ht="30" hidden="1" customHeight="1" x14ac:dyDescent="0.25">
      <c r="B108" s="98" t="s">
        <v>133</v>
      </c>
      <c r="C108" s="99"/>
      <c r="D108" s="100"/>
      <c r="E108" s="100"/>
      <c r="F108" s="100"/>
      <c r="G108" s="70">
        <v>0</v>
      </c>
      <c r="H108" s="101">
        <v>0</v>
      </c>
      <c r="I108" s="71">
        <f t="shared" si="3"/>
        <v>0</v>
      </c>
      <c r="J108" s="102">
        <v>0</v>
      </c>
      <c r="L108" s="59">
        <f t="shared" si="2"/>
        <v>0</v>
      </c>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row>
    <row r="109" spans="2:114" s="80" customFormat="1" ht="30" hidden="1" customHeight="1" x14ac:dyDescent="0.25">
      <c r="B109" s="98" t="s">
        <v>134</v>
      </c>
      <c r="C109" s="99"/>
      <c r="D109" s="100"/>
      <c r="E109" s="100"/>
      <c r="F109" s="100"/>
      <c r="G109" s="70">
        <v>0</v>
      </c>
      <c r="H109" s="101">
        <v>0</v>
      </c>
      <c r="I109" s="71">
        <f t="shared" si="3"/>
        <v>0</v>
      </c>
      <c r="J109" s="102">
        <v>0</v>
      </c>
      <c r="L109" s="59">
        <f t="shared" si="2"/>
        <v>0</v>
      </c>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row>
    <row r="110" spans="2:114" s="80" customFormat="1" ht="30" hidden="1" customHeight="1" x14ac:dyDescent="0.25">
      <c r="B110" s="98" t="s">
        <v>135</v>
      </c>
      <c r="C110" s="99"/>
      <c r="D110" s="100"/>
      <c r="E110" s="100"/>
      <c r="F110" s="100"/>
      <c r="G110" s="70">
        <v>0</v>
      </c>
      <c r="H110" s="101">
        <v>0</v>
      </c>
      <c r="I110" s="71">
        <f t="shared" si="3"/>
        <v>0</v>
      </c>
      <c r="J110" s="102">
        <v>0</v>
      </c>
      <c r="L110" s="59">
        <f t="shared" si="2"/>
        <v>0</v>
      </c>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row>
    <row r="111" spans="2:114" s="80" customFormat="1" ht="30" hidden="1" customHeight="1" x14ac:dyDescent="0.25">
      <c r="B111" s="98" t="s">
        <v>136</v>
      </c>
      <c r="C111" s="99"/>
      <c r="D111" s="100"/>
      <c r="E111" s="100"/>
      <c r="F111" s="100"/>
      <c r="G111" s="70">
        <v>0</v>
      </c>
      <c r="H111" s="101">
        <v>0</v>
      </c>
      <c r="I111" s="71">
        <f t="shared" si="3"/>
        <v>0</v>
      </c>
      <c r="J111" s="102">
        <v>0</v>
      </c>
      <c r="L111" s="59">
        <f t="shared" ref="L111:L172" si="4">IF(J111=0,I111,J111)</f>
        <v>0</v>
      </c>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row>
    <row r="112" spans="2:114" s="80" customFormat="1" ht="30" hidden="1" customHeight="1" x14ac:dyDescent="0.25">
      <c r="B112" s="98" t="s">
        <v>137</v>
      </c>
      <c r="C112" s="99"/>
      <c r="D112" s="100"/>
      <c r="E112" s="100"/>
      <c r="F112" s="100"/>
      <c r="G112" s="70">
        <v>0</v>
      </c>
      <c r="H112" s="101">
        <v>0</v>
      </c>
      <c r="I112" s="71">
        <f t="shared" si="3"/>
        <v>0</v>
      </c>
      <c r="J112" s="102">
        <v>0</v>
      </c>
      <c r="L112" s="59">
        <f t="shared" si="4"/>
        <v>0</v>
      </c>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row>
    <row r="113" spans="2:114" s="80" customFormat="1" ht="30" hidden="1" customHeight="1" x14ac:dyDescent="0.25">
      <c r="B113" s="98" t="s">
        <v>138</v>
      </c>
      <c r="C113" s="99"/>
      <c r="D113" s="100"/>
      <c r="E113" s="100"/>
      <c r="F113" s="100"/>
      <c r="G113" s="70">
        <v>0</v>
      </c>
      <c r="H113" s="101">
        <v>0</v>
      </c>
      <c r="I113" s="71">
        <f t="shared" si="3"/>
        <v>0</v>
      </c>
      <c r="J113" s="102">
        <v>0</v>
      </c>
      <c r="L113" s="59">
        <f t="shared" si="4"/>
        <v>0</v>
      </c>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2:114" s="80" customFormat="1" ht="30" hidden="1" customHeight="1" x14ac:dyDescent="0.25">
      <c r="B114" s="98" t="s">
        <v>139</v>
      </c>
      <c r="C114" s="99"/>
      <c r="D114" s="100"/>
      <c r="E114" s="100"/>
      <c r="F114" s="100"/>
      <c r="G114" s="70">
        <v>0</v>
      </c>
      <c r="H114" s="101">
        <v>0</v>
      </c>
      <c r="I114" s="71">
        <f t="shared" si="3"/>
        <v>0</v>
      </c>
      <c r="J114" s="102">
        <v>0</v>
      </c>
      <c r="L114" s="59">
        <f t="shared" si="4"/>
        <v>0</v>
      </c>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row>
    <row r="115" spans="2:114" s="80" customFormat="1" ht="30" hidden="1" customHeight="1" x14ac:dyDescent="0.25">
      <c r="B115" s="98" t="s">
        <v>140</v>
      </c>
      <c r="C115" s="99"/>
      <c r="D115" s="100"/>
      <c r="E115" s="100"/>
      <c r="F115" s="100"/>
      <c r="G115" s="70">
        <v>0</v>
      </c>
      <c r="H115" s="101">
        <v>0</v>
      </c>
      <c r="I115" s="71">
        <f t="shared" si="3"/>
        <v>0</v>
      </c>
      <c r="J115" s="102">
        <v>0</v>
      </c>
      <c r="L115" s="59">
        <f t="shared" si="4"/>
        <v>0</v>
      </c>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row>
    <row r="116" spans="2:114" s="80" customFormat="1" ht="30" hidden="1" customHeight="1" x14ac:dyDescent="0.25">
      <c r="B116" s="98" t="s">
        <v>141</v>
      </c>
      <c r="C116" s="99"/>
      <c r="D116" s="100"/>
      <c r="E116" s="100"/>
      <c r="F116" s="100"/>
      <c r="G116" s="70">
        <v>0</v>
      </c>
      <c r="H116" s="101">
        <v>0</v>
      </c>
      <c r="I116" s="71">
        <f t="shared" si="3"/>
        <v>0</v>
      </c>
      <c r="J116" s="102">
        <v>0</v>
      </c>
      <c r="L116" s="59">
        <f t="shared" si="4"/>
        <v>0</v>
      </c>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row>
    <row r="117" spans="2:114" s="80" customFormat="1" ht="30" hidden="1" customHeight="1" x14ac:dyDescent="0.25">
      <c r="B117" s="98" t="s">
        <v>142</v>
      </c>
      <c r="C117" s="99"/>
      <c r="D117" s="100"/>
      <c r="E117" s="100"/>
      <c r="F117" s="100"/>
      <c r="G117" s="70">
        <v>0</v>
      </c>
      <c r="H117" s="101">
        <v>0</v>
      </c>
      <c r="I117" s="71">
        <f t="shared" si="3"/>
        <v>0</v>
      </c>
      <c r="J117" s="102">
        <v>0</v>
      </c>
      <c r="L117" s="59">
        <f t="shared" si="4"/>
        <v>0</v>
      </c>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row>
    <row r="118" spans="2:114" s="80" customFormat="1" ht="30" hidden="1" customHeight="1" x14ac:dyDescent="0.25">
      <c r="B118" s="98" t="s">
        <v>143</v>
      </c>
      <c r="C118" s="99"/>
      <c r="D118" s="100"/>
      <c r="E118" s="100"/>
      <c r="F118" s="100"/>
      <c r="G118" s="70">
        <v>0</v>
      </c>
      <c r="H118" s="101">
        <v>0</v>
      </c>
      <c r="I118" s="71">
        <f t="shared" si="3"/>
        <v>0</v>
      </c>
      <c r="J118" s="102">
        <v>0</v>
      </c>
      <c r="L118" s="59">
        <f t="shared" si="4"/>
        <v>0</v>
      </c>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row>
    <row r="119" spans="2:114" s="80" customFormat="1" ht="30" hidden="1" customHeight="1" x14ac:dyDescent="0.25">
      <c r="B119" s="98" t="s">
        <v>144</v>
      </c>
      <c r="C119" s="99"/>
      <c r="D119" s="100"/>
      <c r="E119" s="100"/>
      <c r="F119" s="100"/>
      <c r="G119" s="70">
        <v>0</v>
      </c>
      <c r="H119" s="101">
        <v>0</v>
      </c>
      <c r="I119" s="71">
        <f t="shared" si="3"/>
        <v>0</v>
      </c>
      <c r="J119" s="102">
        <v>0</v>
      </c>
      <c r="L119" s="59">
        <f t="shared" si="4"/>
        <v>0</v>
      </c>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row>
    <row r="120" spans="2:114" s="80" customFormat="1" ht="30" hidden="1" customHeight="1" x14ac:dyDescent="0.25">
      <c r="B120" s="98" t="s">
        <v>145</v>
      </c>
      <c r="C120" s="99"/>
      <c r="D120" s="100"/>
      <c r="E120" s="100"/>
      <c r="F120" s="100"/>
      <c r="G120" s="70">
        <v>0</v>
      </c>
      <c r="H120" s="101">
        <v>0</v>
      </c>
      <c r="I120" s="71">
        <f t="shared" si="3"/>
        <v>0</v>
      </c>
      <c r="J120" s="102">
        <v>0</v>
      </c>
      <c r="L120" s="59">
        <f t="shared" si="4"/>
        <v>0</v>
      </c>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row>
    <row r="121" spans="2:114" s="80" customFormat="1" ht="30" hidden="1" customHeight="1" x14ac:dyDescent="0.25">
      <c r="B121" s="98" t="s">
        <v>146</v>
      </c>
      <c r="C121" s="99"/>
      <c r="D121" s="100"/>
      <c r="E121" s="100"/>
      <c r="F121" s="100"/>
      <c r="G121" s="70">
        <v>0</v>
      </c>
      <c r="H121" s="101">
        <v>0</v>
      </c>
      <c r="I121" s="71">
        <f t="shared" si="3"/>
        <v>0</v>
      </c>
      <c r="J121" s="102">
        <v>0</v>
      </c>
      <c r="L121" s="59">
        <f t="shared" si="4"/>
        <v>0</v>
      </c>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row>
    <row r="122" spans="2:114" s="80" customFormat="1" ht="30" hidden="1" customHeight="1" x14ac:dyDescent="0.25">
      <c r="B122" s="98" t="s">
        <v>147</v>
      </c>
      <c r="C122" s="99"/>
      <c r="D122" s="100"/>
      <c r="E122" s="100"/>
      <c r="F122" s="100"/>
      <c r="G122" s="70">
        <v>0</v>
      </c>
      <c r="H122" s="101">
        <v>0</v>
      </c>
      <c r="I122" s="71">
        <f t="shared" si="3"/>
        <v>0</v>
      </c>
      <c r="J122" s="102">
        <v>0</v>
      </c>
      <c r="L122" s="59">
        <f t="shared" si="4"/>
        <v>0</v>
      </c>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2:114" s="80" customFormat="1" ht="30" hidden="1" customHeight="1" x14ac:dyDescent="0.25">
      <c r="B123" s="98" t="s">
        <v>148</v>
      </c>
      <c r="C123" s="99"/>
      <c r="D123" s="100"/>
      <c r="E123" s="100"/>
      <c r="F123" s="100"/>
      <c r="G123" s="70">
        <v>0</v>
      </c>
      <c r="H123" s="101">
        <v>0</v>
      </c>
      <c r="I123" s="71">
        <f t="shared" si="3"/>
        <v>0</v>
      </c>
      <c r="J123" s="102">
        <v>0</v>
      </c>
      <c r="L123" s="59">
        <f t="shared" si="4"/>
        <v>0</v>
      </c>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row>
    <row r="124" spans="2:114" s="80" customFormat="1" ht="30" hidden="1" customHeight="1" x14ac:dyDescent="0.25">
      <c r="B124" s="98" t="s">
        <v>149</v>
      </c>
      <c r="C124" s="99"/>
      <c r="D124" s="100"/>
      <c r="E124" s="100"/>
      <c r="F124" s="100"/>
      <c r="G124" s="70">
        <v>0</v>
      </c>
      <c r="H124" s="101">
        <v>0</v>
      </c>
      <c r="I124" s="71">
        <f t="shared" si="3"/>
        <v>0</v>
      </c>
      <c r="J124" s="102">
        <v>0</v>
      </c>
      <c r="L124" s="59">
        <f t="shared" si="4"/>
        <v>0</v>
      </c>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row>
    <row r="125" spans="2:114" s="80" customFormat="1" ht="30" hidden="1" customHeight="1" x14ac:dyDescent="0.25">
      <c r="B125" s="98" t="s">
        <v>150</v>
      </c>
      <c r="C125" s="99"/>
      <c r="D125" s="100"/>
      <c r="E125" s="100"/>
      <c r="F125" s="100"/>
      <c r="G125" s="70">
        <v>0</v>
      </c>
      <c r="H125" s="101">
        <v>0</v>
      </c>
      <c r="I125" s="71">
        <f t="shared" si="3"/>
        <v>0</v>
      </c>
      <c r="J125" s="102">
        <v>0</v>
      </c>
      <c r="L125" s="59">
        <f t="shared" si="4"/>
        <v>0</v>
      </c>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row>
    <row r="126" spans="2:114" s="80" customFormat="1" ht="30" hidden="1" customHeight="1" x14ac:dyDescent="0.25">
      <c r="B126" s="98" t="s">
        <v>151</v>
      </c>
      <c r="C126" s="99"/>
      <c r="D126" s="100"/>
      <c r="E126" s="100"/>
      <c r="F126" s="100"/>
      <c r="G126" s="70">
        <v>0</v>
      </c>
      <c r="H126" s="101">
        <v>0</v>
      </c>
      <c r="I126" s="71">
        <f t="shared" si="3"/>
        <v>0</v>
      </c>
      <c r="J126" s="102">
        <v>0</v>
      </c>
      <c r="L126" s="59">
        <f t="shared" si="4"/>
        <v>0</v>
      </c>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row>
    <row r="127" spans="2:114" s="80" customFormat="1" ht="30" hidden="1" customHeight="1" x14ac:dyDescent="0.25">
      <c r="B127" s="98" t="s">
        <v>152</v>
      </c>
      <c r="C127" s="99"/>
      <c r="D127" s="100"/>
      <c r="E127" s="100"/>
      <c r="F127" s="100"/>
      <c r="G127" s="70">
        <v>0</v>
      </c>
      <c r="H127" s="101">
        <v>0</v>
      </c>
      <c r="I127" s="71">
        <f t="shared" si="3"/>
        <v>0</v>
      </c>
      <c r="J127" s="102">
        <v>0</v>
      </c>
      <c r="L127" s="59">
        <f t="shared" si="4"/>
        <v>0</v>
      </c>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row>
    <row r="128" spans="2:114" s="80" customFormat="1" ht="30" hidden="1" customHeight="1" x14ac:dyDescent="0.25">
      <c r="B128" s="98" t="s">
        <v>153</v>
      </c>
      <c r="C128" s="99"/>
      <c r="D128" s="100"/>
      <c r="E128" s="100"/>
      <c r="F128" s="100"/>
      <c r="G128" s="70">
        <v>0</v>
      </c>
      <c r="H128" s="101">
        <v>0</v>
      </c>
      <c r="I128" s="71">
        <f t="shared" si="3"/>
        <v>0</v>
      </c>
      <c r="J128" s="102">
        <v>0</v>
      </c>
      <c r="L128" s="59">
        <f t="shared" si="4"/>
        <v>0</v>
      </c>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row>
    <row r="129" spans="2:114" s="80" customFormat="1" ht="30" hidden="1" customHeight="1" x14ac:dyDescent="0.25">
      <c r="B129" s="98" t="s">
        <v>154</v>
      </c>
      <c r="C129" s="99"/>
      <c r="D129" s="100"/>
      <c r="E129" s="100"/>
      <c r="F129" s="100"/>
      <c r="G129" s="70">
        <v>0</v>
      </c>
      <c r="H129" s="101">
        <v>0</v>
      </c>
      <c r="I129" s="71">
        <f t="shared" si="3"/>
        <v>0</v>
      </c>
      <c r="J129" s="102">
        <v>0</v>
      </c>
      <c r="L129" s="59">
        <f t="shared" si="4"/>
        <v>0</v>
      </c>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row>
    <row r="130" spans="2:114" s="80" customFormat="1" ht="30" hidden="1" customHeight="1" x14ac:dyDescent="0.25">
      <c r="B130" s="98" t="s">
        <v>155</v>
      </c>
      <c r="C130" s="99"/>
      <c r="D130" s="100"/>
      <c r="E130" s="100"/>
      <c r="F130" s="100"/>
      <c r="G130" s="70">
        <v>0</v>
      </c>
      <c r="H130" s="101">
        <v>0</v>
      </c>
      <c r="I130" s="71">
        <f t="shared" si="3"/>
        <v>0</v>
      </c>
      <c r="J130" s="102">
        <v>0</v>
      </c>
      <c r="L130" s="59">
        <f t="shared" si="4"/>
        <v>0</v>
      </c>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row>
    <row r="131" spans="2:114" s="80" customFormat="1" ht="30" hidden="1" customHeight="1" x14ac:dyDescent="0.25">
      <c r="B131" s="98" t="s">
        <v>156</v>
      </c>
      <c r="C131" s="99"/>
      <c r="D131" s="100"/>
      <c r="E131" s="100"/>
      <c r="F131" s="100"/>
      <c r="G131" s="70">
        <v>0</v>
      </c>
      <c r="H131" s="101">
        <v>0</v>
      </c>
      <c r="I131" s="71">
        <f t="shared" si="3"/>
        <v>0</v>
      </c>
      <c r="J131" s="102">
        <v>0</v>
      </c>
      <c r="L131" s="59">
        <f t="shared" si="4"/>
        <v>0</v>
      </c>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row>
    <row r="132" spans="2:114" s="80" customFormat="1" ht="30" hidden="1" customHeight="1" x14ac:dyDescent="0.25">
      <c r="B132" s="98" t="s">
        <v>157</v>
      </c>
      <c r="C132" s="99"/>
      <c r="D132" s="100"/>
      <c r="E132" s="100"/>
      <c r="F132" s="100"/>
      <c r="G132" s="70">
        <v>0</v>
      </c>
      <c r="H132" s="101">
        <v>0</v>
      </c>
      <c r="I132" s="71">
        <f t="shared" si="3"/>
        <v>0</v>
      </c>
      <c r="J132" s="102">
        <v>0</v>
      </c>
      <c r="L132" s="59">
        <f t="shared" si="4"/>
        <v>0</v>
      </c>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row>
    <row r="133" spans="2:114" s="80" customFormat="1" ht="30" hidden="1" customHeight="1" x14ac:dyDescent="0.25">
      <c r="B133" s="98" t="s">
        <v>158</v>
      </c>
      <c r="C133" s="99"/>
      <c r="D133" s="100"/>
      <c r="E133" s="100"/>
      <c r="F133" s="100"/>
      <c r="G133" s="70">
        <v>0</v>
      </c>
      <c r="H133" s="101">
        <v>0</v>
      </c>
      <c r="I133" s="71">
        <f t="shared" si="3"/>
        <v>0</v>
      </c>
      <c r="J133" s="102">
        <v>0</v>
      </c>
      <c r="L133" s="59">
        <f t="shared" si="4"/>
        <v>0</v>
      </c>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row>
    <row r="134" spans="2:114" s="80" customFormat="1" ht="30" hidden="1" customHeight="1" x14ac:dyDescent="0.25">
      <c r="B134" s="98" t="s">
        <v>159</v>
      </c>
      <c r="C134" s="99"/>
      <c r="D134" s="100"/>
      <c r="E134" s="100"/>
      <c r="F134" s="100"/>
      <c r="G134" s="70">
        <v>0</v>
      </c>
      <c r="H134" s="101">
        <v>0</v>
      </c>
      <c r="I134" s="71">
        <f t="shared" si="3"/>
        <v>0</v>
      </c>
      <c r="J134" s="102">
        <v>0</v>
      </c>
      <c r="L134" s="59">
        <f t="shared" si="4"/>
        <v>0</v>
      </c>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row>
    <row r="135" spans="2:114" s="80" customFormat="1" ht="30" hidden="1" customHeight="1" x14ac:dyDescent="0.25">
      <c r="B135" s="98" t="s">
        <v>160</v>
      </c>
      <c r="C135" s="99"/>
      <c r="D135" s="100"/>
      <c r="E135" s="100"/>
      <c r="F135" s="100"/>
      <c r="G135" s="70">
        <v>0</v>
      </c>
      <c r="H135" s="101">
        <v>0</v>
      </c>
      <c r="I135" s="71">
        <f t="shared" si="3"/>
        <v>0</v>
      </c>
      <c r="J135" s="102">
        <v>0</v>
      </c>
      <c r="L135" s="59">
        <f t="shared" si="4"/>
        <v>0</v>
      </c>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row>
    <row r="136" spans="2:114" s="80" customFormat="1" ht="30" hidden="1" customHeight="1" x14ac:dyDescent="0.25">
      <c r="B136" s="98" t="s">
        <v>161</v>
      </c>
      <c r="C136" s="99"/>
      <c r="D136" s="100"/>
      <c r="E136" s="100"/>
      <c r="F136" s="100"/>
      <c r="G136" s="70">
        <v>0</v>
      </c>
      <c r="H136" s="101">
        <v>0</v>
      </c>
      <c r="I136" s="71">
        <f t="shared" si="3"/>
        <v>0</v>
      </c>
      <c r="J136" s="102">
        <v>0</v>
      </c>
      <c r="L136" s="59">
        <f t="shared" si="4"/>
        <v>0</v>
      </c>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row>
    <row r="137" spans="2:114" s="80" customFormat="1" ht="30" hidden="1" customHeight="1" x14ac:dyDescent="0.25">
      <c r="B137" s="98" t="s">
        <v>162</v>
      </c>
      <c r="C137" s="99"/>
      <c r="D137" s="100"/>
      <c r="E137" s="100"/>
      <c r="F137" s="100"/>
      <c r="G137" s="70">
        <v>0</v>
      </c>
      <c r="H137" s="101">
        <v>0</v>
      </c>
      <c r="I137" s="71">
        <f t="shared" si="3"/>
        <v>0</v>
      </c>
      <c r="J137" s="102">
        <v>0</v>
      </c>
      <c r="L137" s="59">
        <f t="shared" si="4"/>
        <v>0</v>
      </c>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row>
    <row r="138" spans="2:114" s="80" customFormat="1" ht="30" hidden="1" customHeight="1" x14ac:dyDescent="0.25">
      <c r="B138" s="98" t="s">
        <v>163</v>
      </c>
      <c r="C138" s="99"/>
      <c r="D138" s="100"/>
      <c r="E138" s="100"/>
      <c r="F138" s="100"/>
      <c r="G138" s="70">
        <v>0</v>
      </c>
      <c r="H138" s="101">
        <v>0</v>
      </c>
      <c r="I138" s="71">
        <f t="shared" ref="I138:I201" si="5">IF(OR(G138="Redacted",H138="Redacted"),"Redacted",IF(OR(T(G138)&lt;&gt;"",T(H138)&lt;&gt;""),"Varies",ROUND(G138*H138,0)))</f>
        <v>0</v>
      </c>
      <c r="J138" s="102">
        <v>0</v>
      </c>
      <c r="L138" s="59">
        <f t="shared" si="4"/>
        <v>0</v>
      </c>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row>
    <row r="139" spans="2:114" s="80" customFormat="1" ht="30" hidden="1" customHeight="1" x14ac:dyDescent="0.25">
      <c r="B139" s="98" t="s">
        <v>164</v>
      </c>
      <c r="C139" s="99"/>
      <c r="D139" s="100"/>
      <c r="E139" s="100"/>
      <c r="F139" s="100"/>
      <c r="G139" s="70">
        <v>0</v>
      </c>
      <c r="H139" s="101">
        <v>0</v>
      </c>
      <c r="I139" s="71">
        <f t="shared" si="5"/>
        <v>0</v>
      </c>
      <c r="J139" s="102">
        <v>0</v>
      </c>
      <c r="L139" s="59">
        <f t="shared" si="4"/>
        <v>0</v>
      </c>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row>
    <row r="140" spans="2:114" s="80" customFormat="1" ht="30" hidden="1" customHeight="1" x14ac:dyDescent="0.25">
      <c r="B140" s="98" t="s">
        <v>165</v>
      </c>
      <c r="C140" s="99"/>
      <c r="D140" s="100"/>
      <c r="E140" s="100"/>
      <c r="F140" s="100"/>
      <c r="G140" s="70">
        <v>0</v>
      </c>
      <c r="H140" s="101">
        <v>0</v>
      </c>
      <c r="I140" s="71">
        <f t="shared" si="5"/>
        <v>0</v>
      </c>
      <c r="J140" s="102">
        <v>0</v>
      </c>
      <c r="L140" s="59">
        <f t="shared" si="4"/>
        <v>0</v>
      </c>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row>
    <row r="141" spans="2:114" s="80" customFormat="1" ht="30" hidden="1" customHeight="1" x14ac:dyDescent="0.25">
      <c r="B141" s="98" t="s">
        <v>166</v>
      </c>
      <c r="C141" s="99"/>
      <c r="D141" s="100"/>
      <c r="E141" s="100"/>
      <c r="F141" s="100"/>
      <c r="G141" s="70">
        <v>0</v>
      </c>
      <c r="H141" s="101">
        <v>0</v>
      </c>
      <c r="I141" s="71">
        <f t="shared" si="5"/>
        <v>0</v>
      </c>
      <c r="J141" s="102">
        <v>0</v>
      </c>
      <c r="L141" s="59">
        <f t="shared" si="4"/>
        <v>0</v>
      </c>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row>
    <row r="142" spans="2:114" s="80" customFormat="1" ht="30" hidden="1" customHeight="1" x14ac:dyDescent="0.25">
      <c r="B142" s="98" t="s">
        <v>167</v>
      </c>
      <c r="C142" s="99"/>
      <c r="D142" s="100"/>
      <c r="E142" s="100"/>
      <c r="F142" s="100"/>
      <c r="G142" s="70">
        <v>0</v>
      </c>
      <c r="H142" s="101">
        <v>0</v>
      </c>
      <c r="I142" s="71">
        <f t="shared" si="5"/>
        <v>0</v>
      </c>
      <c r="J142" s="102">
        <v>0</v>
      </c>
      <c r="L142" s="59">
        <f t="shared" si="4"/>
        <v>0</v>
      </c>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row>
    <row r="143" spans="2:114" s="80" customFormat="1" ht="30" hidden="1" customHeight="1" x14ac:dyDescent="0.25">
      <c r="B143" s="98" t="s">
        <v>168</v>
      </c>
      <c r="C143" s="99"/>
      <c r="D143" s="100"/>
      <c r="E143" s="100"/>
      <c r="F143" s="100"/>
      <c r="G143" s="70">
        <v>0</v>
      </c>
      <c r="H143" s="101">
        <v>0</v>
      </c>
      <c r="I143" s="71">
        <f t="shared" si="5"/>
        <v>0</v>
      </c>
      <c r="J143" s="102">
        <v>0</v>
      </c>
      <c r="L143" s="59">
        <f t="shared" si="4"/>
        <v>0</v>
      </c>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row>
    <row r="144" spans="2:114" s="80" customFormat="1" ht="30" hidden="1" customHeight="1" x14ac:dyDescent="0.25">
      <c r="B144" s="98" t="s">
        <v>169</v>
      </c>
      <c r="C144" s="99"/>
      <c r="D144" s="100"/>
      <c r="E144" s="100"/>
      <c r="F144" s="100"/>
      <c r="G144" s="70">
        <v>0</v>
      </c>
      <c r="H144" s="101">
        <v>0</v>
      </c>
      <c r="I144" s="71">
        <f t="shared" si="5"/>
        <v>0</v>
      </c>
      <c r="J144" s="102">
        <v>0</v>
      </c>
      <c r="L144" s="59">
        <f t="shared" si="4"/>
        <v>0</v>
      </c>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2:114" s="80" customFormat="1" ht="30" hidden="1" customHeight="1" x14ac:dyDescent="0.25">
      <c r="B145" s="98" t="s">
        <v>170</v>
      </c>
      <c r="C145" s="99"/>
      <c r="D145" s="100"/>
      <c r="E145" s="100"/>
      <c r="F145" s="100"/>
      <c r="G145" s="70">
        <v>0</v>
      </c>
      <c r="H145" s="101">
        <v>0</v>
      </c>
      <c r="I145" s="71">
        <f t="shared" si="5"/>
        <v>0</v>
      </c>
      <c r="J145" s="102">
        <v>0</v>
      </c>
      <c r="L145" s="59">
        <f t="shared" si="4"/>
        <v>0</v>
      </c>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row>
    <row r="146" spans="2:114" s="80" customFormat="1" ht="30" hidden="1" customHeight="1" x14ac:dyDescent="0.25">
      <c r="B146" s="98" t="s">
        <v>171</v>
      </c>
      <c r="C146" s="99"/>
      <c r="D146" s="100"/>
      <c r="E146" s="100"/>
      <c r="F146" s="100"/>
      <c r="G146" s="70">
        <v>0</v>
      </c>
      <c r="H146" s="101">
        <v>0</v>
      </c>
      <c r="I146" s="71">
        <f t="shared" si="5"/>
        <v>0</v>
      </c>
      <c r="J146" s="102">
        <v>0</v>
      </c>
      <c r="L146" s="59">
        <f t="shared" si="4"/>
        <v>0</v>
      </c>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row>
    <row r="147" spans="2:114" s="80" customFormat="1" ht="30" hidden="1" customHeight="1" x14ac:dyDescent="0.25">
      <c r="B147" s="98" t="s">
        <v>172</v>
      </c>
      <c r="C147" s="99"/>
      <c r="D147" s="100"/>
      <c r="E147" s="100"/>
      <c r="F147" s="100"/>
      <c r="G147" s="70">
        <v>0</v>
      </c>
      <c r="H147" s="101">
        <v>0</v>
      </c>
      <c r="I147" s="71">
        <f t="shared" si="5"/>
        <v>0</v>
      </c>
      <c r="J147" s="102">
        <v>0</v>
      </c>
      <c r="L147" s="59">
        <f t="shared" si="4"/>
        <v>0</v>
      </c>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row>
    <row r="148" spans="2:114" s="80" customFormat="1" ht="30" hidden="1" customHeight="1" x14ac:dyDescent="0.25">
      <c r="B148" s="98" t="s">
        <v>173</v>
      </c>
      <c r="C148" s="99"/>
      <c r="D148" s="100"/>
      <c r="E148" s="100"/>
      <c r="F148" s="100"/>
      <c r="G148" s="70">
        <v>0</v>
      </c>
      <c r="H148" s="101">
        <v>0</v>
      </c>
      <c r="I148" s="71">
        <f t="shared" si="5"/>
        <v>0</v>
      </c>
      <c r="J148" s="102">
        <v>0</v>
      </c>
      <c r="L148" s="59">
        <f t="shared" si="4"/>
        <v>0</v>
      </c>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row>
    <row r="149" spans="2:114" s="80" customFormat="1" ht="30" hidden="1" customHeight="1" x14ac:dyDescent="0.25">
      <c r="B149" s="98" t="s">
        <v>174</v>
      </c>
      <c r="C149" s="99"/>
      <c r="D149" s="100"/>
      <c r="E149" s="100"/>
      <c r="F149" s="100"/>
      <c r="G149" s="70">
        <v>0</v>
      </c>
      <c r="H149" s="101">
        <v>0</v>
      </c>
      <c r="I149" s="71">
        <f t="shared" si="5"/>
        <v>0</v>
      </c>
      <c r="J149" s="102">
        <v>0</v>
      </c>
      <c r="L149" s="59">
        <f t="shared" si="4"/>
        <v>0</v>
      </c>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2:114" s="80" customFormat="1" ht="30" hidden="1" customHeight="1" x14ac:dyDescent="0.25">
      <c r="B150" s="98" t="s">
        <v>175</v>
      </c>
      <c r="C150" s="99"/>
      <c r="D150" s="100"/>
      <c r="E150" s="100"/>
      <c r="F150" s="100"/>
      <c r="G150" s="70">
        <v>0</v>
      </c>
      <c r="H150" s="101">
        <v>0</v>
      </c>
      <c r="I150" s="71">
        <f t="shared" si="5"/>
        <v>0</v>
      </c>
      <c r="J150" s="102">
        <v>0</v>
      </c>
      <c r="L150" s="59">
        <f t="shared" si="4"/>
        <v>0</v>
      </c>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row>
    <row r="151" spans="2:114" s="80" customFormat="1" ht="30" hidden="1" customHeight="1" x14ac:dyDescent="0.25">
      <c r="B151" s="98" t="s">
        <v>176</v>
      </c>
      <c r="C151" s="99"/>
      <c r="D151" s="100"/>
      <c r="E151" s="100"/>
      <c r="F151" s="100"/>
      <c r="G151" s="70">
        <v>0</v>
      </c>
      <c r="H151" s="101">
        <v>0</v>
      </c>
      <c r="I151" s="71">
        <f t="shared" si="5"/>
        <v>0</v>
      </c>
      <c r="J151" s="102">
        <v>0</v>
      </c>
      <c r="L151" s="59">
        <f t="shared" si="4"/>
        <v>0</v>
      </c>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row>
    <row r="152" spans="2:114" s="80" customFormat="1" ht="30" hidden="1" customHeight="1" x14ac:dyDescent="0.25">
      <c r="B152" s="98" t="s">
        <v>177</v>
      </c>
      <c r="C152" s="99"/>
      <c r="D152" s="100"/>
      <c r="E152" s="100"/>
      <c r="F152" s="100"/>
      <c r="G152" s="70">
        <v>0</v>
      </c>
      <c r="H152" s="101">
        <v>0</v>
      </c>
      <c r="I152" s="71">
        <f t="shared" si="5"/>
        <v>0</v>
      </c>
      <c r="J152" s="102">
        <v>0</v>
      </c>
      <c r="L152" s="59">
        <f t="shared" si="4"/>
        <v>0</v>
      </c>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row>
    <row r="153" spans="2:114" s="80" customFormat="1" ht="30" hidden="1" customHeight="1" x14ac:dyDescent="0.25">
      <c r="B153" s="98" t="s">
        <v>178</v>
      </c>
      <c r="C153" s="99"/>
      <c r="D153" s="100"/>
      <c r="E153" s="100"/>
      <c r="F153" s="100"/>
      <c r="G153" s="70">
        <v>0</v>
      </c>
      <c r="H153" s="101">
        <v>0</v>
      </c>
      <c r="I153" s="71">
        <f t="shared" si="5"/>
        <v>0</v>
      </c>
      <c r="J153" s="102">
        <v>0</v>
      </c>
      <c r="L153" s="59">
        <f t="shared" si="4"/>
        <v>0</v>
      </c>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row>
    <row r="154" spans="2:114" s="80" customFormat="1" ht="30" hidden="1" customHeight="1" x14ac:dyDescent="0.25">
      <c r="B154" s="98" t="s">
        <v>179</v>
      </c>
      <c r="C154" s="99"/>
      <c r="D154" s="100"/>
      <c r="E154" s="100"/>
      <c r="F154" s="100"/>
      <c r="G154" s="70">
        <v>0</v>
      </c>
      <c r="H154" s="101">
        <v>0</v>
      </c>
      <c r="I154" s="71">
        <f t="shared" si="5"/>
        <v>0</v>
      </c>
      <c r="J154" s="102">
        <v>0</v>
      </c>
      <c r="L154" s="59">
        <f t="shared" si="4"/>
        <v>0</v>
      </c>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row>
    <row r="155" spans="2:114" s="80" customFormat="1" ht="30" hidden="1" customHeight="1" x14ac:dyDescent="0.25">
      <c r="B155" s="98" t="s">
        <v>180</v>
      </c>
      <c r="C155" s="99"/>
      <c r="D155" s="100"/>
      <c r="E155" s="100"/>
      <c r="F155" s="100"/>
      <c r="G155" s="70">
        <v>0</v>
      </c>
      <c r="H155" s="101">
        <v>0</v>
      </c>
      <c r="I155" s="71">
        <f t="shared" si="5"/>
        <v>0</v>
      </c>
      <c r="J155" s="102">
        <v>0</v>
      </c>
      <c r="L155" s="59">
        <f t="shared" si="4"/>
        <v>0</v>
      </c>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row>
    <row r="156" spans="2:114" s="80" customFormat="1" ht="30" hidden="1" customHeight="1" x14ac:dyDescent="0.25">
      <c r="B156" s="98" t="s">
        <v>181</v>
      </c>
      <c r="C156" s="99"/>
      <c r="D156" s="100"/>
      <c r="E156" s="100"/>
      <c r="F156" s="100"/>
      <c r="G156" s="70">
        <v>0</v>
      </c>
      <c r="H156" s="101">
        <v>0</v>
      </c>
      <c r="I156" s="71">
        <f t="shared" si="5"/>
        <v>0</v>
      </c>
      <c r="J156" s="102">
        <v>0</v>
      </c>
      <c r="L156" s="59">
        <f t="shared" si="4"/>
        <v>0</v>
      </c>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row>
    <row r="157" spans="2:114" s="80" customFormat="1" ht="30" hidden="1" customHeight="1" x14ac:dyDescent="0.25">
      <c r="B157" s="98" t="s">
        <v>182</v>
      </c>
      <c r="C157" s="99"/>
      <c r="D157" s="100"/>
      <c r="E157" s="100"/>
      <c r="F157" s="100"/>
      <c r="G157" s="70">
        <v>0</v>
      </c>
      <c r="H157" s="101">
        <v>0</v>
      </c>
      <c r="I157" s="71">
        <f t="shared" si="5"/>
        <v>0</v>
      </c>
      <c r="J157" s="102">
        <v>0</v>
      </c>
      <c r="L157" s="59">
        <f t="shared" si="4"/>
        <v>0</v>
      </c>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row>
    <row r="158" spans="2:114" s="80" customFormat="1" ht="30" hidden="1" customHeight="1" x14ac:dyDescent="0.25">
      <c r="B158" s="98" t="s">
        <v>183</v>
      </c>
      <c r="C158" s="99"/>
      <c r="D158" s="100"/>
      <c r="E158" s="100"/>
      <c r="F158" s="100"/>
      <c r="G158" s="70">
        <v>0</v>
      </c>
      <c r="H158" s="101">
        <v>0</v>
      </c>
      <c r="I158" s="71">
        <f t="shared" si="5"/>
        <v>0</v>
      </c>
      <c r="J158" s="102">
        <v>0</v>
      </c>
      <c r="L158" s="59">
        <f t="shared" si="4"/>
        <v>0</v>
      </c>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row>
    <row r="159" spans="2:114" s="80" customFormat="1" ht="30" hidden="1" customHeight="1" x14ac:dyDescent="0.25">
      <c r="B159" s="98" t="s">
        <v>184</v>
      </c>
      <c r="C159" s="99"/>
      <c r="D159" s="100"/>
      <c r="E159" s="100"/>
      <c r="F159" s="100"/>
      <c r="G159" s="70">
        <v>0</v>
      </c>
      <c r="H159" s="101">
        <v>0</v>
      </c>
      <c r="I159" s="71">
        <f t="shared" si="5"/>
        <v>0</v>
      </c>
      <c r="J159" s="102">
        <v>0</v>
      </c>
      <c r="L159" s="59">
        <f t="shared" si="4"/>
        <v>0</v>
      </c>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row>
    <row r="160" spans="2:114" s="80" customFormat="1" ht="30" hidden="1" customHeight="1" x14ac:dyDescent="0.25">
      <c r="B160" s="98" t="s">
        <v>185</v>
      </c>
      <c r="C160" s="99"/>
      <c r="D160" s="100"/>
      <c r="E160" s="100"/>
      <c r="F160" s="100"/>
      <c r="G160" s="70">
        <v>0</v>
      </c>
      <c r="H160" s="101">
        <v>0</v>
      </c>
      <c r="I160" s="71">
        <f t="shared" si="5"/>
        <v>0</v>
      </c>
      <c r="J160" s="102">
        <v>0</v>
      </c>
      <c r="L160" s="59">
        <f t="shared" si="4"/>
        <v>0</v>
      </c>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row>
    <row r="161" spans="2:114" s="80" customFormat="1" ht="30" hidden="1" customHeight="1" x14ac:dyDescent="0.25">
      <c r="B161" s="98" t="s">
        <v>186</v>
      </c>
      <c r="C161" s="99"/>
      <c r="D161" s="100"/>
      <c r="E161" s="100"/>
      <c r="F161" s="100"/>
      <c r="G161" s="70">
        <v>0</v>
      </c>
      <c r="H161" s="101">
        <v>0</v>
      </c>
      <c r="I161" s="71">
        <f t="shared" si="5"/>
        <v>0</v>
      </c>
      <c r="J161" s="102">
        <v>0</v>
      </c>
      <c r="L161" s="59">
        <f t="shared" si="4"/>
        <v>0</v>
      </c>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row>
    <row r="162" spans="2:114" s="80" customFormat="1" ht="30" hidden="1" customHeight="1" x14ac:dyDescent="0.25">
      <c r="B162" s="98" t="s">
        <v>187</v>
      </c>
      <c r="C162" s="99"/>
      <c r="D162" s="100"/>
      <c r="E162" s="100"/>
      <c r="F162" s="100"/>
      <c r="G162" s="70">
        <v>0</v>
      </c>
      <c r="H162" s="101">
        <v>0</v>
      </c>
      <c r="I162" s="71">
        <f t="shared" si="5"/>
        <v>0</v>
      </c>
      <c r="J162" s="102">
        <v>0</v>
      </c>
      <c r="L162" s="59">
        <f t="shared" si="4"/>
        <v>0</v>
      </c>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row>
    <row r="163" spans="2:114" s="80" customFormat="1" ht="30" hidden="1" customHeight="1" x14ac:dyDescent="0.25">
      <c r="B163" s="98" t="s">
        <v>188</v>
      </c>
      <c r="C163" s="99"/>
      <c r="D163" s="100"/>
      <c r="E163" s="100"/>
      <c r="F163" s="100"/>
      <c r="G163" s="70">
        <v>0</v>
      </c>
      <c r="H163" s="101">
        <v>0</v>
      </c>
      <c r="I163" s="71">
        <f t="shared" si="5"/>
        <v>0</v>
      </c>
      <c r="J163" s="102">
        <v>0</v>
      </c>
      <c r="L163" s="59">
        <f t="shared" si="4"/>
        <v>0</v>
      </c>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row>
    <row r="164" spans="2:114" s="80" customFormat="1" ht="30" hidden="1" customHeight="1" x14ac:dyDescent="0.25">
      <c r="B164" s="98" t="s">
        <v>189</v>
      </c>
      <c r="C164" s="99"/>
      <c r="D164" s="100"/>
      <c r="E164" s="100"/>
      <c r="F164" s="100"/>
      <c r="G164" s="70">
        <v>0</v>
      </c>
      <c r="H164" s="101">
        <v>0</v>
      </c>
      <c r="I164" s="71">
        <f t="shared" si="5"/>
        <v>0</v>
      </c>
      <c r="J164" s="102">
        <v>0</v>
      </c>
      <c r="L164" s="59">
        <f t="shared" si="4"/>
        <v>0</v>
      </c>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row>
    <row r="165" spans="2:114" s="80" customFormat="1" ht="30" hidden="1" customHeight="1" x14ac:dyDescent="0.25">
      <c r="B165" s="98" t="s">
        <v>190</v>
      </c>
      <c r="C165" s="99"/>
      <c r="D165" s="100"/>
      <c r="E165" s="100"/>
      <c r="F165" s="100"/>
      <c r="G165" s="70">
        <v>0</v>
      </c>
      <c r="H165" s="101">
        <v>0</v>
      </c>
      <c r="I165" s="71">
        <f t="shared" si="5"/>
        <v>0</v>
      </c>
      <c r="J165" s="102">
        <v>0</v>
      </c>
      <c r="L165" s="59">
        <f t="shared" si="4"/>
        <v>0</v>
      </c>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row>
    <row r="166" spans="2:114" s="80" customFormat="1" ht="30" hidden="1" customHeight="1" x14ac:dyDescent="0.25">
      <c r="B166" s="98" t="s">
        <v>191</v>
      </c>
      <c r="C166" s="99"/>
      <c r="D166" s="100"/>
      <c r="E166" s="100"/>
      <c r="F166" s="100"/>
      <c r="G166" s="70">
        <v>0</v>
      </c>
      <c r="H166" s="101">
        <v>0</v>
      </c>
      <c r="I166" s="71">
        <f t="shared" si="5"/>
        <v>0</v>
      </c>
      <c r="J166" s="102">
        <v>0</v>
      </c>
      <c r="L166" s="59">
        <f t="shared" si="4"/>
        <v>0</v>
      </c>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row>
    <row r="167" spans="2:114" s="80" customFormat="1" ht="30" hidden="1" customHeight="1" x14ac:dyDescent="0.25">
      <c r="B167" s="98" t="s">
        <v>192</v>
      </c>
      <c r="C167" s="99"/>
      <c r="D167" s="100"/>
      <c r="E167" s="100"/>
      <c r="F167" s="100"/>
      <c r="G167" s="70">
        <v>0</v>
      </c>
      <c r="H167" s="101">
        <v>0</v>
      </c>
      <c r="I167" s="71">
        <f t="shared" si="5"/>
        <v>0</v>
      </c>
      <c r="J167" s="102">
        <v>0</v>
      </c>
      <c r="L167" s="59">
        <f t="shared" si="4"/>
        <v>0</v>
      </c>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row>
    <row r="168" spans="2:114" s="80" customFormat="1" ht="30" hidden="1" customHeight="1" x14ac:dyDescent="0.25">
      <c r="B168" s="98" t="s">
        <v>193</v>
      </c>
      <c r="C168" s="99"/>
      <c r="D168" s="100"/>
      <c r="E168" s="100"/>
      <c r="F168" s="100"/>
      <c r="G168" s="70">
        <v>0</v>
      </c>
      <c r="H168" s="101">
        <v>0</v>
      </c>
      <c r="I168" s="71">
        <f t="shared" si="5"/>
        <v>0</v>
      </c>
      <c r="J168" s="102">
        <v>0</v>
      </c>
      <c r="L168" s="59">
        <f t="shared" si="4"/>
        <v>0</v>
      </c>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row>
    <row r="169" spans="2:114" s="80" customFormat="1" ht="30" hidden="1" customHeight="1" x14ac:dyDescent="0.25">
      <c r="B169" s="98" t="s">
        <v>194</v>
      </c>
      <c r="C169" s="99"/>
      <c r="D169" s="100"/>
      <c r="E169" s="100"/>
      <c r="F169" s="100"/>
      <c r="G169" s="70">
        <v>0</v>
      </c>
      <c r="H169" s="101">
        <v>0</v>
      </c>
      <c r="I169" s="71">
        <f t="shared" si="5"/>
        <v>0</v>
      </c>
      <c r="J169" s="102">
        <v>0</v>
      </c>
      <c r="L169" s="59">
        <f t="shared" si="4"/>
        <v>0</v>
      </c>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row>
    <row r="170" spans="2:114" s="80" customFormat="1" ht="30" hidden="1" customHeight="1" x14ac:dyDescent="0.25">
      <c r="B170" s="98" t="s">
        <v>195</v>
      </c>
      <c r="C170" s="99"/>
      <c r="D170" s="100"/>
      <c r="E170" s="100"/>
      <c r="F170" s="100"/>
      <c r="G170" s="70">
        <v>0</v>
      </c>
      <c r="H170" s="101">
        <v>0</v>
      </c>
      <c r="I170" s="71">
        <f t="shared" si="5"/>
        <v>0</v>
      </c>
      <c r="J170" s="102">
        <v>0</v>
      </c>
      <c r="L170" s="59">
        <f t="shared" si="4"/>
        <v>0</v>
      </c>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2:114" s="80" customFormat="1" ht="30" hidden="1" customHeight="1" x14ac:dyDescent="0.25">
      <c r="B171" s="98" t="s">
        <v>196</v>
      </c>
      <c r="C171" s="99"/>
      <c r="D171" s="100"/>
      <c r="E171" s="100"/>
      <c r="F171" s="100"/>
      <c r="G171" s="70">
        <v>0</v>
      </c>
      <c r="H171" s="101">
        <v>0</v>
      </c>
      <c r="I171" s="71">
        <f t="shared" si="5"/>
        <v>0</v>
      </c>
      <c r="J171" s="102">
        <v>0</v>
      </c>
      <c r="L171" s="59">
        <f t="shared" si="4"/>
        <v>0</v>
      </c>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row>
    <row r="172" spans="2:114" s="80" customFormat="1" ht="30" hidden="1" customHeight="1" x14ac:dyDescent="0.25">
      <c r="B172" s="98" t="s">
        <v>197</v>
      </c>
      <c r="C172" s="99"/>
      <c r="D172" s="100"/>
      <c r="E172" s="100"/>
      <c r="F172" s="100"/>
      <c r="G172" s="70">
        <v>0</v>
      </c>
      <c r="H172" s="101">
        <v>0</v>
      </c>
      <c r="I172" s="71">
        <f t="shared" si="5"/>
        <v>0</v>
      </c>
      <c r="J172" s="102">
        <v>0</v>
      </c>
      <c r="L172" s="59">
        <f t="shared" si="4"/>
        <v>0</v>
      </c>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row>
    <row r="173" spans="2:114" s="80" customFormat="1" ht="30" hidden="1" customHeight="1" x14ac:dyDescent="0.25">
      <c r="B173" s="98" t="s">
        <v>198</v>
      </c>
      <c r="C173" s="99"/>
      <c r="D173" s="100"/>
      <c r="E173" s="100"/>
      <c r="F173" s="100"/>
      <c r="G173" s="70">
        <v>0</v>
      </c>
      <c r="H173" s="101">
        <v>0</v>
      </c>
      <c r="I173" s="71">
        <f t="shared" si="5"/>
        <v>0</v>
      </c>
      <c r="J173" s="102">
        <v>0</v>
      </c>
      <c r="L173" s="59">
        <f t="shared" ref="L173:L205" si="6">IF(J173=0,I173,J173)</f>
        <v>0</v>
      </c>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row>
    <row r="174" spans="2:114" s="80" customFormat="1" ht="30" hidden="1" customHeight="1" x14ac:dyDescent="0.25">
      <c r="B174" s="98" t="s">
        <v>199</v>
      </c>
      <c r="C174" s="99"/>
      <c r="D174" s="100"/>
      <c r="E174" s="100"/>
      <c r="F174" s="100"/>
      <c r="G174" s="70">
        <v>0</v>
      </c>
      <c r="H174" s="101">
        <v>0</v>
      </c>
      <c r="I174" s="71">
        <f t="shared" si="5"/>
        <v>0</v>
      </c>
      <c r="J174" s="102">
        <v>0</v>
      </c>
      <c r="L174" s="59">
        <f t="shared" si="6"/>
        <v>0</v>
      </c>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row>
    <row r="175" spans="2:114" s="80" customFormat="1" ht="30" hidden="1" customHeight="1" x14ac:dyDescent="0.25">
      <c r="B175" s="98" t="s">
        <v>200</v>
      </c>
      <c r="C175" s="99"/>
      <c r="D175" s="100"/>
      <c r="E175" s="100"/>
      <c r="F175" s="100"/>
      <c r="G175" s="70">
        <v>0</v>
      </c>
      <c r="H175" s="101">
        <v>0</v>
      </c>
      <c r="I175" s="71">
        <f t="shared" si="5"/>
        <v>0</v>
      </c>
      <c r="J175" s="102">
        <v>0</v>
      </c>
      <c r="L175" s="59">
        <f t="shared" si="6"/>
        <v>0</v>
      </c>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row>
    <row r="176" spans="2:114" s="80" customFormat="1" ht="30" hidden="1" customHeight="1" x14ac:dyDescent="0.25">
      <c r="B176" s="98" t="s">
        <v>201</v>
      </c>
      <c r="C176" s="99"/>
      <c r="D176" s="100"/>
      <c r="E176" s="100"/>
      <c r="F176" s="100"/>
      <c r="G176" s="70">
        <v>0</v>
      </c>
      <c r="H176" s="101">
        <v>0</v>
      </c>
      <c r="I176" s="71">
        <f t="shared" si="5"/>
        <v>0</v>
      </c>
      <c r="J176" s="102">
        <v>0</v>
      </c>
      <c r="L176" s="59">
        <f t="shared" si="6"/>
        <v>0</v>
      </c>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row>
    <row r="177" spans="2:114" s="80" customFormat="1" ht="30" hidden="1" customHeight="1" x14ac:dyDescent="0.25">
      <c r="B177" s="98" t="s">
        <v>202</v>
      </c>
      <c r="C177" s="99"/>
      <c r="D177" s="100"/>
      <c r="E177" s="100"/>
      <c r="F177" s="100"/>
      <c r="G177" s="70">
        <v>0</v>
      </c>
      <c r="H177" s="101">
        <v>0</v>
      </c>
      <c r="I177" s="71">
        <f t="shared" si="5"/>
        <v>0</v>
      </c>
      <c r="J177" s="102">
        <v>0</v>
      </c>
      <c r="L177" s="59">
        <f t="shared" si="6"/>
        <v>0</v>
      </c>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row>
    <row r="178" spans="2:114" s="80" customFormat="1" ht="30" hidden="1" customHeight="1" x14ac:dyDescent="0.25">
      <c r="B178" s="98" t="s">
        <v>203</v>
      </c>
      <c r="C178" s="99"/>
      <c r="D178" s="100"/>
      <c r="E178" s="100"/>
      <c r="F178" s="100"/>
      <c r="G178" s="70">
        <v>0</v>
      </c>
      <c r="H178" s="101">
        <v>0</v>
      </c>
      <c r="I178" s="71">
        <f t="shared" si="5"/>
        <v>0</v>
      </c>
      <c r="J178" s="102">
        <v>0</v>
      </c>
      <c r="L178" s="59">
        <f t="shared" si="6"/>
        <v>0</v>
      </c>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row>
    <row r="179" spans="2:114" s="80" customFormat="1" ht="30" hidden="1" customHeight="1" x14ac:dyDescent="0.25">
      <c r="B179" s="98" t="s">
        <v>204</v>
      </c>
      <c r="C179" s="99"/>
      <c r="D179" s="100"/>
      <c r="E179" s="100"/>
      <c r="F179" s="100"/>
      <c r="G179" s="70">
        <v>0</v>
      </c>
      <c r="H179" s="101">
        <v>0</v>
      </c>
      <c r="I179" s="71">
        <f t="shared" si="5"/>
        <v>0</v>
      </c>
      <c r="J179" s="102">
        <v>0</v>
      </c>
      <c r="L179" s="59">
        <f t="shared" si="6"/>
        <v>0</v>
      </c>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row>
    <row r="180" spans="2:114" s="80" customFormat="1" ht="30" hidden="1" customHeight="1" x14ac:dyDescent="0.25">
      <c r="B180" s="98" t="s">
        <v>205</v>
      </c>
      <c r="C180" s="99"/>
      <c r="D180" s="100"/>
      <c r="E180" s="100"/>
      <c r="F180" s="100"/>
      <c r="G180" s="70">
        <v>0</v>
      </c>
      <c r="H180" s="101">
        <v>0</v>
      </c>
      <c r="I180" s="71">
        <f t="shared" si="5"/>
        <v>0</v>
      </c>
      <c r="J180" s="102">
        <v>0</v>
      </c>
      <c r="L180" s="59">
        <f t="shared" si="6"/>
        <v>0</v>
      </c>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row>
    <row r="181" spans="2:114" s="80" customFormat="1" ht="30" hidden="1" customHeight="1" x14ac:dyDescent="0.25">
      <c r="B181" s="98" t="s">
        <v>206</v>
      </c>
      <c r="C181" s="99"/>
      <c r="D181" s="100"/>
      <c r="E181" s="100"/>
      <c r="F181" s="100"/>
      <c r="G181" s="70">
        <v>0</v>
      </c>
      <c r="H181" s="101">
        <v>0</v>
      </c>
      <c r="I181" s="71">
        <f t="shared" si="5"/>
        <v>0</v>
      </c>
      <c r="J181" s="102">
        <v>0</v>
      </c>
      <c r="L181" s="59">
        <f t="shared" si="6"/>
        <v>0</v>
      </c>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row>
    <row r="182" spans="2:114" s="80" customFormat="1" ht="30" hidden="1" customHeight="1" x14ac:dyDescent="0.25">
      <c r="B182" s="98" t="s">
        <v>207</v>
      </c>
      <c r="C182" s="99"/>
      <c r="D182" s="100"/>
      <c r="E182" s="100"/>
      <c r="F182" s="100"/>
      <c r="G182" s="70">
        <v>0</v>
      </c>
      <c r="H182" s="101">
        <v>0</v>
      </c>
      <c r="I182" s="71">
        <f t="shared" si="5"/>
        <v>0</v>
      </c>
      <c r="J182" s="102">
        <v>0</v>
      </c>
      <c r="L182" s="59">
        <f t="shared" si="6"/>
        <v>0</v>
      </c>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row>
    <row r="183" spans="2:114" s="80" customFormat="1" ht="30" hidden="1" customHeight="1" x14ac:dyDescent="0.25">
      <c r="B183" s="98" t="s">
        <v>208</v>
      </c>
      <c r="C183" s="99"/>
      <c r="D183" s="100"/>
      <c r="E183" s="100"/>
      <c r="F183" s="100"/>
      <c r="G183" s="70">
        <v>0</v>
      </c>
      <c r="H183" s="101">
        <v>0</v>
      </c>
      <c r="I183" s="71">
        <f t="shared" si="5"/>
        <v>0</v>
      </c>
      <c r="J183" s="102">
        <v>0</v>
      </c>
      <c r="L183" s="59">
        <f t="shared" si="6"/>
        <v>0</v>
      </c>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row>
    <row r="184" spans="2:114" s="80" customFormat="1" ht="30" hidden="1" customHeight="1" x14ac:dyDescent="0.25">
      <c r="B184" s="98" t="s">
        <v>209</v>
      </c>
      <c r="C184" s="99"/>
      <c r="D184" s="100"/>
      <c r="E184" s="100"/>
      <c r="F184" s="100"/>
      <c r="G184" s="70">
        <v>0</v>
      </c>
      <c r="H184" s="101">
        <v>0</v>
      </c>
      <c r="I184" s="71">
        <f t="shared" si="5"/>
        <v>0</v>
      </c>
      <c r="J184" s="102">
        <v>0</v>
      </c>
      <c r="L184" s="59">
        <f t="shared" si="6"/>
        <v>0</v>
      </c>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row>
    <row r="185" spans="2:114" s="80" customFormat="1" ht="30" hidden="1" customHeight="1" x14ac:dyDescent="0.25">
      <c r="B185" s="98" t="s">
        <v>210</v>
      </c>
      <c r="C185" s="99"/>
      <c r="D185" s="100"/>
      <c r="E185" s="100"/>
      <c r="F185" s="100"/>
      <c r="G185" s="70">
        <v>0</v>
      </c>
      <c r="H185" s="101">
        <v>0</v>
      </c>
      <c r="I185" s="71">
        <f t="shared" si="5"/>
        <v>0</v>
      </c>
      <c r="J185" s="102">
        <v>0</v>
      </c>
      <c r="L185" s="59">
        <f t="shared" si="6"/>
        <v>0</v>
      </c>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row>
    <row r="186" spans="2:114" s="80" customFormat="1" ht="30" hidden="1" customHeight="1" x14ac:dyDescent="0.25">
      <c r="B186" s="98" t="s">
        <v>211</v>
      </c>
      <c r="C186" s="99"/>
      <c r="D186" s="100"/>
      <c r="E186" s="100"/>
      <c r="F186" s="100"/>
      <c r="G186" s="70">
        <v>0</v>
      </c>
      <c r="H186" s="101">
        <v>0</v>
      </c>
      <c r="I186" s="71">
        <f t="shared" si="5"/>
        <v>0</v>
      </c>
      <c r="J186" s="102">
        <v>0</v>
      </c>
      <c r="L186" s="59">
        <f t="shared" si="6"/>
        <v>0</v>
      </c>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row>
    <row r="187" spans="2:114" s="80" customFormat="1" ht="30" hidden="1" customHeight="1" x14ac:dyDescent="0.25">
      <c r="B187" s="98" t="s">
        <v>212</v>
      </c>
      <c r="C187" s="99"/>
      <c r="D187" s="100"/>
      <c r="E187" s="100"/>
      <c r="F187" s="100"/>
      <c r="G187" s="70">
        <v>0</v>
      </c>
      <c r="H187" s="101">
        <v>0</v>
      </c>
      <c r="I187" s="71">
        <f t="shared" si="5"/>
        <v>0</v>
      </c>
      <c r="J187" s="102">
        <v>0</v>
      </c>
      <c r="L187" s="59">
        <f t="shared" si="6"/>
        <v>0</v>
      </c>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row>
    <row r="188" spans="2:114" s="80" customFormat="1" ht="30" hidden="1" customHeight="1" x14ac:dyDescent="0.25">
      <c r="B188" s="98" t="s">
        <v>213</v>
      </c>
      <c r="C188" s="99"/>
      <c r="D188" s="100"/>
      <c r="E188" s="100"/>
      <c r="F188" s="100"/>
      <c r="G188" s="70">
        <v>0</v>
      </c>
      <c r="H188" s="101">
        <v>0</v>
      </c>
      <c r="I188" s="71">
        <f t="shared" si="5"/>
        <v>0</v>
      </c>
      <c r="J188" s="102">
        <v>0</v>
      </c>
      <c r="L188" s="59">
        <f t="shared" si="6"/>
        <v>0</v>
      </c>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row>
    <row r="189" spans="2:114" s="80" customFormat="1" ht="30" hidden="1" customHeight="1" x14ac:dyDescent="0.25">
      <c r="B189" s="98" t="s">
        <v>214</v>
      </c>
      <c r="C189" s="99"/>
      <c r="D189" s="100"/>
      <c r="E189" s="100"/>
      <c r="F189" s="100"/>
      <c r="G189" s="70">
        <v>0</v>
      </c>
      <c r="H189" s="101">
        <v>0</v>
      </c>
      <c r="I189" s="71">
        <f t="shared" si="5"/>
        <v>0</v>
      </c>
      <c r="J189" s="102">
        <v>0</v>
      </c>
      <c r="L189" s="59">
        <f t="shared" si="6"/>
        <v>0</v>
      </c>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row>
    <row r="190" spans="2:114" s="80" customFormat="1" ht="30" hidden="1" customHeight="1" x14ac:dyDescent="0.25">
      <c r="B190" s="98" t="s">
        <v>215</v>
      </c>
      <c r="C190" s="99"/>
      <c r="D190" s="100"/>
      <c r="E190" s="100"/>
      <c r="F190" s="100"/>
      <c r="G190" s="70">
        <v>0</v>
      </c>
      <c r="H190" s="101">
        <v>0</v>
      </c>
      <c r="I190" s="71">
        <f t="shared" si="5"/>
        <v>0</v>
      </c>
      <c r="J190" s="102">
        <v>0</v>
      </c>
      <c r="L190" s="59">
        <f t="shared" si="6"/>
        <v>0</v>
      </c>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row>
    <row r="191" spans="2:114" s="80" customFormat="1" ht="30" hidden="1" customHeight="1" x14ac:dyDescent="0.25">
      <c r="B191" s="98" t="s">
        <v>216</v>
      </c>
      <c r="C191" s="99"/>
      <c r="D191" s="100"/>
      <c r="E191" s="100"/>
      <c r="F191" s="100"/>
      <c r="G191" s="70">
        <v>0</v>
      </c>
      <c r="H191" s="101">
        <v>0</v>
      </c>
      <c r="I191" s="71">
        <f t="shared" si="5"/>
        <v>0</v>
      </c>
      <c r="J191" s="102">
        <v>0</v>
      </c>
      <c r="L191" s="59">
        <f t="shared" si="6"/>
        <v>0</v>
      </c>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row>
    <row r="192" spans="2:114" s="80" customFormat="1" ht="30" hidden="1" customHeight="1" x14ac:dyDescent="0.25">
      <c r="B192" s="98" t="s">
        <v>217</v>
      </c>
      <c r="C192" s="99"/>
      <c r="D192" s="100"/>
      <c r="E192" s="100"/>
      <c r="F192" s="100"/>
      <c r="G192" s="70">
        <v>0</v>
      </c>
      <c r="H192" s="101">
        <v>0</v>
      </c>
      <c r="I192" s="71">
        <f t="shared" si="5"/>
        <v>0</v>
      </c>
      <c r="J192" s="102">
        <v>0</v>
      </c>
      <c r="L192" s="59">
        <f t="shared" si="6"/>
        <v>0</v>
      </c>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row>
    <row r="193" spans="2:114" s="80" customFormat="1" ht="30" hidden="1" customHeight="1" x14ac:dyDescent="0.25">
      <c r="B193" s="98" t="s">
        <v>218</v>
      </c>
      <c r="C193" s="99"/>
      <c r="D193" s="100"/>
      <c r="E193" s="100"/>
      <c r="F193" s="100"/>
      <c r="G193" s="70">
        <v>0</v>
      </c>
      <c r="H193" s="101">
        <v>0</v>
      </c>
      <c r="I193" s="71">
        <f t="shared" si="5"/>
        <v>0</v>
      </c>
      <c r="J193" s="102">
        <v>0</v>
      </c>
      <c r="L193" s="59">
        <f t="shared" si="6"/>
        <v>0</v>
      </c>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row>
    <row r="194" spans="2:114" s="80" customFormat="1" ht="30" hidden="1" customHeight="1" x14ac:dyDescent="0.25">
      <c r="B194" s="98" t="s">
        <v>219</v>
      </c>
      <c r="C194" s="99"/>
      <c r="D194" s="100"/>
      <c r="E194" s="100"/>
      <c r="F194" s="100"/>
      <c r="G194" s="70">
        <v>0</v>
      </c>
      <c r="H194" s="101">
        <v>0</v>
      </c>
      <c r="I194" s="71">
        <f t="shared" si="5"/>
        <v>0</v>
      </c>
      <c r="J194" s="102">
        <v>0</v>
      </c>
      <c r="L194" s="59">
        <f t="shared" si="6"/>
        <v>0</v>
      </c>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row>
    <row r="195" spans="2:114" s="80" customFormat="1" ht="30" hidden="1" customHeight="1" x14ac:dyDescent="0.25">
      <c r="B195" s="98" t="s">
        <v>220</v>
      </c>
      <c r="C195" s="99"/>
      <c r="D195" s="100"/>
      <c r="E195" s="100"/>
      <c r="F195" s="100"/>
      <c r="G195" s="70">
        <v>0</v>
      </c>
      <c r="H195" s="101">
        <v>0</v>
      </c>
      <c r="I195" s="71">
        <f t="shared" si="5"/>
        <v>0</v>
      </c>
      <c r="J195" s="102">
        <v>0</v>
      </c>
      <c r="L195" s="59">
        <f t="shared" si="6"/>
        <v>0</v>
      </c>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row>
    <row r="196" spans="2:114" s="80" customFormat="1" ht="30" hidden="1" customHeight="1" x14ac:dyDescent="0.25">
      <c r="B196" s="98" t="s">
        <v>221</v>
      </c>
      <c r="C196" s="99"/>
      <c r="D196" s="100"/>
      <c r="E196" s="100"/>
      <c r="F196" s="100"/>
      <c r="G196" s="70">
        <v>0</v>
      </c>
      <c r="H196" s="101">
        <v>0</v>
      </c>
      <c r="I196" s="71">
        <f t="shared" si="5"/>
        <v>0</v>
      </c>
      <c r="J196" s="102">
        <v>0</v>
      </c>
      <c r="L196" s="59">
        <f t="shared" si="6"/>
        <v>0</v>
      </c>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row>
    <row r="197" spans="2:114" s="80" customFormat="1" ht="30" hidden="1" customHeight="1" x14ac:dyDescent="0.25">
      <c r="B197" s="98" t="s">
        <v>222</v>
      </c>
      <c r="C197" s="99"/>
      <c r="D197" s="100"/>
      <c r="E197" s="100"/>
      <c r="F197" s="100"/>
      <c r="G197" s="70">
        <v>0</v>
      </c>
      <c r="H197" s="101">
        <v>0</v>
      </c>
      <c r="I197" s="71">
        <f t="shared" si="5"/>
        <v>0</v>
      </c>
      <c r="J197" s="102">
        <v>0</v>
      </c>
      <c r="L197" s="59">
        <f t="shared" si="6"/>
        <v>0</v>
      </c>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row>
    <row r="198" spans="2:114" s="80" customFormat="1" ht="30" hidden="1" customHeight="1" x14ac:dyDescent="0.25">
      <c r="B198" s="98" t="s">
        <v>223</v>
      </c>
      <c r="C198" s="99"/>
      <c r="D198" s="100"/>
      <c r="E198" s="100"/>
      <c r="F198" s="100"/>
      <c r="G198" s="70">
        <v>0</v>
      </c>
      <c r="H198" s="101">
        <v>0</v>
      </c>
      <c r="I198" s="71">
        <f t="shared" si="5"/>
        <v>0</v>
      </c>
      <c r="J198" s="102">
        <v>0</v>
      </c>
      <c r="L198" s="59">
        <f t="shared" si="6"/>
        <v>0</v>
      </c>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row>
    <row r="199" spans="2:114" s="80" customFormat="1" ht="30" hidden="1" customHeight="1" x14ac:dyDescent="0.25">
      <c r="B199" s="98" t="s">
        <v>224</v>
      </c>
      <c r="C199" s="99"/>
      <c r="D199" s="100"/>
      <c r="E199" s="100"/>
      <c r="F199" s="100"/>
      <c r="G199" s="70">
        <v>0</v>
      </c>
      <c r="H199" s="101">
        <v>0</v>
      </c>
      <c r="I199" s="71">
        <f t="shared" si="5"/>
        <v>0</v>
      </c>
      <c r="J199" s="102">
        <v>0</v>
      </c>
      <c r="L199" s="59">
        <f t="shared" si="6"/>
        <v>0</v>
      </c>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row>
    <row r="200" spans="2:114" s="80" customFormat="1" ht="30" hidden="1" customHeight="1" x14ac:dyDescent="0.25">
      <c r="B200" s="98" t="s">
        <v>225</v>
      </c>
      <c r="C200" s="99"/>
      <c r="D200" s="100"/>
      <c r="E200" s="100"/>
      <c r="F200" s="100"/>
      <c r="G200" s="70">
        <v>0</v>
      </c>
      <c r="H200" s="101">
        <v>0</v>
      </c>
      <c r="I200" s="71">
        <f t="shared" si="5"/>
        <v>0</v>
      </c>
      <c r="J200" s="102">
        <v>0</v>
      </c>
      <c r="L200" s="59">
        <f t="shared" si="6"/>
        <v>0</v>
      </c>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row>
    <row r="201" spans="2:114" s="80" customFormat="1" ht="30" hidden="1" customHeight="1" x14ac:dyDescent="0.25">
      <c r="B201" s="98" t="s">
        <v>226</v>
      </c>
      <c r="C201" s="99"/>
      <c r="D201" s="100"/>
      <c r="E201" s="100"/>
      <c r="F201" s="100"/>
      <c r="G201" s="70">
        <v>0</v>
      </c>
      <c r="H201" s="101">
        <v>0</v>
      </c>
      <c r="I201" s="71">
        <f t="shared" si="5"/>
        <v>0</v>
      </c>
      <c r="J201" s="102">
        <v>0</v>
      </c>
      <c r="L201" s="59">
        <f t="shared" si="6"/>
        <v>0</v>
      </c>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row>
    <row r="202" spans="2:114" s="80" customFormat="1" ht="30" hidden="1" customHeight="1" x14ac:dyDescent="0.25">
      <c r="B202" s="98" t="s">
        <v>227</v>
      </c>
      <c r="C202" s="99"/>
      <c r="D202" s="100"/>
      <c r="E202" s="100"/>
      <c r="F202" s="100"/>
      <c r="G202" s="70">
        <v>0</v>
      </c>
      <c r="H202" s="101">
        <v>0</v>
      </c>
      <c r="I202" s="71">
        <f>IF(OR(G202="Redacted",H202="Redacted"),"Redacted",IF(OR(T(G202)&lt;&gt;"",T(H202)&lt;&gt;""),"Varies",ROUND(G202*H202,0)))</f>
        <v>0</v>
      </c>
      <c r="J202" s="102">
        <v>0</v>
      </c>
      <c r="L202" s="59">
        <f t="shared" si="6"/>
        <v>0</v>
      </c>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row>
    <row r="203" spans="2:114" s="80" customFormat="1" ht="30" hidden="1" customHeight="1" x14ac:dyDescent="0.25">
      <c r="B203" s="98" t="s">
        <v>228</v>
      </c>
      <c r="C203" s="99"/>
      <c r="D203" s="100"/>
      <c r="E203" s="100"/>
      <c r="F203" s="100"/>
      <c r="G203" s="70">
        <v>0</v>
      </c>
      <c r="H203" s="101">
        <v>0</v>
      </c>
      <c r="I203" s="71">
        <f>IF(OR(G203="Redacted",H203="Redacted"),"Redacted",IF(OR(T(G203)&lt;&gt;"",T(H203)&lt;&gt;""),"Varies",ROUND(G203*H203,0)))</f>
        <v>0</v>
      </c>
      <c r="J203" s="102">
        <v>0</v>
      </c>
      <c r="L203" s="59">
        <f t="shared" si="6"/>
        <v>0</v>
      </c>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row>
    <row r="204" spans="2:114" s="80" customFormat="1" ht="30" hidden="1" customHeight="1" x14ac:dyDescent="0.25">
      <c r="B204" s="98" t="s">
        <v>229</v>
      </c>
      <c r="C204" s="99"/>
      <c r="D204" s="100"/>
      <c r="E204" s="100"/>
      <c r="F204" s="100"/>
      <c r="G204" s="70">
        <v>0</v>
      </c>
      <c r="H204" s="101">
        <v>0</v>
      </c>
      <c r="I204" s="71">
        <f>IF(OR(G204="Redacted",H204="Redacted"),"Redacted",IF(OR(T(G204)&lt;&gt;"",T(H204)&lt;&gt;""),"Varies",ROUND(G204*H204,0)))</f>
        <v>0</v>
      </c>
      <c r="J204" s="102">
        <v>0</v>
      </c>
      <c r="L204" s="59">
        <f t="shared" si="6"/>
        <v>0</v>
      </c>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row>
    <row r="205" spans="2:114" s="80" customFormat="1" ht="30" hidden="1" customHeight="1" thickBot="1" x14ac:dyDescent="0.3">
      <c r="B205" s="98" t="s">
        <v>230</v>
      </c>
      <c r="C205" s="99"/>
      <c r="D205" s="100"/>
      <c r="E205" s="100"/>
      <c r="F205" s="100"/>
      <c r="G205" s="70">
        <v>0</v>
      </c>
      <c r="H205" s="101">
        <v>0</v>
      </c>
      <c r="I205" s="71">
        <f>IF(OR(G205="Redacted",H205="Redacted"),"Redacted",IF(OR(T(G205)&lt;&gt;"",T(H205)&lt;&gt;""),"Varies",ROUND(G205*H205,0)))</f>
        <v>0</v>
      </c>
      <c r="J205" s="102">
        <v>0</v>
      </c>
      <c r="L205" s="59">
        <f t="shared" si="6"/>
        <v>0</v>
      </c>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row>
    <row r="206" spans="2:114" s="80" customFormat="1" ht="30" customHeight="1" thickBot="1" x14ac:dyDescent="0.3">
      <c r="B206" s="184" t="s">
        <v>9</v>
      </c>
      <c r="C206" s="185"/>
      <c r="D206" s="185"/>
      <c r="E206" s="185"/>
      <c r="F206" s="185"/>
      <c r="G206" s="185"/>
      <c r="H206" s="185"/>
      <c r="I206" s="186"/>
      <c r="J206" s="75">
        <f>SUM(L6:L205)</f>
        <v>0</v>
      </c>
      <c r="L206" s="59"/>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row>
    <row r="207" spans="2:114" ht="14.4" x14ac:dyDescent="0.3">
      <c r="C207" s="103"/>
      <c r="D207" s="104"/>
      <c r="E207" s="104"/>
      <c r="F207" s="104"/>
      <c r="G207" s="105"/>
      <c r="H207" s="104"/>
      <c r="I207" s="104"/>
    </row>
    <row r="210" spans="12:12" x14ac:dyDescent="0.25">
      <c r="L210" s="80"/>
    </row>
  </sheetData>
  <sheetProtection algorithmName="SHA-512" hashValue="FepCfNsr47+/IH0vwjbOA44N/18cEc8NLBuEYoqo2rUDHGu1jDtx832qLe0MVgyfHum9XW5nDhE8Y2Kjh5oE7A==" saltValue="cEI5HM8E8X/ChxR4b7/Hhw==" spinCount="100000" sheet="1" objects="1" scenarios="1" formatRows="0"/>
  <mergeCells count="5">
    <mergeCell ref="B1:D1"/>
    <mergeCell ref="B2:J2"/>
    <mergeCell ref="B3:J3"/>
    <mergeCell ref="B4:J4"/>
    <mergeCell ref="B206:I206"/>
  </mergeCells>
  <conditionalFormatting sqref="D6:J205">
    <cfRule type="containsText" dxfId="8" priority="1" operator="containsText" text="Redact">
      <formula>NOT(ISERROR(SEARCH("Redact",D6)))</formula>
    </cfRule>
  </conditionalFormatting>
  <dataValidations count="7">
    <dataValidation allowBlank="1" showErrorMessage="1" prompt="This is the budget worksheet equipment sheet" sqref="B2" xr:uid="{FFD4142C-4CD5-48AF-ADE3-70D74876F18C}"/>
    <dataValidation allowBlank="1" showErrorMessage="1" prompt="Please enter the name of the entity providing the equipment" sqref="D6:D205" xr:uid="{000129F2-34EE-4A63-91B2-19AD6480A423}"/>
    <dataValidation allowBlank="1" showErrorMessage="1" prompt="Please enter the cost per unit" sqref="H6:H205 J6:J205" xr:uid="{E784AA79-B98A-46D2-A171-B053A3826BF2}"/>
    <dataValidation allowBlank="1" showErrorMessage="1" prompt="Please enter the number of units being purchased" sqref="G6:G205" xr:uid="{06706359-614C-4959-85C9-192DF1A491FC}"/>
    <dataValidation allowBlank="1" showErrorMessage="1" prompt="Please enter the purpose of this equipment item" sqref="F6:F205" xr:uid="{904D7598-7740-4DB4-B2C9-EC0962171894}"/>
    <dataValidation allowBlank="1" showErrorMessage="1" prompt="Please enter the description of this equipment item" sqref="E6:E205" xr:uid="{B7EFB7B7-7BEC-4F1B-8C11-8AB3BDE15754}"/>
    <dataValidation allowBlank="1" showErrorMessage="1" prompt="Please enter the corresponding task number from the scope of work for this this equipment item" sqref="C6:C205" xr:uid="{91BF01D8-3184-4FE5-B94F-B386661377AC}"/>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060A-C24B-4073-8E09-CE05DE8940DF}">
  <dimension ref="B1:DJ208"/>
  <sheetViews>
    <sheetView showGridLines="0" workbookViewId="0">
      <selection activeCell="C6" sqref="C6"/>
    </sheetView>
  </sheetViews>
  <sheetFormatPr defaultColWidth="9.21875" defaultRowHeight="13.8" x14ac:dyDescent="0.25"/>
  <cols>
    <col min="1" max="1" width="2.5546875" style="59" customWidth="1"/>
    <col min="2" max="2" width="17.77734375" style="41" customWidth="1"/>
    <col min="3" max="3" width="9.33203125" style="115" customWidth="1"/>
    <col min="4" max="4" width="42.77734375" style="59" customWidth="1"/>
    <col min="5" max="5" width="42.77734375" style="41" customWidth="1"/>
    <col min="6" max="6" width="42.77734375" style="59" customWidth="1"/>
    <col min="7" max="9" width="17.77734375" style="82" customWidth="1"/>
    <col min="10" max="10" width="17.77734375" style="59" customWidth="1"/>
    <col min="11" max="11" width="2.77734375" style="59" customWidth="1"/>
    <col min="12" max="12" width="9.6640625" style="59" hidden="1" customWidth="1"/>
    <col min="13" max="14" width="2.77734375" style="59" hidden="1" customWidth="1"/>
    <col min="15" max="20" width="15.21875" style="38" customWidth="1"/>
    <col min="21" max="114" width="9.21875" style="38"/>
    <col min="115" max="16384" width="9.21875" style="59"/>
  </cols>
  <sheetData>
    <row r="1" spans="2:114" ht="15" customHeight="1" x14ac:dyDescent="0.25">
      <c r="B1" s="169" t="str">
        <f>Instructions!B1</f>
        <v>Template Version 2025-08-01</v>
      </c>
      <c r="C1" s="169"/>
      <c r="D1" s="169"/>
      <c r="E1" s="88"/>
      <c r="F1" s="57"/>
      <c r="G1" s="89"/>
      <c r="H1" s="57"/>
      <c r="I1" s="57"/>
      <c r="J1" s="58"/>
      <c r="L1" s="59" t="s">
        <v>1181</v>
      </c>
      <c r="O1" s="37" t="s">
        <v>0</v>
      </c>
    </row>
    <row r="2" spans="2:114" ht="48" customHeight="1" x14ac:dyDescent="0.25">
      <c r="B2" s="182" t="str">
        <f>'Initial CapEx'!$B$2</f>
        <v>LCFS TBD TBD Initial Capital Expense Report</v>
      </c>
      <c r="C2" s="182"/>
      <c r="D2" s="182"/>
      <c r="E2" s="182"/>
      <c r="F2" s="182"/>
      <c r="G2" s="182"/>
      <c r="H2" s="182"/>
      <c r="I2" s="182"/>
      <c r="J2" s="182"/>
      <c r="O2" s="40"/>
    </row>
    <row r="3" spans="2:114" ht="30" customHeight="1" x14ac:dyDescent="0.25">
      <c r="B3" s="170" t="s">
        <v>231</v>
      </c>
      <c r="C3" s="170"/>
      <c r="D3" s="170"/>
      <c r="E3" s="170"/>
      <c r="F3" s="170"/>
      <c r="G3" s="170"/>
      <c r="H3" s="170"/>
      <c r="I3" s="170"/>
      <c r="J3" s="170"/>
      <c r="O3" s="60"/>
    </row>
    <row r="4" spans="2:114" ht="45" customHeight="1" thickBot="1" x14ac:dyDescent="0.3">
      <c r="B4" s="171" t="str">
        <f>CONCATENATE('Initial CapEx'!$C$4,":  ",'Initial CapEx'!$C$5)</f>
        <v>OrganizationX:  SitenameY</v>
      </c>
      <c r="C4" s="171"/>
      <c r="D4" s="171"/>
      <c r="E4" s="171"/>
      <c r="F4" s="171"/>
      <c r="G4" s="171"/>
      <c r="H4" s="171"/>
      <c r="I4" s="171"/>
      <c r="J4" s="171"/>
    </row>
    <row r="5" spans="2:114" s="80" customFormat="1" ht="63" customHeight="1" thickBot="1" x14ac:dyDescent="0.3">
      <c r="B5" s="61" t="s">
        <v>23</v>
      </c>
      <c r="C5" s="90" t="s">
        <v>24</v>
      </c>
      <c r="D5" s="62" t="s">
        <v>25</v>
      </c>
      <c r="E5" s="108" t="s">
        <v>26</v>
      </c>
      <c r="F5" s="108" t="s">
        <v>27</v>
      </c>
      <c r="G5" s="62" t="s">
        <v>28</v>
      </c>
      <c r="H5" s="108" t="s">
        <v>29</v>
      </c>
      <c r="I5" s="62" t="s">
        <v>1191</v>
      </c>
      <c r="J5" s="63" t="s">
        <v>3</v>
      </c>
      <c r="L5" s="41" t="s">
        <v>1180</v>
      </c>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row>
    <row r="6" spans="2:114" ht="30" customHeight="1" x14ac:dyDescent="0.25">
      <c r="B6" s="91" t="s">
        <v>232</v>
      </c>
      <c r="C6" s="92"/>
      <c r="D6" s="93"/>
      <c r="E6" s="93"/>
      <c r="F6" s="93"/>
      <c r="G6" s="109">
        <v>0</v>
      </c>
      <c r="H6" s="110">
        <v>0</v>
      </c>
      <c r="I6" s="96">
        <f>IF(OR(G6="Redacted",H6="Redacted"),"Redacted",IF(OR(T(G6)&lt;&gt;"",T(H6)&lt;&gt;""),"Varies",ROUND(G6*H6,0)))</f>
        <v>0</v>
      </c>
      <c r="J6" s="111">
        <v>0</v>
      </c>
      <c r="L6" s="59">
        <f>IF(J6=0,I6,J6)</f>
        <v>0</v>
      </c>
    </row>
    <row r="7" spans="2:114" ht="30" customHeight="1" x14ac:dyDescent="0.25">
      <c r="B7" s="98" t="s">
        <v>233</v>
      </c>
      <c r="C7" s="99"/>
      <c r="D7" s="100"/>
      <c r="E7" s="100"/>
      <c r="F7" s="100"/>
      <c r="G7" s="112">
        <v>0</v>
      </c>
      <c r="H7" s="101">
        <v>0</v>
      </c>
      <c r="I7" s="71">
        <f t="shared" ref="I7:I70" si="0">IF(OR(G7="Redacted",H7="Redacted"),"Redacted",IF(OR(T(G7)&lt;&gt;"",T(H7)&lt;&gt;""),"Varies",ROUND(G7*H7,0)))</f>
        <v>0</v>
      </c>
      <c r="J7" s="72">
        <v>0</v>
      </c>
      <c r="L7" s="59">
        <f>IF(J7=0,I7,J7)</f>
        <v>0</v>
      </c>
    </row>
    <row r="8" spans="2:114" ht="30" customHeight="1" x14ac:dyDescent="0.25">
      <c r="B8" s="98" t="s">
        <v>234</v>
      </c>
      <c r="C8" s="99"/>
      <c r="D8" s="100"/>
      <c r="E8" s="100"/>
      <c r="F8" s="100"/>
      <c r="G8" s="112">
        <v>0</v>
      </c>
      <c r="H8" s="101">
        <v>0</v>
      </c>
      <c r="I8" s="71">
        <f t="shared" si="0"/>
        <v>0</v>
      </c>
      <c r="J8" s="72">
        <v>0</v>
      </c>
      <c r="L8" s="59">
        <f t="shared" ref="L8:L71" si="1">IF(J8=0,I8,J8)</f>
        <v>0</v>
      </c>
    </row>
    <row r="9" spans="2:114" ht="30" customHeight="1" x14ac:dyDescent="0.25">
      <c r="B9" s="98" t="s">
        <v>235</v>
      </c>
      <c r="C9" s="99"/>
      <c r="D9" s="100"/>
      <c r="E9" s="100"/>
      <c r="F9" s="100"/>
      <c r="G9" s="112">
        <v>0</v>
      </c>
      <c r="H9" s="101">
        <v>0</v>
      </c>
      <c r="I9" s="71">
        <f t="shared" si="0"/>
        <v>0</v>
      </c>
      <c r="J9" s="72">
        <v>0</v>
      </c>
      <c r="L9" s="59">
        <f t="shared" si="1"/>
        <v>0</v>
      </c>
    </row>
    <row r="10" spans="2:114" ht="30" customHeight="1" x14ac:dyDescent="0.25">
      <c r="B10" s="98" t="s">
        <v>236</v>
      </c>
      <c r="C10" s="99"/>
      <c r="D10" s="100"/>
      <c r="E10" s="100"/>
      <c r="F10" s="100"/>
      <c r="G10" s="112">
        <v>0</v>
      </c>
      <c r="H10" s="101">
        <v>0</v>
      </c>
      <c r="I10" s="71">
        <f t="shared" si="0"/>
        <v>0</v>
      </c>
      <c r="J10" s="72">
        <v>0</v>
      </c>
      <c r="L10" s="59">
        <f t="shared" si="1"/>
        <v>0</v>
      </c>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row>
    <row r="11" spans="2:114" ht="30" customHeight="1" x14ac:dyDescent="0.25">
      <c r="B11" s="98" t="s">
        <v>237</v>
      </c>
      <c r="C11" s="99"/>
      <c r="D11" s="100"/>
      <c r="E11" s="100"/>
      <c r="F11" s="100"/>
      <c r="G11" s="112">
        <v>0</v>
      </c>
      <c r="H11" s="101">
        <v>0</v>
      </c>
      <c r="I11" s="71">
        <f t="shared" si="0"/>
        <v>0</v>
      </c>
      <c r="J11" s="72">
        <v>0</v>
      </c>
      <c r="L11" s="59">
        <f t="shared" si="1"/>
        <v>0</v>
      </c>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row>
    <row r="12" spans="2:114" ht="30" customHeight="1" x14ac:dyDescent="0.25">
      <c r="B12" s="98" t="s">
        <v>238</v>
      </c>
      <c r="C12" s="99"/>
      <c r="D12" s="100"/>
      <c r="E12" s="100"/>
      <c r="F12" s="100"/>
      <c r="G12" s="112">
        <v>0</v>
      </c>
      <c r="H12" s="101">
        <v>0</v>
      </c>
      <c r="I12" s="71">
        <f t="shared" si="0"/>
        <v>0</v>
      </c>
      <c r="J12" s="72">
        <v>0</v>
      </c>
      <c r="L12" s="59">
        <f t="shared" si="1"/>
        <v>0</v>
      </c>
    </row>
    <row r="13" spans="2:114" ht="30" customHeight="1" x14ac:dyDescent="0.25">
      <c r="B13" s="98" t="s">
        <v>239</v>
      </c>
      <c r="C13" s="99"/>
      <c r="D13" s="100"/>
      <c r="E13" s="100"/>
      <c r="F13" s="100"/>
      <c r="G13" s="112">
        <v>0</v>
      </c>
      <c r="H13" s="101">
        <v>0</v>
      </c>
      <c r="I13" s="71">
        <f t="shared" si="0"/>
        <v>0</v>
      </c>
      <c r="J13" s="72">
        <v>0</v>
      </c>
      <c r="L13" s="59">
        <f t="shared" si="1"/>
        <v>0</v>
      </c>
    </row>
    <row r="14" spans="2:114" ht="30" customHeight="1" x14ac:dyDescent="0.25">
      <c r="B14" s="98" t="s">
        <v>240</v>
      </c>
      <c r="C14" s="99"/>
      <c r="D14" s="100"/>
      <c r="E14" s="100"/>
      <c r="F14" s="100"/>
      <c r="G14" s="112">
        <v>0</v>
      </c>
      <c r="H14" s="101">
        <v>0</v>
      </c>
      <c r="I14" s="71">
        <f t="shared" si="0"/>
        <v>0</v>
      </c>
      <c r="J14" s="72">
        <v>0</v>
      </c>
      <c r="L14" s="59">
        <f t="shared" si="1"/>
        <v>0</v>
      </c>
    </row>
    <row r="15" spans="2:114" ht="30" customHeight="1" thickBot="1" x14ac:dyDescent="0.3">
      <c r="B15" s="98" t="s">
        <v>241</v>
      </c>
      <c r="C15" s="99"/>
      <c r="D15" s="100"/>
      <c r="E15" s="100"/>
      <c r="F15" s="100"/>
      <c r="G15" s="112">
        <v>0</v>
      </c>
      <c r="H15" s="101">
        <v>0</v>
      </c>
      <c r="I15" s="71">
        <f t="shared" si="0"/>
        <v>0</v>
      </c>
      <c r="J15" s="72">
        <v>0</v>
      </c>
      <c r="L15" s="59">
        <f t="shared" si="1"/>
        <v>0</v>
      </c>
    </row>
    <row r="16" spans="2:114" ht="30" hidden="1" customHeight="1" x14ac:dyDescent="0.25">
      <c r="B16" s="98" t="s">
        <v>242</v>
      </c>
      <c r="C16" s="99"/>
      <c r="D16" s="100"/>
      <c r="E16" s="100"/>
      <c r="F16" s="100"/>
      <c r="G16" s="112">
        <v>0</v>
      </c>
      <c r="H16" s="101">
        <v>0</v>
      </c>
      <c r="I16" s="71">
        <f t="shared" si="0"/>
        <v>0</v>
      </c>
      <c r="J16" s="72">
        <v>0</v>
      </c>
      <c r="L16" s="59">
        <f t="shared" si="1"/>
        <v>0</v>
      </c>
    </row>
    <row r="17" spans="2:12" ht="30" hidden="1" customHeight="1" x14ac:dyDescent="0.25">
      <c r="B17" s="98" t="s">
        <v>243</v>
      </c>
      <c r="C17" s="99"/>
      <c r="D17" s="100"/>
      <c r="E17" s="100"/>
      <c r="F17" s="100"/>
      <c r="G17" s="112">
        <v>0</v>
      </c>
      <c r="H17" s="101">
        <v>0</v>
      </c>
      <c r="I17" s="71">
        <f t="shared" si="0"/>
        <v>0</v>
      </c>
      <c r="J17" s="72">
        <v>0</v>
      </c>
      <c r="L17" s="59">
        <f t="shared" si="1"/>
        <v>0</v>
      </c>
    </row>
    <row r="18" spans="2:12" ht="30" hidden="1" customHeight="1" x14ac:dyDescent="0.25">
      <c r="B18" s="98" t="s">
        <v>244</v>
      </c>
      <c r="C18" s="99"/>
      <c r="D18" s="100"/>
      <c r="E18" s="100"/>
      <c r="F18" s="100"/>
      <c r="G18" s="112">
        <v>0</v>
      </c>
      <c r="H18" s="101">
        <v>0</v>
      </c>
      <c r="I18" s="71">
        <f t="shared" si="0"/>
        <v>0</v>
      </c>
      <c r="J18" s="72">
        <v>0</v>
      </c>
      <c r="L18" s="59">
        <f t="shared" si="1"/>
        <v>0</v>
      </c>
    </row>
    <row r="19" spans="2:12" ht="30" hidden="1" customHeight="1" x14ac:dyDescent="0.25">
      <c r="B19" s="98" t="s">
        <v>245</v>
      </c>
      <c r="C19" s="99"/>
      <c r="D19" s="100"/>
      <c r="E19" s="100"/>
      <c r="F19" s="100"/>
      <c r="G19" s="112">
        <v>0</v>
      </c>
      <c r="H19" s="101">
        <v>0</v>
      </c>
      <c r="I19" s="71">
        <f t="shared" si="0"/>
        <v>0</v>
      </c>
      <c r="J19" s="72">
        <v>0</v>
      </c>
      <c r="L19" s="59">
        <f t="shared" si="1"/>
        <v>0</v>
      </c>
    </row>
    <row r="20" spans="2:12" ht="30" hidden="1" customHeight="1" x14ac:dyDescent="0.25">
      <c r="B20" s="98" t="s">
        <v>246</v>
      </c>
      <c r="C20" s="99"/>
      <c r="D20" s="100"/>
      <c r="E20" s="100"/>
      <c r="F20" s="100"/>
      <c r="G20" s="112">
        <v>0</v>
      </c>
      <c r="H20" s="101">
        <v>0</v>
      </c>
      <c r="I20" s="71">
        <f t="shared" si="0"/>
        <v>0</v>
      </c>
      <c r="J20" s="72">
        <v>0</v>
      </c>
      <c r="L20" s="59">
        <f t="shared" si="1"/>
        <v>0</v>
      </c>
    </row>
    <row r="21" spans="2:12" ht="30" hidden="1" customHeight="1" x14ac:dyDescent="0.25">
      <c r="B21" s="98" t="s">
        <v>247</v>
      </c>
      <c r="C21" s="99"/>
      <c r="D21" s="100"/>
      <c r="E21" s="100"/>
      <c r="F21" s="100"/>
      <c r="G21" s="112">
        <v>0</v>
      </c>
      <c r="H21" s="101">
        <v>0</v>
      </c>
      <c r="I21" s="71">
        <f t="shared" si="0"/>
        <v>0</v>
      </c>
      <c r="J21" s="72">
        <v>0</v>
      </c>
      <c r="L21" s="59">
        <f t="shared" si="1"/>
        <v>0</v>
      </c>
    </row>
    <row r="22" spans="2:12" ht="30" hidden="1" customHeight="1" x14ac:dyDescent="0.25">
      <c r="B22" s="98" t="s">
        <v>248</v>
      </c>
      <c r="C22" s="99"/>
      <c r="D22" s="100"/>
      <c r="E22" s="100"/>
      <c r="F22" s="100"/>
      <c r="G22" s="112">
        <v>0</v>
      </c>
      <c r="H22" s="101">
        <v>0</v>
      </c>
      <c r="I22" s="71">
        <f t="shared" si="0"/>
        <v>0</v>
      </c>
      <c r="J22" s="72">
        <v>0</v>
      </c>
      <c r="L22" s="59">
        <f t="shared" si="1"/>
        <v>0</v>
      </c>
    </row>
    <row r="23" spans="2:12" ht="30" hidden="1" customHeight="1" x14ac:dyDescent="0.25">
      <c r="B23" s="98" t="s">
        <v>249</v>
      </c>
      <c r="C23" s="99"/>
      <c r="D23" s="100"/>
      <c r="E23" s="100"/>
      <c r="F23" s="100"/>
      <c r="G23" s="112">
        <v>0</v>
      </c>
      <c r="H23" s="101">
        <v>0</v>
      </c>
      <c r="I23" s="71">
        <f t="shared" si="0"/>
        <v>0</v>
      </c>
      <c r="J23" s="72">
        <v>0</v>
      </c>
      <c r="L23" s="59">
        <f t="shared" si="1"/>
        <v>0</v>
      </c>
    </row>
    <row r="24" spans="2:12" ht="30" hidden="1" customHeight="1" x14ac:dyDescent="0.25">
      <c r="B24" s="98" t="s">
        <v>250</v>
      </c>
      <c r="C24" s="99"/>
      <c r="D24" s="100"/>
      <c r="E24" s="100"/>
      <c r="F24" s="100"/>
      <c r="G24" s="112">
        <v>0</v>
      </c>
      <c r="H24" s="101">
        <v>0</v>
      </c>
      <c r="I24" s="71">
        <f t="shared" si="0"/>
        <v>0</v>
      </c>
      <c r="J24" s="72">
        <v>0</v>
      </c>
      <c r="L24" s="59">
        <f t="shared" si="1"/>
        <v>0</v>
      </c>
    </row>
    <row r="25" spans="2:12" ht="30" hidden="1" customHeight="1" x14ac:dyDescent="0.25">
      <c r="B25" s="98" t="s">
        <v>251</v>
      </c>
      <c r="C25" s="99"/>
      <c r="D25" s="100"/>
      <c r="E25" s="100"/>
      <c r="F25" s="100"/>
      <c r="G25" s="112">
        <v>0</v>
      </c>
      <c r="H25" s="101">
        <v>0</v>
      </c>
      <c r="I25" s="71">
        <f t="shared" si="0"/>
        <v>0</v>
      </c>
      <c r="J25" s="72">
        <v>0</v>
      </c>
      <c r="L25" s="59">
        <f t="shared" si="1"/>
        <v>0</v>
      </c>
    </row>
    <row r="26" spans="2:12" ht="30" hidden="1" customHeight="1" x14ac:dyDescent="0.25">
      <c r="B26" s="98" t="s">
        <v>252</v>
      </c>
      <c r="C26" s="99"/>
      <c r="D26" s="100"/>
      <c r="E26" s="100"/>
      <c r="F26" s="100"/>
      <c r="G26" s="112">
        <v>0</v>
      </c>
      <c r="H26" s="101">
        <v>0</v>
      </c>
      <c r="I26" s="71">
        <f t="shared" si="0"/>
        <v>0</v>
      </c>
      <c r="J26" s="72">
        <v>0</v>
      </c>
      <c r="L26" s="59">
        <f t="shared" si="1"/>
        <v>0</v>
      </c>
    </row>
    <row r="27" spans="2:12" ht="30" hidden="1" customHeight="1" x14ac:dyDescent="0.25">
      <c r="B27" s="98" t="s">
        <v>253</v>
      </c>
      <c r="C27" s="99"/>
      <c r="D27" s="100"/>
      <c r="E27" s="100"/>
      <c r="F27" s="100"/>
      <c r="G27" s="112">
        <v>0</v>
      </c>
      <c r="H27" s="101">
        <v>0</v>
      </c>
      <c r="I27" s="71">
        <f t="shared" si="0"/>
        <v>0</v>
      </c>
      <c r="J27" s="72">
        <v>0</v>
      </c>
      <c r="L27" s="59">
        <f t="shared" si="1"/>
        <v>0</v>
      </c>
    </row>
    <row r="28" spans="2:12" ht="30" hidden="1" customHeight="1" x14ac:dyDescent="0.25">
      <c r="B28" s="98" t="s">
        <v>254</v>
      </c>
      <c r="C28" s="99"/>
      <c r="D28" s="100"/>
      <c r="E28" s="100"/>
      <c r="F28" s="100"/>
      <c r="G28" s="112">
        <v>0</v>
      </c>
      <c r="H28" s="101">
        <v>0</v>
      </c>
      <c r="I28" s="71">
        <f t="shared" si="0"/>
        <v>0</v>
      </c>
      <c r="J28" s="72">
        <v>0</v>
      </c>
      <c r="L28" s="59">
        <f t="shared" si="1"/>
        <v>0</v>
      </c>
    </row>
    <row r="29" spans="2:12" ht="30" hidden="1" customHeight="1" x14ac:dyDescent="0.25">
      <c r="B29" s="98" t="s">
        <v>255</v>
      </c>
      <c r="C29" s="99"/>
      <c r="D29" s="100"/>
      <c r="E29" s="100"/>
      <c r="F29" s="100"/>
      <c r="G29" s="112">
        <v>0</v>
      </c>
      <c r="H29" s="101">
        <v>0</v>
      </c>
      <c r="I29" s="71">
        <f t="shared" si="0"/>
        <v>0</v>
      </c>
      <c r="J29" s="72">
        <v>0</v>
      </c>
      <c r="L29" s="59">
        <f t="shared" si="1"/>
        <v>0</v>
      </c>
    </row>
    <row r="30" spans="2:12" ht="30" hidden="1" customHeight="1" x14ac:dyDescent="0.25">
      <c r="B30" s="98" t="s">
        <v>256</v>
      </c>
      <c r="C30" s="99"/>
      <c r="D30" s="100"/>
      <c r="E30" s="100"/>
      <c r="F30" s="100"/>
      <c r="G30" s="112">
        <v>0</v>
      </c>
      <c r="H30" s="101">
        <v>0</v>
      </c>
      <c r="I30" s="71">
        <f t="shared" si="0"/>
        <v>0</v>
      </c>
      <c r="J30" s="72">
        <v>0</v>
      </c>
      <c r="L30" s="59">
        <f t="shared" si="1"/>
        <v>0</v>
      </c>
    </row>
    <row r="31" spans="2:12" ht="30" hidden="1" customHeight="1" x14ac:dyDescent="0.25">
      <c r="B31" s="98" t="s">
        <v>257</v>
      </c>
      <c r="C31" s="99"/>
      <c r="D31" s="100"/>
      <c r="E31" s="100"/>
      <c r="F31" s="100"/>
      <c r="G31" s="112">
        <v>0</v>
      </c>
      <c r="H31" s="101">
        <v>0</v>
      </c>
      <c r="I31" s="71">
        <f t="shared" si="0"/>
        <v>0</v>
      </c>
      <c r="J31" s="72">
        <v>0</v>
      </c>
      <c r="L31" s="59">
        <f t="shared" si="1"/>
        <v>0</v>
      </c>
    </row>
    <row r="32" spans="2:12" ht="30" hidden="1" customHeight="1" x14ac:dyDescent="0.25">
      <c r="B32" s="98" t="s">
        <v>258</v>
      </c>
      <c r="C32" s="99"/>
      <c r="D32" s="100"/>
      <c r="E32" s="100"/>
      <c r="F32" s="100"/>
      <c r="G32" s="112">
        <v>0</v>
      </c>
      <c r="H32" s="101">
        <v>0</v>
      </c>
      <c r="I32" s="71">
        <f t="shared" si="0"/>
        <v>0</v>
      </c>
      <c r="J32" s="72">
        <v>0</v>
      </c>
      <c r="L32" s="59">
        <f t="shared" si="1"/>
        <v>0</v>
      </c>
    </row>
    <row r="33" spans="2:12" ht="30" hidden="1" customHeight="1" x14ac:dyDescent="0.25">
      <c r="B33" s="98" t="s">
        <v>259</v>
      </c>
      <c r="C33" s="99"/>
      <c r="D33" s="100"/>
      <c r="E33" s="100"/>
      <c r="F33" s="100"/>
      <c r="G33" s="112">
        <v>0</v>
      </c>
      <c r="H33" s="101">
        <v>0</v>
      </c>
      <c r="I33" s="71">
        <f t="shared" si="0"/>
        <v>0</v>
      </c>
      <c r="J33" s="72">
        <v>0</v>
      </c>
      <c r="L33" s="59">
        <f t="shared" si="1"/>
        <v>0</v>
      </c>
    </row>
    <row r="34" spans="2:12" ht="30" hidden="1" customHeight="1" x14ac:dyDescent="0.25">
      <c r="B34" s="98" t="s">
        <v>260</v>
      </c>
      <c r="C34" s="99"/>
      <c r="D34" s="100"/>
      <c r="E34" s="100"/>
      <c r="F34" s="100"/>
      <c r="G34" s="112">
        <v>0</v>
      </c>
      <c r="H34" s="101">
        <v>0</v>
      </c>
      <c r="I34" s="71">
        <f t="shared" si="0"/>
        <v>0</v>
      </c>
      <c r="J34" s="72">
        <v>0</v>
      </c>
      <c r="L34" s="59">
        <f t="shared" si="1"/>
        <v>0</v>
      </c>
    </row>
    <row r="35" spans="2:12" ht="30" hidden="1" customHeight="1" x14ac:dyDescent="0.25">
      <c r="B35" s="98" t="s">
        <v>261</v>
      </c>
      <c r="C35" s="99"/>
      <c r="D35" s="100"/>
      <c r="E35" s="100"/>
      <c r="F35" s="100"/>
      <c r="G35" s="112">
        <v>0</v>
      </c>
      <c r="H35" s="101">
        <v>0</v>
      </c>
      <c r="I35" s="71">
        <f t="shared" si="0"/>
        <v>0</v>
      </c>
      <c r="J35" s="72">
        <v>0</v>
      </c>
      <c r="L35" s="59">
        <f t="shared" si="1"/>
        <v>0</v>
      </c>
    </row>
    <row r="36" spans="2:12" ht="30" hidden="1" customHeight="1" x14ac:dyDescent="0.25">
      <c r="B36" s="98" t="s">
        <v>262</v>
      </c>
      <c r="C36" s="99"/>
      <c r="D36" s="100"/>
      <c r="E36" s="100"/>
      <c r="F36" s="100"/>
      <c r="G36" s="112">
        <v>0</v>
      </c>
      <c r="H36" s="101">
        <v>0</v>
      </c>
      <c r="I36" s="71">
        <f t="shared" si="0"/>
        <v>0</v>
      </c>
      <c r="J36" s="72">
        <v>0</v>
      </c>
      <c r="L36" s="59">
        <f t="shared" si="1"/>
        <v>0</v>
      </c>
    </row>
    <row r="37" spans="2:12" ht="30" hidden="1" customHeight="1" x14ac:dyDescent="0.25">
      <c r="B37" s="98" t="s">
        <v>263</v>
      </c>
      <c r="C37" s="99"/>
      <c r="D37" s="100"/>
      <c r="E37" s="100"/>
      <c r="F37" s="100"/>
      <c r="G37" s="112">
        <v>0</v>
      </c>
      <c r="H37" s="101">
        <v>0</v>
      </c>
      <c r="I37" s="71">
        <f t="shared" si="0"/>
        <v>0</v>
      </c>
      <c r="J37" s="72">
        <v>0</v>
      </c>
      <c r="L37" s="59">
        <f t="shared" si="1"/>
        <v>0</v>
      </c>
    </row>
    <row r="38" spans="2:12" ht="30" hidden="1" customHeight="1" x14ac:dyDescent="0.25">
      <c r="B38" s="98" t="s">
        <v>264</v>
      </c>
      <c r="C38" s="99"/>
      <c r="D38" s="100"/>
      <c r="E38" s="100"/>
      <c r="F38" s="100"/>
      <c r="G38" s="112">
        <v>0</v>
      </c>
      <c r="H38" s="101">
        <v>0</v>
      </c>
      <c r="I38" s="71">
        <f t="shared" si="0"/>
        <v>0</v>
      </c>
      <c r="J38" s="72">
        <v>0</v>
      </c>
      <c r="L38" s="59">
        <f t="shared" si="1"/>
        <v>0</v>
      </c>
    </row>
    <row r="39" spans="2:12" ht="30" hidden="1" customHeight="1" x14ac:dyDescent="0.25">
      <c r="B39" s="98" t="s">
        <v>265</v>
      </c>
      <c r="C39" s="99"/>
      <c r="D39" s="100"/>
      <c r="E39" s="100"/>
      <c r="F39" s="100"/>
      <c r="G39" s="112">
        <v>0</v>
      </c>
      <c r="H39" s="101">
        <v>0</v>
      </c>
      <c r="I39" s="71">
        <f t="shared" si="0"/>
        <v>0</v>
      </c>
      <c r="J39" s="72">
        <v>0</v>
      </c>
      <c r="L39" s="59">
        <f t="shared" si="1"/>
        <v>0</v>
      </c>
    </row>
    <row r="40" spans="2:12" ht="30" hidden="1" customHeight="1" x14ac:dyDescent="0.25">
      <c r="B40" s="98" t="s">
        <v>266</v>
      </c>
      <c r="C40" s="99"/>
      <c r="D40" s="100"/>
      <c r="E40" s="100"/>
      <c r="F40" s="100"/>
      <c r="G40" s="112">
        <v>0</v>
      </c>
      <c r="H40" s="101">
        <v>0</v>
      </c>
      <c r="I40" s="71">
        <f t="shared" si="0"/>
        <v>0</v>
      </c>
      <c r="J40" s="72">
        <v>0</v>
      </c>
      <c r="L40" s="59">
        <f t="shared" si="1"/>
        <v>0</v>
      </c>
    </row>
    <row r="41" spans="2:12" ht="30" hidden="1" customHeight="1" x14ac:dyDescent="0.25">
      <c r="B41" s="98" t="s">
        <v>267</v>
      </c>
      <c r="C41" s="99"/>
      <c r="D41" s="100"/>
      <c r="E41" s="100"/>
      <c r="F41" s="100"/>
      <c r="G41" s="112">
        <v>0</v>
      </c>
      <c r="H41" s="101">
        <v>0</v>
      </c>
      <c r="I41" s="71">
        <f t="shared" si="0"/>
        <v>0</v>
      </c>
      <c r="J41" s="72">
        <v>0</v>
      </c>
      <c r="L41" s="59">
        <f t="shared" si="1"/>
        <v>0</v>
      </c>
    </row>
    <row r="42" spans="2:12" ht="30" hidden="1" customHeight="1" x14ac:dyDescent="0.25">
      <c r="B42" s="98" t="s">
        <v>268</v>
      </c>
      <c r="C42" s="99"/>
      <c r="D42" s="100"/>
      <c r="E42" s="100"/>
      <c r="F42" s="100"/>
      <c r="G42" s="112">
        <v>0</v>
      </c>
      <c r="H42" s="101">
        <v>0</v>
      </c>
      <c r="I42" s="71">
        <f t="shared" si="0"/>
        <v>0</v>
      </c>
      <c r="J42" s="72">
        <v>0</v>
      </c>
      <c r="L42" s="59">
        <f t="shared" si="1"/>
        <v>0</v>
      </c>
    </row>
    <row r="43" spans="2:12" ht="30" hidden="1" customHeight="1" x14ac:dyDescent="0.25">
      <c r="B43" s="98" t="s">
        <v>269</v>
      </c>
      <c r="C43" s="99"/>
      <c r="D43" s="100"/>
      <c r="E43" s="100"/>
      <c r="F43" s="100"/>
      <c r="G43" s="112">
        <v>0</v>
      </c>
      <c r="H43" s="101">
        <v>0</v>
      </c>
      <c r="I43" s="71">
        <f t="shared" si="0"/>
        <v>0</v>
      </c>
      <c r="J43" s="72">
        <v>0</v>
      </c>
      <c r="L43" s="59">
        <f t="shared" si="1"/>
        <v>0</v>
      </c>
    </row>
    <row r="44" spans="2:12" ht="30" hidden="1" customHeight="1" x14ac:dyDescent="0.25">
      <c r="B44" s="98" t="s">
        <v>270</v>
      </c>
      <c r="C44" s="99"/>
      <c r="D44" s="100"/>
      <c r="E44" s="100"/>
      <c r="F44" s="100"/>
      <c r="G44" s="112">
        <v>0</v>
      </c>
      <c r="H44" s="101">
        <v>0</v>
      </c>
      <c r="I44" s="71">
        <f t="shared" si="0"/>
        <v>0</v>
      </c>
      <c r="J44" s="72">
        <v>0</v>
      </c>
      <c r="L44" s="59">
        <f t="shared" si="1"/>
        <v>0</v>
      </c>
    </row>
    <row r="45" spans="2:12" ht="30" hidden="1" customHeight="1" x14ac:dyDescent="0.25">
      <c r="B45" s="98" t="s">
        <v>271</v>
      </c>
      <c r="C45" s="99"/>
      <c r="D45" s="100"/>
      <c r="E45" s="100"/>
      <c r="F45" s="100"/>
      <c r="G45" s="112">
        <v>0</v>
      </c>
      <c r="H45" s="101">
        <v>0</v>
      </c>
      <c r="I45" s="71">
        <f t="shared" si="0"/>
        <v>0</v>
      </c>
      <c r="J45" s="72">
        <v>0</v>
      </c>
      <c r="L45" s="59">
        <f t="shared" si="1"/>
        <v>0</v>
      </c>
    </row>
    <row r="46" spans="2:12" ht="30" hidden="1" customHeight="1" x14ac:dyDescent="0.25">
      <c r="B46" s="98" t="s">
        <v>272</v>
      </c>
      <c r="C46" s="99"/>
      <c r="D46" s="100"/>
      <c r="E46" s="100"/>
      <c r="F46" s="100"/>
      <c r="G46" s="112">
        <v>0</v>
      </c>
      <c r="H46" s="101">
        <v>0</v>
      </c>
      <c r="I46" s="71">
        <f t="shared" si="0"/>
        <v>0</v>
      </c>
      <c r="J46" s="72">
        <v>0</v>
      </c>
      <c r="L46" s="59">
        <f t="shared" si="1"/>
        <v>0</v>
      </c>
    </row>
    <row r="47" spans="2:12" ht="30" hidden="1" customHeight="1" x14ac:dyDescent="0.25">
      <c r="B47" s="98" t="s">
        <v>273</v>
      </c>
      <c r="C47" s="99"/>
      <c r="D47" s="100"/>
      <c r="E47" s="100"/>
      <c r="F47" s="100"/>
      <c r="G47" s="112">
        <v>0</v>
      </c>
      <c r="H47" s="101">
        <v>0</v>
      </c>
      <c r="I47" s="71">
        <f t="shared" si="0"/>
        <v>0</v>
      </c>
      <c r="J47" s="72">
        <v>0</v>
      </c>
      <c r="L47" s="59">
        <f t="shared" si="1"/>
        <v>0</v>
      </c>
    </row>
    <row r="48" spans="2:12" ht="30" hidden="1" customHeight="1" x14ac:dyDescent="0.25">
      <c r="B48" s="98" t="s">
        <v>274</v>
      </c>
      <c r="C48" s="99"/>
      <c r="D48" s="100"/>
      <c r="E48" s="100"/>
      <c r="F48" s="100"/>
      <c r="G48" s="112">
        <v>0</v>
      </c>
      <c r="H48" s="101">
        <v>0</v>
      </c>
      <c r="I48" s="71">
        <f t="shared" si="0"/>
        <v>0</v>
      </c>
      <c r="J48" s="72">
        <v>0</v>
      </c>
      <c r="L48" s="59">
        <f t="shared" si="1"/>
        <v>0</v>
      </c>
    </row>
    <row r="49" spans="2:12" ht="30" hidden="1" customHeight="1" x14ac:dyDescent="0.25">
      <c r="B49" s="98" t="s">
        <v>275</v>
      </c>
      <c r="C49" s="99"/>
      <c r="D49" s="100"/>
      <c r="E49" s="100"/>
      <c r="F49" s="100"/>
      <c r="G49" s="112">
        <v>0</v>
      </c>
      <c r="H49" s="101">
        <v>0</v>
      </c>
      <c r="I49" s="71">
        <f t="shared" si="0"/>
        <v>0</v>
      </c>
      <c r="J49" s="72">
        <v>0</v>
      </c>
      <c r="L49" s="59">
        <f t="shared" si="1"/>
        <v>0</v>
      </c>
    </row>
    <row r="50" spans="2:12" ht="30" hidden="1" customHeight="1" x14ac:dyDescent="0.25">
      <c r="B50" s="98" t="s">
        <v>276</v>
      </c>
      <c r="C50" s="99"/>
      <c r="D50" s="100"/>
      <c r="E50" s="100"/>
      <c r="F50" s="100"/>
      <c r="G50" s="112">
        <v>0</v>
      </c>
      <c r="H50" s="101">
        <v>0</v>
      </c>
      <c r="I50" s="71">
        <f t="shared" si="0"/>
        <v>0</v>
      </c>
      <c r="J50" s="72">
        <v>0</v>
      </c>
      <c r="L50" s="59">
        <f t="shared" si="1"/>
        <v>0</v>
      </c>
    </row>
    <row r="51" spans="2:12" ht="30" hidden="1" customHeight="1" x14ac:dyDescent="0.25">
      <c r="B51" s="98" t="s">
        <v>277</v>
      </c>
      <c r="C51" s="99"/>
      <c r="D51" s="100"/>
      <c r="E51" s="100"/>
      <c r="F51" s="100"/>
      <c r="G51" s="112">
        <v>0</v>
      </c>
      <c r="H51" s="101">
        <v>0</v>
      </c>
      <c r="I51" s="71">
        <f t="shared" si="0"/>
        <v>0</v>
      </c>
      <c r="J51" s="72">
        <v>0</v>
      </c>
      <c r="L51" s="59">
        <f t="shared" si="1"/>
        <v>0</v>
      </c>
    </row>
    <row r="52" spans="2:12" ht="30" hidden="1" customHeight="1" x14ac:dyDescent="0.25">
      <c r="B52" s="98" t="s">
        <v>278</v>
      </c>
      <c r="C52" s="99"/>
      <c r="D52" s="100"/>
      <c r="E52" s="100"/>
      <c r="F52" s="100"/>
      <c r="G52" s="112">
        <v>0</v>
      </c>
      <c r="H52" s="101">
        <v>0</v>
      </c>
      <c r="I52" s="71">
        <f t="shared" si="0"/>
        <v>0</v>
      </c>
      <c r="J52" s="72">
        <v>0</v>
      </c>
      <c r="L52" s="59">
        <f t="shared" si="1"/>
        <v>0</v>
      </c>
    </row>
    <row r="53" spans="2:12" ht="30" hidden="1" customHeight="1" x14ac:dyDescent="0.25">
      <c r="B53" s="98" t="s">
        <v>279</v>
      </c>
      <c r="C53" s="99"/>
      <c r="D53" s="100"/>
      <c r="E53" s="100"/>
      <c r="F53" s="100"/>
      <c r="G53" s="112">
        <v>0</v>
      </c>
      <c r="H53" s="101">
        <v>0</v>
      </c>
      <c r="I53" s="71">
        <f t="shared" si="0"/>
        <v>0</v>
      </c>
      <c r="J53" s="72">
        <v>0</v>
      </c>
      <c r="L53" s="59">
        <f t="shared" si="1"/>
        <v>0</v>
      </c>
    </row>
    <row r="54" spans="2:12" ht="30" hidden="1" customHeight="1" x14ac:dyDescent="0.25">
      <c r="B54" s="98" t="s">
        <v>280</v>
      </c>
      <c r="C54" s="99"/>
      <c r="D54" s="100"/>
      <c r="E54" s="100"/>
      <c r="F54" s="100"/>
      <c r="G54" s="112">
        <v>0</v>
      </c>
      <c r="H54" s="101">
        <v>0</v>
      </c>
      <c r="I54" s="71">
        <f t="shared" si="0"/>
        <v>0</v>
      </c>
      <c r="J54" s="72">
        <v>0</v>
      </c>
      <c r="L54" s="59">
        <f t="shared" si="1"/>
        <v>0</v>
      </c>
    </row>
    <row r="55" spans="2:12" ht="30" hidden="1" customHeight="1" x14ac:dyDescent="0.25">
      <c r="B55" s="98" t="s">
        <v>281</v>
      </c>
      <c r="C55" s="99"/>
      <c r="D55" s="100"/>
      <c r="E55" s="100"/>
      <c r="F55" s="100"/>
      <c r="G55" s="112">
        <v>0</v>
      </c>
      <c r="H55" s="101">
        <v>0</v>
      </c>
      <c r="I55" s="71">
        <f t="shared" si="0"/>
        <v>0</v>
      </c>
      <c r="J55" s="72">
        <v>0</v>
      </c>
      <c r="L55" s="59">
        <f t="shared" si="1"/>
        <v>0</v>
      </c>
    </row>
    <row r="56" spans="2:12" ht="30" hidden="1" customHeight="1" x14ac:dyDescent="0.25">
      <c r="B56" s="98" t="s">
        <v>282</v>
      </c>
      <c r="C56" s="99"/>
      <c r="D56" s="100"/>
      <c r="E56" s="100"/>
      <c r="F56" s="100"/>
      <c r="G56" s="112">
        <v>0</v>
      </c>
      <c r="H56" s="101">
        <v>0</v>
      </c>
      <c r="I56" s="71">
        <f t="shared" si="0"/>
        <v>0</v>
      </c>
      <c r="J56" s="72">
        <v>0</v>
      </c>
      <c r="L56" s="59">
        <f t="shared" si="1"/>
        <v>0</v>
      </c>
    </row>
    <row r="57" spans="2:12" ht="30" hidden="1" customHeight="1" x14ac:dyDescent="0.25">
      <c r="B57" s="98" t="s">
        <v>283</v>
      </c>
      <c r="C57" s="99"/>
      <c r="D57" s="100"/>
      <c r="E57" s="100"/>
      <c r="F57" s="100"/>
      <c r="G57" s="112">
        <v>0</v>
      </c>
      <c r="H57" s="101">
        <v>0</v>
      </c>
      <c r="I57" s="71">
        <f t="shared" si="0"/>
        <v>0</v>
      </c>
      <c r="J57" s="72">
        <v>0</v>
      </c>
      <c r="L57" s="59">
        <f t="shared" si="1"/>
        <v>0</v>
      </c>
    </row>
    <row r="58" spans="2:12" ht="30" hidden="1" customHeight="1" x14ac:dyDescent="0.25">
      <c r="B58" s="98" t="s">
        <v>284</v>
      </c>
      <c r="C58" s="99"/>
      <c r="D58" s="100"/>
      <c r="E58" s="100"/>
      <c r="F58" s="100"/>
      <c r="G58" s="112">
        <v>0</v>
      </c>
      <c r="H58" s="101">
        <v>0</v>
      </c>
      <c r="I58" s="71">
        <f t="shared" si="0"/>
        <v>0</v>
      </c>
      <c r="J58" s="72">
        <v>0</v>
      </c>
      <c r="L58" s="59">
        <f t="shared" si="1"/>
        <v>0</v>
      </c>
    </row>
    <row r="59" spans="2:12" ht="30" hidden="1" customHeight="1" x14ac:dyDescent="0.25">
      <c r="B59" s="98" t="s">
        <v>285</v>
      </c>
      <c r="C59" s="99"/>
      <c r="D59" s="100"/>
      <c r="E59" s="100"/>
      <c r="F59" s="100"/>
      <c r="G59" s="112">
        <v>0</v>
      </c>
      <c r="H59" s="101">
        <v>0</v>
      </c>
      <c r="I59" s="71">
        <f t="shared" si="0"/>
        <v>0</v>
      </c>
      <c r="J59" s="72">
        <v>0</v>
      </c>
      <c r="L59" s="59">
        <f t="shared" si="1"/>
        <v>0</v>
      </c>
    </row>
    <row r="60" spans="2:12" ht="30" hidden="1" customHeight="1" x14ac:dyDescent="0.25">
      <c r="B60" s="98" t="s">
        <v>286</v>
      </c>
      <c r="C60" s="99"/>
      <c r="D60" s="100"/>
      <c r="E60" s="100"/>
      <c r="F60" s="100"/>
      <c r="G60" s="112">
        <v>0</v>
      </c>
      <c r="H60" s="101">
        <v>0</v>
      </c>
      <c r="I60" s="71">
        <f t="shared" si="0"/>
        <v>0</v>
      </c>
      <c r="J60" s="72">
        <v>0</v>
      </c>
      <c r="L60" s="59">
        <f t="shared" si="1"/>
        <v>0</v>
      </c>
    </row>
    <row r="61" spans="2:12" ht="30" hidden="1" customHeight="1" x14ac:dyDescent="0.25">
      <c r="B61" s="98" t="s">
        <v>287</v>
      </c>
      <c r="C61" s="99"/>
      <c r="D61" s="100"/>
      <c r="E61" s="100"/>
      <c r="F61" s="100"/>
      <c r="G61" s="112">
        <v>0</v>
      </c>
      <c r="H61" s="101">
        <v>0</v>
      </c>
      <c r="I61" s="71">
        <f t="shared" si="0"/>
        <v>0</v>
      </c>
      <c r="J61" s="72">
        <v>0</v>
      </c>
      <c r="L61" s="59">
        <f t="shared" si="1"/>
        <v>0</v>
      </c>
    </row>
    <row r="62" spans="2:12" ht="30" hidden="1" customHeight="1" x14ac:dyDescent="0.25">
      <c r="B62" s="98" t="s">
        <v>288</v>
      </c>
      <c r="C62" s="99"/>
      <c r="D62" s="100"/>
      <c r="E62" s="100"/>
      <c r="F62" s="100"/>
      <c r="G62" s="112">
        <v>0</v>
      </c>
      <c r="H62" s="101">
        <v>0</v>
      </c>
      <c r="I62" s="71">
        <f t="shared" si="0"/>
        <v>0</v>
      </c>
      <c r="J62" s="72">
        <v>0</v>
      </c>
      <c r="L62" s="59">
        <f t="shared" si="1"/>
        <v>0</v>
      </c>
    </row>
    <row r="63" spans="2:12" ht="30" hidden="1" customHeight="1" x14ac:dyDescent="0.25">
      <c r="B63" s="98" t="s">
        <v>289</v>
      </c>
      <c r="C63" s="99"/>
      <c r="D63" s="100"/>
      <c r="E63" s="100"/>
      <c r="F63" s="100"/>
      <c r="G63" s="112">
        <v>0</v>
      </c>
      <c r="H63" s="101">
        <v>0</v>
      </c>
      <c r="I63" s="71">
        <f t="shared" si="0"/>
        <v>0</v>
      </c>
      <c r="J63" s="72">
        <v>0</v>
      </c>
      <c r="L63" s="59">
        <f t="shared" si="1"/>
        <v>0</v>
      </c>
    </row>
    <row r="64" spans="2:12" ht="30" hidden="1" customHeight="1" x14ac:dyDescent="0.25">
      <c r="B64" s="98" t="s">
        <v>290</v>
      </c>
      <c r="C64" s="99"/>
      <c r="D64" s="100"/>
      <c r="E64" s="100"/>
      <c r="F64" s="100"/>
      <c r="G64" s="112">
        <v>0</v>
      </c>
      <c r="H64" s="101">
        <v>0</v>
      </c>
      <c r="I64" s="71">
        <f t="shared" si="0"/>
        <v>0</v>
      </c>
      <c r="J64" s="72">
        <v>0</v>
      </c>
      <c r="L64" s="59">
        <f t="shared" si="1"/>
        <v>0</v>
      </c>
    </row>
    <row r="65" spans="2:12" ht="30" hidden="1" customHeight="1" x14ac:dyDescent="0.25">
      <c r="B65" s="98" t="s">
        <v>291</v>
      </c>
      <c r="C65" s="99"/>
      <c r="D65" s="100"/>
      <c r="E65" s="100"/>
      <c r="F65" s="100"/>
      <c r="G65" s="112">
        <v>0</v>
      </c>
      <c r="H65" s="101">
        <v>0</v>
      </c>
      <c r="I65" s="71">
        <f t="shared" si="0"/>
        <v>0</v>
      </c>
      <c r="J65" s="72">
        <v>0</v>
      </c>
      <c r="L65" s="59">
        <f t="shared" si="1"/>
        <v>0</v>
      </c>
    </row>
    <row r="66" spans="2:12" ht="30" hidden="1" customHeight="1" x14ac:dyDescent="0.25">
      <c r="B66" s="98" t="s">
        <v>292</v>
      </c>
      <c r="C66" s="99"/>
      <c r="D66" s="100"/>
      <c r="E66" s="100"/>
      <c r="F66" s="100"/>
      <c r="G66" s="112">
        <v>0</v>
      </c>
      <c r="H66" s="101">
        <v>0</v>
      </c>
      <c r="I66" s="71">
        <f t="shared" si="0"/>
        <v>0</v>
      </c>
      <c r="J66" s="72">
        <v>0</v>
      </c>
      <c r="L66" s="59">
        <f t="shared" si="1"/>
        <v>0</v>
      </c>
    </row>
    <row r="67" spans="2:12" ht="30" hidden="1" customHeight="1" x14ac:dyDescent="0.25">
      <c r="B67" s="98" t="s">
        <v>293</v>
      </c>
      <c r="C67" s="99"/>
      <c r="D67" s="100"/>
      <c r="E67" s="100"/>
      <c r="F67" s="100"/>
      <c r="G67" s="112">
        <v>0</v>
      </c>
      <c r="H67" s="101">
        <v>0</v>
      </c>
      <c r="I67" s="71">
        <f t="shared" si="0"/>
        <v>0</v>
      </c>
      <c r="J67" s="72">
        <v>0</v>
      </c>
      <c r="L67" s="59">
        <f t="shared" si="1"/>
        <v>0</v>
      </c>
    </row>
    <row r="68" spans="2:12" ht="30" hidden="1" customHeight="1" x14ac:dyDescent="0.25">
      <c r="B68" s="98" t="s">
        <v>294</v>
      </c>
      <c r="C68" s="99"/>
      <c r="D68" s="100"/>
      <c r="E68" s="100"/>
      <c r="F68" s="100"/>
      <c r="G68" s="112">
        <v>0</v>
      </c>
      <c r="H68" s="101">
        <v>0</v>
      </c>
      <c r="I68" s="71">
        <f t="shared" si="0"/>
        <v>0</v>
      </c>
      <c r="J68" s="72">
        <v>0</v>
      </c>
      <c r="L68" s="59">
        <f t="shared" si="1"/>
        <v>0</v>
      </c>
    </row>
    <row r="69" spans="2:12" ht="30" hidden="1" customHeight="1" x14ac:dyDescent="0.25">
      <c r="B69" s="98" t="s">
        <v>295</v>
      </c>
      <c r="C69" s="99"/>
      <c r="D69" s="100"/>
      <c r="E69" s="100"/>
      <c r="F69" s="100"/>
      <c r="G69" s="112">
        <v>0</v>
      </c>
      <c r="H69" s="101">
        <v>0</v>
      </c>
      <c r="I69" s="71">
        <f t="shared" si="0"/>
        <v>0</v>
      </c>
      <c r="J69" s="72">
        <v>0</v>
      </c>
      <c r="L69" s="59">
        <f t="shared" si="1"/>
        <v>0</v>
      </c>
    </row>
    <row r="70" spans="2:12" ht="30" hidden="1" customHeight="1" x14ac:dyDescent="0.25">
      <c r="B70" s="98" t="s">
        <v>296</v>
      </c>
      <c r="C70" s="99"/>
      <c r="D70" s="100"/>
      <c r="E70" s="100"/>
      <c r="F70" s="100"/>
      <c r="G70" s="112">
        <v>0</v>
      </c>
      <c r="H70" s="101">
        <v>0</v>
      </c>
      <c r="I70" s="71">
        <f t="shared" si="0"/>
        <v>0</v>
      </c>
      <c r="J70" s="72">
        <v>0</v>
      </c>
      <c r="L70" s="59">
        <f t="shared" si="1"/>
        <v>0</v>
      </c>
    </row>
    <row r="71" spans="2:12" ht="30" hidden="1" customHeight="1" x14ac:dyDescent="0.25">
      <c r="B71" s="98" t="s">
        <v>297</v>
      </c>
      <c r="C71" s="99"/>
      <c r="D71" s="100"/>
      <c r="E71" s="100"/>
      <c r="F71" s="100"/>
      <c r="G71" s="112">
        <v>0</v>
      </c>
      <c r="H71" s="101">
        <v>0</v>
      </c>
      <c r="I71" s="71">
        <f t="shared" ref="I71:I134" si="2">IF(OR(G71="Redacted",H71="Redacted"),"Redacted",IF(OR(T(G71)&lt;&gt;"",T(H71)&lt;&gt;""),"Varies",ROUND(G71*H71,0)))</f>
        <v>0</v>
      </c>
      <c r="J71" s="72">
        <v>0</v>
      </c>
      <c r="L71" s="59">
        <f t="shared" si="1"/>
        <v>0</v>
      </c>
    </row>
    <row r="72" spans="2:12" ht="30" hidden="1" customHeight="1" x14ac:dyDescent="0.25">
      <c r="B72" s="98" t="s">
        <v>298</v>
      </c>
      <c r="C72" s="99"/>
      <c r="D72" s="100"/>
      <c r="E72" s="100"/>
      <c r="F72" s="100"/>
      <c r="G72" s="112">
        <v>0</v>
      </c>
      <c r="H72" s="101">
        <v>0</v>
      </c>
      <c r="I72" s="71">
        <f t="shared" si="2"/>
        <v>0</v>
      </c>
      <c r="J72" s="72">
        <v>0</v>
      </c>
      <c r="L72" s="59">
        <f t="shared" ref="L72:L135" si="3">IF(J72=0,I72,J72)</f>
        <v>0</v>
      </c>
    </row>
    <row r="73" spans="2:12" ht="30" hidden="1" customHeight="1" x14ac:dyDescent="0.25">
      <c r="B73" s="98" t="s">
        <v>299</v>
      </c>
      <c r="C73" s="99"/>
      <c r="D73" s="100"/>
      <c r="E73" s="100"/>
      <c r="F73" s="100"/>
      <c r="G73" s="112">
        <v>0</v>
      </c>
      <c r="H73" s="101">
        <v>0</v>
      </c>
      <c r="I73" s="71">
        <f t="shared" si="2"/>
        <v>0</v>
      </c>
      <c r="J73" s="72">
        <v>0</v>
      </c>
      <c r="L73" s="59">
        <f t="shared" si="3"/>
        <v>0</v>
      </c>
    </row>
    <row r="74" spans="2:12" ht="30" hidden="1" customHeight="1" x14ac:dyDescent="0.25">
      <c r="B74" s="98" t="s">
        <v>300</v>
      </c>
      <c r="C74" s="99"/>
      <c r="D74" s="100"/>
      <c r="E74" s="100"/>
      <c r="F74" s="100"/>
      <c r="G74" s="112">
        <v>0</v>
      </c>
      <c r="H74" s="101">
        <v>0</v>
      </c>
      <c r="I74" s="71">
        <f t="shared" si="2"/>
        <v>0</v>
      </c>
      <c r="J74" s="72">
        <v>0</v>
      </c>
      <c r="L74" s="59">
        <f t="shared" si="3"/>
        <v>0</v>
      </c>
    </row>
    <row r="75" spans="2:12" ht="30" hidden="1" customHeight="1" x14ac:dyDescent="0.25">
      <c r="B75" s="98" t="s">
        <v>301</v>
      </c>
      <c r="C75" s="99"/>
      <c r="D75" s="100"/>
      <c r="E75" s="100"/>
      <c r="F75" s="100"/>
      <c r="G75" s="112">
        <v>0</v>
      </c>
      <c r="H75" s="101">
        <v>0</v>
      </c>
      <c r="I75" s="71">
        <f t="shared" si="2"/>
        <v>0</v>
      </c>
      <c r="J75" s="72">
        <v>0</v>
      </c>
      <c r="L75" s="59">
        <f t="shared" si="3"/>
        <v>0</v>
      </c>
    </row>
    <row r="76" spans="2:12" ht="30" hidden="1" customHeight="1" x14ac:dyDescent="0.25">
      <c r="B76" s="98" t="s">
        <v>302</v>
      </c>
      <c r="C76" s="99"/>
      <c r="D76" s="100"/>
      <c r="E76" s="100"/>
      <c r="F76" s="100"/>
      <c r="G76" s="112">
        <v>0</v>
      </c>
      <c r="H76" s="101">
        <v>0</v>
      </c>
      <c r="I76" s="71">
        <f t="shared" si="2"/>
        <v>0</v>
      </c>
      <c r="J76" s="72">
        <v>0</v>
      </c>
      <c r="L76" s="59">
        <f t="shared" si="3"/>
        <v>0</v>
      </c>
    </row>
    <row r="77" spans="2:12" ht="30" hidden="1" customHeight="1" x14ac:dyDescent="0.25">
      <c r="B77" s="98" t="s">
        <v>303</v>
      </c>
      <c r="C77" s="99"/>
      <c r="D77" s="100"/>
      <c r="E77" s="100"/>
      <c r="F77" s="100"/>
      <c r="G77" s="112">
        <v>0</v>
      </c>
      <c r="H77" s="101">
        <v>0</v>
      </c>
      <c r="I77" s="71">
        <f t="shared" si="2"/>
        <v>0</v>
      </c>
      <c r="J77" s="72">
        <v>0</v>
      </c>
      <c r="L77" s="59">
        <f t="shared" si="3"/>
        <v>0</v>
      </c>
    </row>
    <row r="78" spans="2:12" ht="30" hidden="1" customHeight="1" x14ac:dyDescent="0.25">
      <c r="B78" s="98" t="s">
        <v>304</v>
      </c>
      <c r="C78" s="99"/>
      <c r="D78" s="100"/>
      <c r="E78" s="100"/>
      <c r="F78" s="100"/>
      <c r="G78" s="112">
        <v>0</v>
      </c>
      <c r="H78" s="101">
        <v>0</v>
      </c>
      <c r="I78" s="71">
        <f t="shared" si="2"/>
        <v>0</v>
      </c>
      <c r="J78" s="72">
        <v>0</v>
      </c>
      <c r="L78" s="59">
        <f t="shared" si="3"/>
        <v>0</v>
      </c>
    </row>
    <row r="79" spans="2:12" ht="30" hidden="1" customHeight="1" x14ac:dyDescent="0.25">
      <c r="B79" s="98" t="s">
        <v>305</v>
      </c>
      <c r="C79" s="99"/>
      <c r="D79" s="100"/>
      <c r="E79" s="100"/>
      <c r="F79" s="100"/>
      <c r="G79" s="112">
        <v>0</v>
      </c>
      <c r="H79" s="101">
        <v>0</v>
      </c>
      <c r="I79" s="71">
        <f t="shared" si="2"/>
        <v>0</v>
      </c>
      <c r="J79" s="72">
        <v>0</v>
      </c>
      <c r="L79" s="59">
        <f t="shared" si="3"/>
        <v>0</v>
      </c>
    </row>
    <row r="80" spans="2:12" ht="30" hidden="1" customHeight="1" x14ac:dyDescent="0.25">
      <c r="B80" s="98" t="s">
        <v>306</v>
      </c>
      <c r="C80" s="99"/>
      <c r="D80" s="100"/>
      <c r="E80" s="100"/>
      <c r="F80" s="100"/>
      <c r="G80" s="112">
        <v>0</v>
      </c>
      <c r="H80" s="101">
        <v>0</v>
      </c>
      <c r="I80" s="71">
        <f t="shared" si="2"/>
        <v>0</v>
      </c>
      <c r="J80" s="72">
        <v>0</v>
      </c>
      <c r="L80" s="59">
        <f t="shared" si="3"/>
        <v>0</v>
      </c>
    </row>
    <row r="81" spans="2:12" ht="30" hidden="1" customHeight="1" x14ac:dyDescent="0.25">
      <c r="B81" s="98" t="s">
        <v>307</v>
      </c>
      <c r="C81" s="99"/>
      <c r="D81" s="100"/>
      <c r="E81" s="100"/>
      <c r="F81" s="100"/>
      <c r="G81" s="112">
        <v>0</v>
      </c>
      <c r="H81" s="101">
        <v>0</v>
      </c>
      <c r="I81" s="71">
        <f t="shared" si="2"/>
        <v>0</v>
      </c>
      <c r="J81" s="72">
        <v>0</v>
      </c>
      <c r="L81" s="59">
        <f t="shared" si="3"/>
        <v>0</v>
      </c>
    </row>
    <row r="82" spans="2:12" ht="30" hidden="1" customHeight="1" x14ac:dyDescent="0.25">
      <c r="B82" s="98" t="s">
        <v>308</v>
      </c>
      <c r="C82" s="99"/>
      <c r="D82" s="100"/>
      <c r="E82" s="100"/>
      <c r="F82" s="100"/>
      <c r="G82" s="112">
        <v>0</v>
      </c>
      <c r="H82" s="101">
        <v>0</v>
      </c>
      <c r="I82" s="71">
        <f t="shared" si="2"/>
        <v>0</v>
      </c>
      <c r="J82" s="72">
        <v>0</v>
      </c>
      <c r="L82" s="59">
        <f t="shared" si="3"/>
        <v>0</v>
      </c>
    </row>
    <row r="83" spans="2:12" ht="30" hidden="1" customHeight="1" x14ac:dyDescent="0.25">
      <c r="B83" s="98" t="s">
        <v>309</v>
      </c>
      <c r="C83" s="99"/>
      <c r="D83" s="100"/>
      <c r="E83" s="100"/>
      <c r="F83" s="100"/>
      <c r="G83" s="112">
        <v>0</v>
      </c>
      <c r="H83" s="101">
        <v>0</v>
      </c>
      <c r="I83" s="71">
        <f t="shared" si="2"/>
        <v>0</v>
      </c>
      <c r="J83" s="72">
        <v>0</v>
      </c>
      <c r="L83" s="59">
        <f t="shared" si="3"/>
        <v>0</v>
      </c>
    </row>
    <row r="84" spans="2:12" ht="30" hidden="1" customHeight="1" x14ac:dyDescent="0.25">
      <c r="B84" s="98" t="s">
        <v>310</v>
      </c>
      <c r="C84" s="99"/>
      <c r="D84" s="100"/>
      <c r="E84" s="100"/>
      <c r="F84" s="100"/>
      <c r="G84" s="112">
        <v>0</v>
      </c>
      <c r="H84" s="101">
        <v>0</v>
      </c>
      <c r="I84" s="71">
        <f t="shared" si="2"/>
        <v>0</v>
      </c>
      <c r="J84" s="72">
        <v>0</v>
      </c>
      <c r="L84" s="59">
        <f t="shared" si="3"/>
        <v>0</v>
      </c>
    </row>
    <row r="85" spans="2:12" ht="30" hidden="1" customHeight="1" x14ac:dyDescent="0.25">
      <c r="B85" s="98" t="s">
        <v>311</v>
      </c>
      <c r="C85" s="99"/>
      <c r="D85" s="100"/>
      <c r="E85" s="100"/>
      <c r="F85" s="100"/>
      <c r="G85" s="112">
        <v>0</v>
      </c>
      <c r="H85" s="101">
        <v>0</v>
      </c>
      <c r="I85" s="71">
        <f t="shared" si="2"/>
        <v>0</v>
      </c>
      <c r="J85" s="72">
        <v>0</v>
      </c>
      <c r="L85" s="59">
        <f t="shared" si="3"/>
        <v>0</v>
      </c>
    </row>
    <row r="86" spans="2:12" ht="30" hidden="1" customHeight="1" x14ac:dyDescent="0.25">
      <c r="B86" s="98" t="s">
        <v>312</v>
      </c>
      <c r="C86" s="99"/>
      <c r="D86" s="100"/>
      <c r="E86" s="100"/>
      <c r="F86" s="100"/>
      <c r="G86" s="112">
        <v>0</v>
      </c>
      <c r="H86" s="101">
        <v>0</v>
      </c>
      <c r="I86" s="71">
        <f t="shared" si="2"/>
        <v>0</v>
      </c>
      <c r="J86" s="72">
        <v>0</v>
      </c>
      <c r="L86" s="59">
        <f t="shared" si="3"/>
        <v>0</v>
      </c>
    </row>
    <row r="87" spans="2:12" ht="30" hidden="1" customHeight="1" x14ac:dyDescent="0.25">
      <c r="B87" s="98" t="s">
        <v>313</v>
      </c>
      <c r="C87" s="99"/>
      <c r="D87" s="100"/>
      <c r="E87" s="100"/>
      <c r="F87" s="100"/>
      <c r="G87" s="112">
        <v>0</v>
      </c>
      <c r="H87" s="101">
        <v>0</v>
      </c>
      <c r="I87" s="71">
        <f t="shared" si="2"/>
        <v>0</v>
      </c>
      <c r="J87" s="72">
        <v>0</v>
      </c>
      <c r="L87" s="59">
        <f t="shared" si="3"/>
        <v>0</v>
      </c>
    </row>
    <row r="88" spans="2:12" ht="30" hidden="1" customHeight="1" x14ac:dyDescent="0.25">
      <c r="B88" s="98" t="s">
        <v>314</v>
      </c>
      <c r="C88" s="99"/>
      <c r="D88" s="100"/>
      <c r="E88" s="100"/>
      <c r="F88" s="100"/>
      <c r="G88" s="112">
        <v>0</v>
      </c>
      <c r="H88" s="101">
        <v>0</v>
      </c>
      <c r="I88" s="71">
        <f t="shared" si="2"/>
        <v>0</v>
      </c>
      <c r="J88" s="72">
        <v>0</v>
      </c>
      <c r="L88" s="59">
        <f t="shared" si="3"/>
        <v>0</v>
      </c>
    </row>
    <row r="89" spans="2:12" ht="30" hidden="1" customHeight="1" x14ac:dyDescent="0.25">
      <c r="B89" s="98" t="s">
        <v>315</v>
      </c>
      <c r="C89" s="99"/>
      <c r="D89" s="100"/>
      <c r="E89" s="100"/>
      <c r="F89" s="100"/>
      <c r="G89" s="112">
        <v>0</v>
      </c>
      <c r="H89" s="101">
        <v>0</v>
      </c>
      <c r="I89" s="71">
        <f t="shared" si="2"/>
        <v>0</v>
      </c>
      <c r="J89" s="72">
        <v>0</v>
      </c>
      <c r="L89" s="59">
        <f t="shared" si="3"/>
        <v>0</v>
      </c>
    </row>
    <row r="90" spans="2:12" ht="30" hidden="1" customHeight="1" x14ac:dyDescent="0.25">
      <c r="B90" s="98" t="s">
        <v>316</v>
      </c>
      <c r="C90" s="99"/>
      <c r="D90" s="100"/>
      <c r="E90" s="100"/>
      <c r="F90" s="100"/>
      <c r="G90" s="112">
        <v>0</v>
      </c>
      <c r="H90" s="101">
        <v>0</v>
      </c>
      <c r="I90" s="71">
        <f t="shared" si="2"/>
        <v>0</v>
      </c>
      <c r="J90" s="72">
        <v>0</v>
      </c>
      <c r="L90" s="59">
        <f t="shared" si="3"/>
        <v>0</v>
      </c>
    </row>
    <row r="91" spans="2:12" ht="30" hidden="1" customHeight="1" x14ac:dyDescent="0.25">
      <c r="B91" s="98" t="s">
        <v>317</v>
      </c>
      <c r="C91" s="99"/>
      <c r="D91" s="100"/>
      <c r="E91" s="100"/>
      <c r="F91" s="100"/>
      <c r="G91" s="112">
        <v>0</v>
      </c>
      <c r="H91" s="101">
        <v>0</v>
      </c>
      <c r="I91" s="71">
        <f t="shared" si="2"/>
        <v>0</v>
      </c>
      <c r="J91" s="72">
        <v>0</v>
      </c>
      <c r="L91" s="59">
        <f t="shared" si="3"/>
        <v>0</v>
      </c>
    </row>
    <row r="92" spans="2:12" ht="30" hidden="1" customHeight="1" x14ac:dyDescent="0.25">
      <c r="B92" s="98" t="s">
        <v>318</v>
      </c>
      <c r="C92" s="99"/>
      <c r="D92" s="100"/>
      <c r="E92" s="100"/>
      <c r="F92" s="100"/>
      <c r="G92" s="112">
        <v>0</v>
      </c>
      <c r="H92" s="101">
        <v>0</v>
      </c>
      <c r="I92" s="71">
        <f t="shared" si="2"/>
        <v>0</v>
      </c>
      <c r="J92" s="72">
        <v>0</v>
      </c>
      <c r="L92" s="59">
        <f t="shared" si="3"/>
        <v>0</v>
      </c>
    </row>
    <row r="93" spans="2:12" ht="30" hidden="1" customHeight="1" x14ac:dyDescent="0.25">
      <c r="B93" s="98" t="s">
        <v>319</v>
      </c>
      <c r="C93" s="99"/>
      <c r="D93" s="100"/>
      <c r="E93" s="100"/>
      <c r="F93" s="100"/>
      <c r="G93" s="112">
        <v>0</v>
      </c>
      <c r="H93" s="101">
        <v>0</v>
      </c>
      <c r="I93" s="71">
        <f t="shared" si="2"/>
        <v>0</v>
      </c>
      <c r="J93" s="72">
        <v>0</v>
      </c>
      <c r="L93" s="59">
        <f t="shared" si="3"/>
        <v>0</v>
      </c>
    </row>
    <row r="94" spans="2:12" ht="30" hidden="1" customHeight="1" x14ac:dyDescent="0.25">
      <c r="B94" s="98" t="s">
        <v>320</v>
      </c>
      <c r="C94" s="99"/>
      <c r="D94" s="100"/>
      <c r="E94" s="100"/>
      <c r="F94" s="100"/>
      <c r="G94" s="112">
        <v>0</v>
      </c>
      <c r="H94" s="101">
        <v>0</v>
      </c>
      <c r="I94" s="71">
        <f t="shared" si="2"/>
        <v>0</v>
      </c>
      <c r="J94" s="72">
        <v>0</v>
      </c>
      <c r="L94" s="59">
        <f t="shared" si="3"/>
        <v>0</v>
      </c>
    </row>
    <row r="95" spans="2:12" ht="30" hidden="1" customHeight="1" x14ac:dyDescent="0.25">
      <c r="B95" s="98" t="s">
        <v>321</v>
      </c>
      <c r="C95" s="99"/>
      <c r="D95" s="100"/>
      <c r="E95" s="100"/>
      <c r="F95" s="100"/>
      <c r="G95" s="112">
        <v>0</v>
      </c>
      <c r="H95" s="101">
        <v>0</v>
      </c>
      <c r="I95" s="71">
        <f t="shared" si="2"/>
        <v>0</v>
      </c>
      <c r="J95" s="72">
        <v>0</v>
      </c>
      <c r="L95" s="59">
        <f t="shared" si="3"/>
        <v>0</v>
      </c>
    </row>
    <row r="96" spans="2:12" ht="30" hidden="1" customHeight="1" x14ac:dyDescent="0.25">
      <c r="B96" s="98" t="s">
        <v>322</v>
      </c>
      <c r="C96" s="99"/>
      <c r="D96" s="100"/>
      <c r="E96" s="100"/>
      <c r="F96" s="100"/>
      <c r="G96" s="112">
        <v>0</v>
      </c>
      <c r="H96" s="101">
        <v>0</v>
      </c>
      <c r="I96" s="71">
        <f t="shared" si="2"/>
        <v>0</v>
      </c>
      <c r="J96" s="72">
        <v>0</v>
      </c>
      <c r="L96" s="59">
        <f t="shared" si="3"/>
        <v>0</v>
      </c>
    </row>
    <row r="97" spans="2:12" ht="30" hidden="1" customHeight="1" x14ac:dyDescent="0.25">
      <c r="B97" s="98" t="s">
        <v>323</v>
      </c>
      <c r="C97" s="99"/>
      <c r="D97" s="100"/>
      <c r="E97" s="100"/>
      <c r="F97" s="100"/>
      <c r="G97" s="112">
        <v>0</v>
      </c>
      <c r="H97" s="101">
        <v>0</v>
      </c>
      <c r="I97" s="71">
        <f t="shared" si="2"/>
        <v>0</v>
      </c>
      <c r="J97" s="72">
        <v>0</v>
      </c>
      <c r="L97" s="59">
        <f t="shared" si="3"/>
        <v>0</v>
      </c>
    </row>
    <row r="98" spans="2:12" ht="30" hidden="1" customHeight="1" x14ac:dyDescent="0.25">
      <c r="B98" s="98" t="s">
        <v>324</v>
      </c>
      <c r="C98" s="99"/>
      <c r="D98" s="100"/>
      <c r="E98" s="100"/>
      <c r="F98" s="100"/>
      <c r="G98" s="112">
        <v>0</v>
      </c>
      <c r="H98" s="101">
        <v>0</v>
      </c>
      <c r="I98" s="71">
        <f t="shared" si="2"/>
        <v>0</v>
      </c>
      <c r="J98" s="72">
        <v>0</v>
      </c>
      <c r="L98" s="59">
        <f t="shared" si="3"/>
        <v>0</v>
      </c>
    </row>
    <row r="99" spans="2:12" ht="30" hidden="1" customHeight="1" x14ac:dyDescent="0.25">
      <c r="B99" s="98" t="s">
        <v>325</v>
      </c>
      <c r="C99" s="99"/>
      <c r="D99" s="100"/>
      <c r="E99" s="100"/>
      <c r="F99" s="100"/>
      <c r="G99" s="112">
        <v>0</v>
      </c>
      <c r="H99" s="101">
        <v>0</v>
      </c>
      <c r="I99" s="71">
        <f t="shared" si="2"/>
        <v>0</v>
      </c>
      <c r="J99" s="72">
        <v>0</v>
      </c>
      <c r="L99" s="59">
        <f t="shared" si="3"/>
        <v>0</v>
      </c>
    </row>
    <row r="100" spans="2:12" ht="30" hidden="1" customHeight="1" x14ac:dyDescent="0.25">
      <c r="B100" s="98" t="s">
        <v>326</v>
      </c>
      <c r="C100" s="99"/>
      <c r="D100" s="100"/>
      <c r="E100" s="100"/>
      <c r="F100" s="100"/>
      <c r="G100" s="112">
        <v>0</v>
      </c>
      <c r="H100" s="101">
        <v>0</v>
      </c>
      <c r="I100" s="71">
        <f t="shared" si="2"/>
        <v>0</v>
      </c>
      <c r="J100" s="72">
        <v>0</v>
      </c>
      <c r="L100" s="59">
        <f t="shared" si="3"/>
        <v>0</v>
      </c>
    </row>
    <row r="101" spans="2:12" ht="30" hidden="1" customHeight="1" x14ac:dyDescent="0.25">
      <c r="B101" s="98" t="s">
        <v>327</v>
      </c>
      <c r="C101" s="99"/>
      <c r="D101" s="100"/>
      <c r="E101" s="100"/>
      <c r="F101" s="100"/>
      <c r="G101" s="112">
        <v>0</v>
      </c>
      <c r="H101" s="101">
        <v>0</v>
      </c>
      <c r="I101" s="71">
        <f t="shared" si="2"/>
        <v>0</v>
      </c>
      <c r="J101" s="72">
        <v>0</v>
      </c>
      <c r="L101" s="59">
        <f t="shared" si="3"/>
        <v>0</v>
      </c>
    </row>
    <row r="102" spans="2:12" ht="30" hidden="1" customHeight="1" x14ac:dyDescent="0.25">
      <c r="B102" s="98" t="s">
        <v>328</v>
      </c>
      <c r="C102" s="99"/>
      <c r="D102" s="100"/>
      <c r="E102" s="100"/>
      <c r="F102" s="100"/>
      <c r="G102" s="112">
        <v>0</v>
      </c>
      <c r="H102" s="101">
        <v>0</v>
      </c>
      <c r="I102" s="71">
        <f t="shared" si="2"/>
        <v>0</v>
      </c>
      <c r="J102" s="72">
        <v>0</v>
      </c>
      <c r="L102" s="59">
        <f t="shared" si="3"/>
        <v>0</v>
      </c>
    </row>
    <row r="103" spans="2:12" ht="30" hidden="1" customHeight="1" x14ac:dyDescent="0.25">
      <c r="B103" s="98" t="s">
        <v>329</v>
      </c>
      <c r="C103" s="99"/>
      <c r="D103" s="100"/>
      <c r="E103" s="100"/>
      <c r="F103" s="100"/>
      <c r="G103" s="112">
        <v>0</v>
      </c>
      <c r="H103" s="101">
        <v>0</v>
      </c>
      <c r="I103" s="71">
        <f t="shared" si="2"/>
        <v>0</v>
      </c>
      <c r="J103" s="72">
        <v>0</v>
      </c>
      <c r="L103" s="59">
        <f t="shared" si="3"/>
        <v>0</v>
      </c>
    </row>
    <row r="104" spans="2:12" ht="30" hidden="1" customHeight="1" x14ac:dyDescent="0.25">
      <c r="B104" s="98" t="s">
        <v>330</v>
      </c>
      <c r="C104" s="99"/>
      <c r="D104" s="100"/>
      <c r="E104" s="100"/>
      <c r="F104" s="100"/>
      <c r="G104" s="112">
        <v>0</v>
      </c>
      <c r="H104" s="101">
        <v>0</v>
      </c>
      <c r="I104" s="71">
        <f t="shared" si="2"/>
        <v>0</v>
      </c>
      <c r="J104" s="72">
        <v>0</v>
      </c>
      <c r="L104" s="59">
        <f t="shared" si="3"/>
        <v>0</v>
      </c>
    </row>
    <row r="105" spans="2:12" ht="30" hidden="1" customHeight="1" x14ac:dyDescent="0.25">
      <c r="B105" s="98" t="s">
        <v>331</v>
      </c>
      <c r="C105" s="99"/>
      <c r="D105" s="100"/>
      <c r="E105" s="100"/>
      <c r="F105" s="100"/>
      <c r="G105" s="112">
        <v>0</v>
      </c>
      <c r="H105" s="101">
        <v>0</v>
      </c>
      <c r="I105" s="71">
        <f t="shared" si="2"/>
        <v>0</v>
      </c>
      <c r="J105" s="72">
        <v>0</v>
      </c>
      <c r="L105" s="59">
        <f t="shared" si="3"/>
        <v>0</v>
      </c>
    </row>
    <row r="106" spans="2:12" ht="30" hidden="1" customHeight="1" x14ac:dyDescent="0.25">
      <c r="B106" s="98" t="s">
        <v>332</v>
      </c>
      <c r="C106" s="99"/>
      <c r="D106" s="100"/>
      <c r="E106" s="100"/>
      <c r="F106" s="100"/>
      <c r="G106" s="112">
        <v>0</v>
      </c>
      <c r="H106" s="101">
        <v>0</v>
      </c>
      <c r="I106" s="71">
        <f t="shared" si="2"/>
        <v>0</v>
      </c>
      <c r="J106" s="72">
        <v>0</v>
      </c>
      <c r="L106" s="59">
        <f t="shared" si="3"/>
        <v>0</v>
      </c>
    </row>
    <row r="107" spans="2:12" ht="30" hidden="1" customHeight="1" x14ac:dyDescent="0.25">
      <c r="B107" s="98" t="s">
        <v>333</v>
      </c>
      <c r="C107" s="99"/>
      <c r="D107" s="100"/>
      <c r="E107" s="100"/>
      <c r="F107" s="100"/>
      <c r="G107" s="112">
        <v>0</v>
      </c>
      <c r="H107" s="101">
        <v>0</v>
      </c>
      <c r="I107" s="71">
        <f t="shared" si="2"/>
        <v>0</v>
      </c>
      <c r="J107" s="72">
        <v>0</v>
      </c>
      <c r="L107" s="59">
        <f t="shared" si="3"/>
        <v>0</v>
      </c>
    </row>
    <row r="108" spans="2:12" ht="30" hidden="1" customHeight="1" x14ac:dyDescent="0.25">
      <c r="B108" s="98" t="s">
        <v>334</v>
      </c>
      <c r="C108" s="99"/>
      <c r="D108" s="100"/>
      <c r="E108" s="100"/>
      <c r="F108" s="100"/>
      <c r="G108" s="112">
        <v>0</v>
      </c>
      <c r="H108" s="101">
        <v>0</v>
      </c>
      <c r="I108" s="71">
        <f t="shared" si="2"/>
        <v>0</v>
      </c>
      <c r="J108" s="72">
        <v>0</v>
      </c>
      <c r="L108" s="59">
        <f t="shared" si="3"/>
        <v>0</v>
      </c>
    </row>
    <row r="109" spans="2:12" ht="30" hidden="1" customHeight="1" x14ac:dyDescent="0.25">
      <c r="B109" s="98" t="s">
        <v>335</v>
      </c>
      <c r="C109" s="99"/>
      <c r="D109" s="100"/>
      <c r="E109" s="100"/>
      <c r="F109" s="100"/>
      <c r="G109" s="112">
        <v>0</v>
      </c>
      <c r="H109" s="101">
        <v>0</v>
      </c>
      <c r="I109" s="71">
        <f t="shared" si="2"/>
        <v>0</v>
      </c>
      <c r="J109" s="72">
        <v>0</v>
      </c>
      <c r="L109" s="59">
        <f t="shared" si="3"/>
        <v>0</v>
      </c>
    </row>
    <row r="110" spans="2:12" ht="30" hidden="1" customHeight="1" x14ac:dyDescent="0.25">
      <c r="B110" s="98" t="s">
        <v>336</v>
      </c>
      <c r="C110" s="99"/>
      <c r="D110" s="100"/>
      <c r="E110" s="100"/>
      <c r="F110" s="100"/>
      <c r="G110" s="112">
        <v>0</v>
      </c>
      <c r="H110" s="101">
        <v>0</v>
      </c>
      <c r="I110" s="71">
        <f t="shared" si="2"/>
        <v>0</v>
      </c>
      <c r="J110" s="72">
        <v>0</v>
      </c>
      <c r="L110" s="59">
        <f t="shared" si="3"/>
        <v>0</v>
      </c>
    </row>
    <row r="111" spans="2:12" ht="30" hidden="1" customHeight="1" x14ac:dyDescent="0.25">
      <c r="B111" s="98" t="s">
        <v>337</v>
      </c>
      <c r="C111" s="99"/>
      <c r="D111" s="100"/>
      <c r="E111" s="100"/>
      <c r="F111" s="100"/>
      <c r="G111" s="112">
        <v>0</v>
      </c>
      <c r="H111" s="101">
        <v>0</v>
      </c>
      <c r="I111" s="71">
        <f t="shared" si="2"/>
        <v>0</v>
      </c>
      <c r="J111" s="72">
        <v>0</v>
      </c>
      <c r="L111" s="59">
        <f t="shared" si="3"/>
        <v>0</v>
      </c>
    </row>
    <row r="112" spans="2:12" ht="30" hidden="1" customHeight="1" x14ac:dyDescent="0.25">
      <c r="B112" s="98" t="s">
        <v>338</v>
      </c>
      <c r="C112" s="99"/>
      <c r="D112" s="100"/>
      <c r="E112" s="100"/>
      <c r="F112" s="100"/>
      <c r="G112" s="112">
        <v>0</v>
      </c>
      <c r="H112" s="101">
        <v>0</v>
      </c>
      <c r="I112" s="71">
        <f t="shared" si="2"/>
        <v>0</v>
      </c>
      <c r="J112" s="72">
        <v>0</v>
      </c>
      <c r="L112" s="59">
        <f t="shared" si="3"/>
        <v>0</v>
      </c>
    </row>
    <row r="113" spans="2:12" ht="30" hidden="1" customHeight="1" x14ac:dyDescent="0.25">
      <c r="B113" s="98" t="s">
        <v>339</v>
      </c>
      <c r="C113" s="99"/>
      <c r="D113" s="100"/>
      <c r="E113" s="100"/>
      <c r="F113" s="100"/>
      <c r="G113" s="112">
        <v>0</v>
      </c>
      <c r="H113" s="101">
        <v>0</v>
      </c>
      <c r="I113" s="71">
        <f t="shared" si="2"/>
        <v>0</v>
      </c>
      <c r="J113" s="72">
        <v>0</v>
      </c>
      <c r="L113" s="59">
        <f t="shared" si="3"/>
        <v>0</v>
      </c>
    </row>
    <row r="114" spans="2:12" ht="30" hidden="1" customHeight="1" x14ac:dyDescent="0.25">
      <c r="B114" s="98" t="s">
        <v>340</v>
      </c>
      <c r="C114" s="99"/>
      <c r="D114" s="100"/>
      <c r="E114" s="100"/>
      <c r="F114" s="100"/>
      <c r="G114" s="112">
        <v>0</v>
      </c>
      <c r="H114" s="101">
        <v>0</v>
      </c>
      <c r="I114" s="71">
        <f t="shared" si="2"/>
        <v>0</v>
      </c>
      <c r="J114" s="72">
        <v>0</v>
      </c>
      <c r="L114" s="59">
        <f t="shared" si="3"/>
        <v>0</v>
      </c>
    </row>
    <row r="115" spans="2:12" ht="30" hidden="1" customHeight="1" x14ac:dyDescent="0.25">
      <c r="B115" s="98" t="s">
        <v>341</v>
      </c>
      <c r="C115" s="99"/>
      <c r="D115" s="100"/>
      <c r="E115" s="100"/>
      <c r="F115" s="100"/>
      <c r="G115" s="112">
        <v>0</v>
      </c>
      <c r="H115" s="101">
        <v>0</v>
      </c>
      <c r="I115" s="71">
        <f t="shared" si="2"/>
        <v>0</v>
      </c>
      <c r="J115" s="72">
        <v>0</v>
      </c>
      <c r="L115" s="59">
        <f t="shared" si="3"/>
        <v>0</v>
      </c>
    </row>
    <row r="116" spans="2:12" ht="30" hidden="1" customHeight="1" x14ac:dyDescent="0.25">
      <c r="B116" s="98" t="s">
        <v>342</v>
      </c>
      <c r="C116" s="99"/>
      <c r="D116" s="100"/>
      <c r="E116" s="100"/>
      <c r="F116" s="100"/>
      <c r="G116" s="112">
        <v>0</v>
      </c>
      <c r="H116" s="101">
        <v>0</v>
      </c>
      <c r="I116" s="71">
        <f t="shared" si="2"/>
        <v>0</v>
      </c>
      <c r="J116" s="72">
        <v>0</v>
      </c>
      <c r="L116" s="59">
        <f t="shared" si="3"/>
        <v>0</v>
      </c>
    </row>
    <row r="117" spans="2:12" ht="30" hidden="1" customHeight="1" x14ac:dyDescent="0.25">
      <c r="B117" s="98" t="s">
        <v>343</v>
      </c>
      <c r="C117" s="99"/>
      <c r="D117" s="100"/>
      <c r="E117" s="100"/>
      <c r="F117" s="100"/>
      <c r="G117" s="112">
        <v>0</v>
      </c>
      <c r="H117" s="101">
        <v>0</v>
      </c>
      <c r="I117" s="71">
        <f t="shared" si="2"/>
        <v>0</v>
      </c>
      <c r="J117" s="72">
        <v>0</v>
      </c>
      <c r="L117" s="59">
        <f t="shared" si="3"/>
        <v>0</v>
      </c>
    </row>
    <row r="118" spans="2:12" ht="30" hidden="1" customHeight="1" x14ac:dyDescent="0.25">
      <c r="B118" s="98" t="s">
        <v>344</v>
      </c>
      <c r="C118" s="99"/>
      <c r="D118" s="100"/>
      <c r="E118" s="100"/>
      <c r="F118" s="100"/>
      <c r="G118" s="112">
        <v>0</v>
      </c>
      <c r="H118" s="101">
        <v>0</v>
      </c>
      <c r="I118" s="71">
        <f t="shared" si="2"/>
        <v>0</v>
      </c>
      <c r="J118" s="72">
        <v>0</v>
      </c>
      <c r="L118" s="59">
        <f t="shared" si="3"/>
        <v>0</v>
      </c>
    </row>
    <row r="119" spans="2:12" ht="30" hidden="1" customHeight="1" x14ac:dyDescent="0.25">
      <c r="B119" s="98" t="s">
        <v>345</v>
      </c>
      <c r="C119" s="99"/>
      <c r="D119" s="100"/>
      <c r="E119" s="100"/>
      <c r="F119" s="100"/>
      <c r="G119" s="112">
        <v>0</v>
      </c>
      <c r="H119" s="101">
        <v>0</v>
      </c>
      <c r="I119" s="71">
        <f t="shared" si="2"/>
        <v>0</v>
      </c>
      <c r="J119" s="72">
        <v>0</v>
      </c>
      <c r="L119" s="59">
        <f t="shared" si="3"/>
        <v>0</v>
      </c>
    </row>
    <row r="120" spans="2:12" ht="30" hidden="1" customHeight="1" x14ac:dyDescent="0.25">
      <c r="B120" s="98" t="s">
        <v>346</v>
      </c>
      <c r="C120" s="99"/>
      <c r="D120" s="100"/>
      <c r="E120" s="100"/>
      <c r="F120" s="100"/>
      <c r="G120" s="112">
        <v>0</v>
      </c>
      <c r="H120" s="101">
        <v>0</v>
      </c>
      <c r="I120" s="71">
        <f t="shared" si="2"/>
        <v>0</v>
      </c>
      <c r="J120" s="72">
        <v>0</v>
      </c>
      <c r="L120" s="59">
        <f t="shared" si="3"/>
        <v>0</v>
      </c>
    </row>
    <row r="121" spans="2:12" ht="30" hidden="1" customHeight="1" x14ac:dyDescent="0.25">
      <c r="B121" s="98" t="s">
        <v>347</v>
      </c>
      <c r="C121" s="99"/>
      <c r="D121" s="100"/>
      <c r="E121" s="100"/>
      <c r="F121" s="100"/>
      <c r="G121" s="112">
        <v>0</v>
      </c>
      <c r="H121" s="101">
        <v>0</v>
      </c>
      <c r="I121" s="71">
        <f t="shared" si="2"/>
        <v>0</v>
      </c>
      <c r="J121" s="72">
        <v>0</v>
      </c>
      <c r="L121" s="59">
        <f t="shared" si="3"/>
        <v>0</v>
      </c>
    </row>
    <row r="122" spans="2:12" ht="30" hidden="1" customHeight="1" x14ac:dyDescent="0.25">
      <c r="B122" s="98" t="s">
        <v>348</v>
      </c>
      <c r="C122" s="99"/>
      <c r="D122" s="100"/>
      <c r="E122" s="100"/>
      <c r="F122" s="100"/>
      <c r="G122" s="112">
        <v>0</v>
      </c>
      <c r="H122" s="101">
        <v>0</v>
      </c>
      <c r="I122" s="71">
        <f t="shared" si="2"/>
        <v>0</v>
      </c>
      <c r="J122" s="72">
        <v>0</v>
      </c>
      <c r="L122" s="59">
        <f t="shared" si="3"/>
        <v>0</v>
      </c>
    </row>
    <row r="123" spans="2:12" ht="30" hidden="1" customHeight="1" x14ac:dyDescent="0.25">
      <c r="B123" s="98" t="s">
        <v>349</v>
      </c>
      <c r="C123" s="99"/>
      <c r="D123" s="100"/>
      <c r="E123" s="100"/>
      <c r="F123" s="100"/>
      <c r="G123" s="112">
        <v>0</v>
      </c>
      <c r="H123" s="101">
        <v>0</v>
      </c>
      <c r="I123" s="71">
        <f t="shared" si="2"/>
        <v>0</v>
      </c>
      <c r="J123" s="72">
        <v>0</v>
      </c>
      <c r="L123" s="59">
        <f t="shared" si="3"/>
        <v>0</v>
      </c>
    </row>
    <row r="124" spans="2:12" ht="30" hidden="1" customHeight="1" x14ac:dyDescent="0.25">
      <c r="B124" s="98" t="s">
        <v>350</v>
      </c>
      <c r="C124" s="99"/>
      <c r="D124" s="100"/>
      <c r="E124" s="100"/>
      <c r="F124" s="100"/>
      <c r="G124" s="112">
        <v>0</v>
      </c>
      <c r="H124" s="101">
        <v>0</v>
      </c>
      <c r="I124" s="71">
        <f t="shared" si="2"/>
        <v>0</v>
      </c>
      <c r="J124" s="72">
        <v>0</v>
      </c>
      <c r="L124" s="59">
        <f t="shared" si="3"/>
        <v>0</v>
      </c>
    </row>
    <row r="125" spans="2:12" ht="30" hidden="1" customHeight="1" x14ac:dyDescent="0.25">
      <c r="B125" s="98" t="s">
        <v>351</v>
      </c>
      <c r="C125" s="99"/>
      <c r="D125" s="100"/>
      <c r="E125" s="100"/>
      <c r="F125" s="100"/>
      <c r="G125" s="112">
        <v>0</v>
      </c>
      <c r="H125" s="101">
        <v>0</v>
      </c>
      <c r="I125" s="71">
        <f t="shared" si="2"/>
        <v>0</v>
      </c>
      <c r="J125" s="72">
        <v>0</v>
      </c>
      <c r="L125" s="59">
        <f t="shared" si="3"/>
        <v>0</v>
      </c>
    </row>
    <row r="126" spans="2:12" ht="30" hidden="1" customHeight="1" x14ac:dyDescent="0.25">
      <c r="B126" s="98" t="s">
        <v>352</v>
      </c>
      <c r="C126" s="99"/>
      <c r="D126" s="100"/>
      <c r="E126" s="100"/>
      <c r="F126" s="100"/>
      <c r="G126" s="112">
        <v>0</v>
      </c>
      <c r="H126" s="101">
        <v>0</v>
      </c>
      <c r="I126" s="71">
        <f t="shared" si="2"/>
        <v>0</v>
      </c>
      <c r="J126" s="72">
        <v>0</v>
      </c>
      <c r="L126" s="59">
        <f t="shared" si="3"/>
        <v>0</v>
      </c>
    </row>
    <row r="127" spans="2:12" ht="30" hidden="1" customHeight="1" x14ac:dyDescent="0.25">
      <c r="B127" s="98" t="s">
        <v>353</v>
      </c>
      <c r="C127" s="99"/>
      <c r="D127" s="100"/>
      <c r="E127" s="100"/>
      <c r="F127" s="100"/>
      <c r="G127" s="112">
        <v>0</v>
      </c>
      <c r="H127" s="101">
        <v>0</v>
      </c>
      <c r="I127" s="71">
        <f t="shared" si="2"/>
        <v>0</v>
      </c>
      <c r="J127" s="72">
        <v>0</v>
      </c>
      <c r="L127" s="59">
        <f t="shared" si="3"/>
        <v>0</v>
      </c>
    </row>
    <row r="128" spans="2:12" ht="30" hidden="1" customHeight="1" x14ac:dyDescent="0.25">
      <c r="B128" s="98" t="s">
        <v>354</v>
      </c>
      <c r="C128" s="99"/>
      <c r="D128" s="100"/>
      <c r="E128" s="100"/>
      <c r="F128" s="100"/>
      <c r="G128" s="112">
        <v>0</v>
      </c>
      <c r="H128" s="101">
        <v>0</v>
      </c>
      <c r="I128" s="71">
        <f t="shared" si="2"/>
        <v>0</v>
      </c>
      <c r="J128" s="72">
        <v>0</v>
      </c>
      <c r="L128" s="59">
        <f t="shared" si="3"/>
        <v>0</v>
      </c>
    </row>
    <row r="129" spans="2:12" ht="30" hidden="1" customHeight="1" x14ac:dyDescent="0.25">
      <c r="B129" s="98" t="s">
        <v>355</v>
      </c>
      <c r="C129" s="99"/>
      <c r="D129" s="100"/>
      <c r="E129" s="100"/>
      <c r="F129" s="100"/>
      <c r="G129" s="112">
        <v>0</v>
      </c>
      <c r="H129" s="101">
        <v>0</v>
      </c>
      <c r="I129" s="71">
        <f t="shared" si="2"/>
        <v>0</v>
      </c>
      <c r="J129" s="72">
        <v>0</v>
      </c>
      <c r="L129" s="59">
        <f t="shared" si="3"/>
        <v>0</v>
      </c>
    </row>
    <row r="130" spans="2:12" ht="30" hidden="1" customHeight="1" x14ac:dyDescent="0.25">
      <c r="B130" s="98" t="s">
        <v>356</v>
      </c>
      <c r="C130" s="99"/>
      <c r="D130" s="100"/>
      <c r="E130" s="100"/>
      <c r="F130" s="100"/>
      <c r="G130" s="112">
        <v>0</v>
      </c>
      <c r="H130" s="101">
        <v>0</v>
      </c>
      <c r="I130" s="71">
        <f t="shared" si="2"/>
        <v>0</v>
      </c>
      <c r="J130" s="72">
        <v>0</v>
      </c>
      <c r="L130" s="59">
        <f t="shared" si="3"/>
        <v>0</v>
      </c>
    </row>
    <row r="131" spans="2:12" ht="30" hidden="1" customHeight="1" x14ac:dyDescent="0.25">
      <c r="B131" s="98" t="s">
        <v>357</v>
      </c>
      <c r="C131" s="99"/>
      <c r="D131" s="100"/>
      <c r="E131" s="100"/>
      <c r="F131" s="100"/>
      <c r="G131" s="112">
        <v>0</v>
      </c>
      <c r="H131" s="101">
        <v>0</v>
      </c>
      <c r="I131" s="71">
        <f t="shared" si="2"/>
        <v>0</v>
      </c>
      <c r="J131" s="72">
        <v>0</v>
      </c>
      <c r="L131" s="59">
        <f t="shared" si="3"/>
        <v>0</v>
      </c>
    </row>
    <row r="132" spans="2:12" ht="30" hidden="1" customHeight="1" x14ac:dyDescent="0.25">
      <c r="B132" s="98" t="s">
        <v>358</v>
      </c>
      <c r="C132" s="99"/>
      <c r="D132" s="100"/>
      <c r="E132" s="100"/>
      <c r="F132" s="100"/>
      <c r="G132" s="112">
        <v>0</v>
      </c>
      <c r="H132" s="101">
        <v>0</v>
      </c>
      <c r="I132" s="71">
        <f t="shared" si="2"/>
        <v>0</v>
      </c>
      <c r="J132" s="72">
        <v>0</v>
      </c>
      <c r="L132" s="59">
        <f t="shared" si="3"/>
        <v>0</v>
      </c>
    </row>
    <row r="133" spans="2:12" ht="30" hidden="1" customHeight="1" x14ac:dyDescent="0.25">
      <c r="B133" s="98" t="s">
        <v>359</v>
      </c>
      <c r="C133" s="99"/>
      <c r="D133" s="100"/>
      <c r="E133" s="100"/>
      <c r="F133" s="100"/>
      <c r="G133" s="112">
        <v>0</v>
      </c>
      <c r="H133" s="101">
        <v>0</v>
      </c>
      <c r="I133" s="71">
        <f t="shared" si="2"/>
        <v>0</v>
      </c>
      <c r="J133" s="72">
        <v>0</v>
      </c>
      <c r="L133" s="59">
        <f t="shared" si="3"/>
        <v>0</v>
      </c>
    </row>
    <row r="134" spans="2:12" ht="30" hidden="1" customHeight="1" x14ac:dyDescent="0.25">
      <c r="B134" s="98" t="s">
        <v>360</v>
      </c>
      <c r="C134" s="99"/>
      <c r="D134" s="100"/>
      <c r="E134" s="100"/>
      <c r="F134" s="100"/>
      <c r="G134" s="112">
        <v>0</v>
      </c>
      <c r="H134" s="101">
        <v>0</v>
      </c>
      <c r="I134" s="71">
        <f t="shared" si="2"/>
        <v>0</v>
      </c>
      <c r="J134" s="72">
        <v>0</v>
      </c>
      <c r="L134" s="59">
        <f t="shared" si="3"/>
        <v>0</v>
      </c>
    </row>
    <row r="135" spans="2:12" ht="30" hidden="1" customHeight="1" x14ac:dyDescent="0.25">
      <c r="B135" s="98" t="s">
        <v>361</v>
      </c>
      <c r="C135" s="99"/>
      <c r="D135" s="100"/>
      <c r="E135" s="100"/>
      <c r="F135" s="100"/>
      <c r="G135" s="112">
        <v>0</v>
      </c>
      <c r="H135" s="101">
        <v>0</v>
      </c>
      <c r="I135" s="71">
        <f t="shared" ref="I135:I198" si="4">IF(OR(G135="Redacted",H135="Redacted"),"Redacted",IF(OR(T(G135)&lt;&gt;"",T(H135)&lt;&gt;""),"Varies",ROUND(G135*H135,0)))</f>
        <v>0</v>
      </c>
      <c r="J135" s="72">
        <v>0</v>
      </c>
      <c r="L135" s="59">
        <f t="shared" si="3"/>
        <v>0</v>
      </c>
    </row>
    <row r="136" spans="2:12" ht="30" hidden="1" customHeight="1" x14ac:dyDescent="0.25">
      <c r="B136" s="98" t="s">
        <v>362</v>
      </c>
      <c r="C136" s="99"/>
      <c r="D136" s="100"/>
      <c r="E136" s="100"/>
      <c r="F136" s="100"/>
      <c r="G136" s="112">
        <v>0</v>
      </c>
      <c r="H136" s="101">
        <v>0</v>
      </c>
      <c r="I136" s="71">
        <f t="shared" si="4"/>
        <v>0</v>
      </c>
      <c r="J136" s="72">
        <v>0</v>
      </c>
      <c r="L136" s="59">
        <f t="shared" ref="L136:L199" si="5">IF(J136=0,I136,J136)</f>
        <v>0</v>
      </c>
    </row>
    <row r="137" spans="2:12" ht="30" hidden="1" customHeight="1" x14ac:dyDescent="0.25">
      <c r="B137" s="98" t="s">
        <v>363</v>
      </c>
      <c r="C137" s="99"/>
      <c r="D137" s="100"/>
      <c r="E137" s="100"/>
      <c r="F137" s="100"/>
      <c r="G137" s="112">
        <v>0</v>
      </c>
      <c r="H137" s="101">
        <v>0</v>
      </c>
      <c r="I137" s="71">
        <f t="shared" si="4"/>
        <v>0</v>
      </c>
      <c r="J137" s="72">
        <v>0</v>
      </c>
      <c r="L137" s="59">
        <f t="shared" si="5"/>
        <v>0</v>
      </c>
    </row>
    <row r="138" spans="2:12" ht="30" hidden="1" customHeight="1" x14ac:dyDescent="0.25">
      <c r="B138" s="98" t="s">
        <v>364</v>
      </c>
      <c r="C138" s="99"/>
      <c r="D138" s="100"/>
      <c r="E138" s="100"/>
      <c r="F138" s="100"/>
      <c r="G138" s="112">
        <v>0</v>
      </c>
      <c r="H138" s="101">
        <v>0</v>
      </c>
      <c r="I138" s="71">
        <f t="shared" si="4"/>
        <v>0</v>
      </c>
      <c r="J138" s="72">
        <v>0</v>
      </c>
      <c r="L138" s="59">
        <f t="shared" si="5"/>
        <v>0</v>
      </c>
    </row>
    <row r="139" spans="2:12" ht="30" hidden="1" customHeight="1" x14ac:dyDescent="0.25">
      <c r="B139" s="98" t="s">
        <v>365</v>
      </c>
      <c r="C139" s="99"/>
      <c r="D139" s="100"/>
      <c r="E139" s="100"/>
      <c r="F139" s="100"/>
      <c r="G139" s="112">
        <v>0</v>
      </c>
      <c r="H139" s="101">
        <v>0</v>
      </c>
      <c r="I139" s="71">
        <f t="shared" si="4"/>
        <v>0</v>
      </c>
      <c r="J139" s="72">
        <v>0</v>
      </c>
      <c r="L139" s="59">
        <f t="shared" si="5"/>
        <v>0</v>
      </c>
    </row>
    <row r="140" spans="2:12" ht="30" hidden="1" customHeight="1" x14ac:dyDescent="0.25">
      <c r="B140" s="98" t="s">
        <v>366</v>
      </c>
      <c r="C140" s="99"/>
      <c r="D140" s="100"/>
      <c r="E140" s="100"/>
      <c r="F140" s="100"/>
      <c r="G140" s="112">
        <v>0</v>
      </c>
      <c r="H140" s="101">
        <v>0</v>
      </c>
      <c r="I140" s="71">
        <f t="shared" si="4"/>
        <v>0</v>
      </c>
      <c r="J140" s="72">
        <v>0</v>
      </c>
      <c r="L140" s="59">
        <f t="shared" si="5"/>
        <v>0</v>
      </c>
    </row>
    <row r="141" spans="2:12" ht="30" hidden="1" customHeight="1" x14ac:dyDescent="0.25">
      <c r="B141" s="98" t="s">
        <v>367</v>
      </c>
      <c r="C141" s="99"/>
      <c r="D141" s="100"/>
      <c r="E141" s="100"/>
      <c r="F141" s="100"/>
      <c r="G141" s="112">
        <v>0</v>
      </c>
      <c r="H141" s="101">
        <v>0</v>
      </c>
      <c r="I141" s="71">
        <f t="shared" si="4"/>
        <v>0</v>
      </c>
      <c r="J141" s="72">
        <v>0</v>
      </c>
      <c r="L141" s="59">
        <f t="shared" si="5"/>
        <v>0</v>
      </c>
    </row>
    <row r="142" spans="2:12" ht="30" hidden="1" customHeight="1" x14ac:dyDescent="0.25">
      <c r="B142" s="98" t="s">
        <v>368</v>
      </c>
      <c r="C142" s="99"/>
      <c r="D142" s="100"/>
      <c r="E142" s="100"/>
      <c r="F142" s="100"/>
      <c r="G142" s="112">
        <v>0</v>
      </c>
      <c r="H142" s="101">
        <v>0</v>
      </c>
      <c r="I142" s="71">
        <f t="shared" si="4"/>
        <v>0</v>
      </c>
      <c r="J142" s="72">
        <v>0</v>
      </c>
      <c r="L142" s="59">
        <f t="shared" si="5"/>
        <v>0</v>
      </c>
    </row>
    <row r="143" spans="2:12" ht="30" hidden="1" customHeight="1" x14ac:dyDescent="0.25">
      <c r="B143" s="98" t="s">
        <v>369</v>
      </c>
      <c r="C143" s="99"/>
      <c r="D143" s="100"/>
      <c r="E143" s="100"/>
      <c r="F143" s="100"/>
      <c r="G143" s="112">
        <v>0</v>
      </c>
      <c r="H143" s="101">
        <v>0</v>
      </c>
      <c r="I143" s="71">
        <f t="shared" si="4"/>
        <v>0</v>
      </c>
      <c r="J143" s="72">
        <v>0</v>
      </c>
      <c r="L143" s="59">
        <f t="shared" si="5"/>
        <v>0</v>
      </c>
    </row>
    <row r="144" spans="2:12" ht="30" hidden="1" customHeight="1" x14ac:dyDescent="0.25">
      <c r="B144" s="98" t="s">
        <v>370</v>
      </c>
      <c r="C144" s="99"/>
      <c r="D144" s="100"/>
      <c r="E144" s="100"/>
      <c r="F144" s="100"/>
      <c r="G144" s="112">
        <v>0</v>
      </c>
      <c r="H144" s="101">
        <v>0</v>
      </c>
      <c r="I144" s="71">
        <f t="shared" si="4"/>
        <v>0</v>
      </c>
      <c r="J144" s="72">
        <v>0</v>
      </c>
      <c r="L144" s="59">
        <f t="shared" si="5"/>
        <v>0</v>
      </c>
    </row>
    <row r="145" spans="2:12" ht="30" hidden="1" customHeight="1" x14ac:dyDescent="0.25">
      <c r="B145" s="98" t="s">
        <v>371</v>
      </c>
      <c r="C145" s="99"/>
      <c r="D145" s="100"/>
      <c r="E145" s="100"/>
      <c r="F145" s="100"/>
      <c r="G145" s="112">
        <v>0</v>
      </c>
      <c r="H145" s="101">
        <v>0</v>
      </c>
      <c r="I145" s="71">
        <f t="shared" si="4"/>
        <v>0</v>
      </c>
      <c r="J145" s="72">
        <v>0</v>
      </c>
      <c r="L145" s="59">
        <f t="shared" si="5"/>
        <v>0</v>
      </c>
    </row>
    <row r="146" spans="2:12" ht="30" hidden="1" customHeight="1" x14ac:dyDescent="0.25">
      <c r="B146" s="98" t="s">
        <v>372</v>
      </c>
      <c r="C146" s="99"/>
      <c r="D146" s="100"/>
      <c r="E146" s="100"/>
      <c r="F146" s="100"/>
      <c r="G146" s="112">
        <v>0</v>
      </c>
      <c r="H146" s="101">
        <v>0</v>
      </c>
      <c r="I146" s="71">
        <f t="shared" si="4"/>
        <v>0</v>
      </c>
      <c r="J146" s="72">
        <v>0</v>
      </c>
      <c r="L146" s="59">
        <f t="shared" si="5"/>
        <v>0</v>
      </c>
    </row>
    <row r="147" spans="2:12" ht="30" hidden="1" customHeight="1" x14ac:dyDescent="0.25">
      <c r="B147" s="98" t="s">
        <v>373</v>
      </c>
      <c r="C147" s="99"/>
      <c r="D147" s="100"/>
      <c r="E147" s="100"/>
      <c r="F147" s="100"/>
      <c r="G147" s="112">
        <v>0</v>
      </c>
      <c r="H147" s="101">
        <v>0</v>
      </c>
      <c r="I147" s="71">
        <f t="shared" si="4"/>
        <v>0</v>
      </c>
      <c r="J147" s="72">
        <v>0</v>
      </c>
      <c r="L147" s="59">
        <f t="shared" si="5"/>
        <v>0</v>
      </c>
    </row>
    <row r="148" spans="2:12" ht="30" hidden="1" customHeight="1" x14ac:dyDescent="0.25">
      <c r="B148" s="98" t="s">
        <v>374</v>
      </c>
      <c r="C148" s="99"/>
      <c r="D148" s="100"/>
      <c r="E148" s="100"/>
      <c r="F148" s="100"/>
      <c r="G148" s="112">
        <v>0</v>
      </c>
      <c r="H148" s="101">
        <v>0</v>
      </c>
      <c r="I148" s="71">
        <f t="shared" si="4"/>
        <v>0</v>
      </c>
      <c r="J148" s="72">
        <v>0</v>
      </c>
      <c r="L148" s="59">
        <f t="shared" si="5"/>
        <v>0</v>
      </c>
    </row>
    <row r="149" spans="2:12" ht="30" hidden="1" customHeight="1" x14ac:dyDescent="0.25">
      <c r="B149" s="98" t="s">
        <v>375</v>
      </c>
      <c r="C149" s="99"/>
      <c r="D149" s="100"/>
      <c r="E149" s="100"/>
      <c r="F149" s="100"/>
      <c r="G149" s="112">
        <v>0</v>
      </c>
      <c r="H149" s="101">
        <v>0</v>
      </c>
      <c r="I149" s="71">
        <f t="shared" si="4"/>
        <v>0</v>
      </c>
      <c r="J149" s="72">
        <v>0</v>
      </c>
      <c r="L149" s="59">
        <f t="shared" si="5"/>
        <v>0</v>
      </c>
    </row>
    <row r="150" spans="2:12" ht="30" hidden="1" customHeight="1" x14ac:dyDescent="0.25">
      <c r="B150" s="98" t="s">
        <v>376</v>
      </c>
      <c r="C150" s="99"/>
      <c r="D150" s="100"/>
      <c r="E150" s="100"/>
      <c r="F150" s="100"/>
      <c r="G150" s="112">
        <v>0</v>
      </c>
      <c r="H150" s="101">
        <v>0</v>
      </c>
      <c r="I150" s="71">
        <f t="shared" si="4"/>
        <v>0</v>
      </c>
      <c r="J150" s="72">
        <v>0</v>
      </c>
      <c r="L150" s="59">
        <f t="shared" si="5"/>
        <v>0</v>
      </c>
    </row>
    <row r="151" spans="2:12" ht="30" hidden="1" customHeight="1" x14ac:dyDescent="0.25">
      <c r="B151" s="98" t="s">
        <v>377</v>
      </c>
      <c r="C151" s="99"/>
      <c r="D151" s="100"/>
      <c r="E151" s="100"/>
      <c r="F151" s="100"/>
      <c r="G151" s="112">
        <v>0</v>
      </c>
      <c r="H151" s="101">
        <v>0</v>
      </c>
      <c r="I151" s="71">
        <f t="shared" si="4"/>
        <v>0</v>
      </c>
      <c r="J151" s="72">
        <v>0</v>
      </c>
      <c r="L151" s="59">
        <f t="shared" si="5"/>
        <v>0</v>
      </c>
    </row>
    <row r="152" spans="2:12" ht="30" hidden="1" customHeight="1" x14ac:dyDescent="0.25">
      <c r="B152" s="98" t="s">
        <v>378</v>
      </c>
      <c r="C152" s="99"/>
      <c r="D152" s="100"/>
      <c r="E152" s="100"/>
      <c r="F152" s="100"/>
      <c r="G152" s="112">
        <v>0</v>
      </c>
      <c r="H152" s="101">
        <v>0</v>
      </c>
      <c r="I152" s="71">
        <f t="shared" si="4"/>
        <v>0</v>
      </c>
      <c r="J152" s="72">
        <v>0</v>
      </c>
      <c r="L152" s="59">
        <f t="shared" si="5"/>
        <v>0</v>
      </c>
    </row>
    <row r="153" spans="2:12" ht="30" hidden="1" customHeight="1" x14ac:dyDescent="0.25">
      <c r="B153" s="98" t="s">
        <v>379</v>
      </c>
      <c r="C153" s="99"/>
      <c r="D153" s="100"/>
      <c r="E153" s="100"/>
      <c r="F153" s="100"/>
      <c r="G153" s="112">
        <v>0</v>
      </c>
      <c r="H153" s="101">
        <v>0</v>
      </c>
      <c r="I153" s="71">
        <f t="shared" si="4"/>
        <v>0</v>
      </c>
      <c r="J153" s="72">
        <v>0</v>
      </c>
      <c r="L153" s="59">
        <f t="shared" si="5"/>
        <v>0</v>
      </c>
    </row>
    <row r="154" spans="2:12" ht="30" hidden="1" customHeight="1" x14ac:dyDescent="0.25">
      <c r="B154" s="98" t="s">
        <v>380</v>
      </c>
      <c r="C154" s="99"/>
      <c r="D154" s="100"/>
      <c r="E154" s="100"/>
      <c r="F154" s="100"/>
      <c r="G154" s="112">
        <v>0</v>
      </c>
      <c r="H154" s="101">
        <v>0</v>
      </c>
      <c r="I154" s="71">
        <f t="shared" si="4"/>
        <v>0</v>
      </c>
      <c r="J154" s="72">
        <v>0</v>
      </c>
      <c r="L154" s="59">
        <f t="shared" si="5"/>
        <v>0</v>
      </c>
    </row>
    <row r="155" spans="2:12" ht="30" hidden="1" customHeight="1" x14ac:dyDescent="0.25">
      <c r="B155" s="98" t="s">
        <v>381</v>
      </c>
      <c r="C155" s="99"/>
      <c r="D155" s="100"/>
      <c r="E155" s="100"/>
      <c r="F155" s="100"/>
      <c r="G155" s="112">
        <v>0</v>
      </c>
      <c r="H155" s="101">
        <v>0</v>
      </c>
      <c r="I155" s="71">
        <f t="shared" si="4"/>
        <v>0</v>
      </c>
      <c r="J155" s="72">
        <v>0</v>
      </c>
      <c r="L155" s="59">
        <f t="shared" si="5"/>
        <v>0</v>
      </c>
    </row>
    <row r="156" spans="2:12" ht="30" hidden="1" customHeight="1" x14ac:dyDescent="0.25">
      <c r="B156" s="98" t="s">
        <v>382</v>
      </c>
      <c r="C156" s="99"/>
      <c r="D156" s="100"/>
      <c r="E156" s="100"/>
      <c r="F156" s="100"/>
      <c r="G156" s="112">
        <v>0</v>
      </c>
      <c r="H156" s="101">
        <v>0</v>
      </c>
      <c r="I156" s="71">
        <f t="shared" si="4"/>
        <v>0</v>
      </c>
      <c r="J156" s="72">
        <v>0</v>
      </c>
      <c r="L156" s="59">
        <f t="shared" si="5"/>
        <v>0</v>
      </c>
    </row>
    <row r="157" spans="2:12" ht="30" hidden="1" customHeight="1" x14ac:dyDescent="0.25">
      <c r="B157" s="98" t="s">
        <v>383</v>
      </c>
      <c r="C157" s="99"/>
      <c r="D157" s="100"/>
      <c r="E157" s="100"/>
      <c r="F157" s="100"/>
      <c r="G157" s="112">
        <v>0</v>
      </c>
      <c r="H157" s="101">
        <v>0</v>
      </c>
      <c r="I157" s="71">
        <f t="shared" si="4"/>
        <v>0</v>
      </c>
      <c r="J157" s="72">
        <v>0</v>
      </c>
      <c r="L157" s="59">
        <f t="shared" si="5"/>
        <v>0</v>
      </c>
    </row>
    <row r="158" spans="2:12" ht="30" hidden="1" customHeight="1" x14ac:dyDescent="0.25">
      <c r="B158" s="98" t="s">
        <v>384</v>
      </c>
      <c r="C158" s="99"/>
      <c r="D158" s="100"/>
      <c r="E158" s="100"/>
      <c r="F158" s="100"/>
      <c r="G158" s="112">
        <v>0</v>
      </c>
      <c r="H158" s="101">
        <v>0</v>
      </c>
      <c r="I158" s="71">
        <f t="shared" si="4"/>
        <v>0</v>
      </c>
      <c r="J158" s="72">
        <v>0</v>
      </c>
      <c r="L158" s="59">
        <f t="shared" si="5"/>
        <v>0</v>
      </c>
    </row>
    <row r="159" spans="2:12" ht="30" hidden="1" customHeight="1" x14ac:dyDescent="0.25">
      <c r="B159" s="98" t="s">
        <v>385</v>
      </c>
      <c r="C159" s="99"/>
      <c r="D159" s="100"/>
      <c r="E159" s="100"/>
      <c r="F159" s="100"/>
      <c r="G159" s="112">
        <v>0</v>
      </c>
      <c r="H159" s="101">
        <v>0</v>
      </c>
      <c r="I159" s="71">
        <f t="shared" si="4"/>
        <v>0</v>
      </c>
      <c r="J159" s="72">
        <v>0</v>
      </c>
      <c r="L159" s="59">
        <f t="shared" si="5"/>
        <v>0</v>
      </c>
    </row>
    <row r="160" spans="2:12" ht="30" hidden="1" customHeight="1" x14ac:dyDescent="0.25">
      <c r="B160" s="98" t="s">
        <v>386</v>
      </c>
      <c r="C160" s="99"/>
      <c r="D160" s="100"/>
      <c r="E160" s="100"/>
      <c r="F160" s="100"/>
      <c r="G160" s="112">
        <v>0</v>
      </c>
      <c r="H160" s="101">
        <v>0</v>
      </c>
      <c r="I160" s="71">
        <f t="shared" si="4"/>
        <v>0</v>
      </c>
      <c r="J160" s="72">
        <v>0</v>
      </c>
      <c r="L160" s="59">
        <f t="shared" si="5"/>
        <v>0</v>
      </c>
    </row>
    <row r="161" spans="2:12" ht="30" hidden="1" customHeight="1" x14ac:dyDescent="0.25">
      <c r="B161" s="98" t="s">
        <v>387</v>
      </c>
      <c r="C161" s="99"/>
      <c r="D161" s="100"/>
      <c r="E161" s="100"/>
      <c r="F161" s="100"/>
      <c r="G161" s="112">
        <v>0</v>
      </c>
      <c r="H161" s="101">
        <v>0</v>
      </c>
      <c r="I161" s="71">
        <f t="shared" si="4"/>
        <v>0</v>
      </c>
      <c r="J161" s="72">
        <v>0</v>
      </c>
      <c r="L161" s="59">
        <f t="shared" si="5"/>
        <v>0</v>
      </c>
    </row>
    <row r="162" spans="2:12" ht="30" hidden="1" customHeight="1" x14ac:dyDescent="0.25">
      <c r="B162" s="98" t="s">
        <v>388</v>
      </c>
      <c r="C162" s="99"/>
      <c r="D162" s="100"/>
      <c r="E162" s="100"/>
      <c r="F162" s="100"/>
      <c r="G162" s="112">
        <v>0</v>
      </c>
      <c r="H162" s="101">
        <v>0</v>
      </c>
      <c r="I162" s="71">
        <f t="shared" si="4"/>
        <v>0</v>
      </c>
      <c r="J162" s="72">
        <v>0</v>
      </c>
      <c r="L162" s="59">
        <f t="shared" si="5"/>
        <v>0</v>
      </c>
    </row>
    <row r="163" spans="2:12" ht="30" hidden="1" customHeight="1" x14ac:dyDescent="0.25">
      <c r="B163" s="98" t="s">
        <v>389</v>
      </c>
      <c r="C163" s="99"/>
      <c r="D163" s="100"/>
      <c r="E163" s="100"/>
      <c r="F163" s="100"/>
      <c r="G163" s="112">
        <v>0</v>
      </c>
      <c r="H163" s="101">
        <v>0</v>
      </c>
      <c r="I163" s="71">
        <f t="shared" si="4"/>
        <v>0</v>
      </c>
      <c r="J163" s="72">
        <v>0</v>
      </c>
      <c r="L163" s="59">
        <f t="shared" si="5"/>
        <v>0</v>
      </c>
    </row>
    <row r="164" spans="2:12" ht="30" hidden="1" customHeight="1" x14ac:dyDescent="0.25">
      <c r="B164" s="98" t="s">
        <v>390</v>
      </c>
      <c r="C164" s="99"/>
      <c r="D164" s="100"/>
      <c r="E164" s="100"/>
      <c r="F164" s="100"/>
      <c r="G164" s="112">
        <v>0</v>
      </c>
      <c r="H164" s="101">
        <v>0</v>
      </c>
      <c r="I164" s="71">
        <f t="shared" si="4"/>
        <v>0</v>
      </c>
      <c r="J164" s="72">
        <v>0</v>
      </c>
      <c r="L164" s="59">
        <f t="shared" si="5"/>
        <v>0</v>
      </c>
    </row>
    <row r="165" spans="2:12" ht="30" hidden="1" customHeight="1" x14ac:dyDescent="0.25">
      <c r="B165" s="98" t="s">
        <v>391</v>
      </c>
      <c r="C165" s="99"/>
      <c r="D165" s="100"/>
      <c r="E165" s="100"/>
      <c r="F165" s="100"/>
      <c r="G165" s="112">
        <v>0</v>
      </c>
      <c r="H165" s="101">
        <v>0</v>
      </c>
      <c r="I165" s="71">
        <f t="shared" si="4"/>
        <v>0</v>
      </c>
      <c r="J165" s="72">
        <v>0</v>
      </c>
      <c r="L165" s="59">
        <f t="shared" si="5"/>
        <v>0</v>
      </c>
    </row>
    <row r="166" spans="2:12" ht="30" hidden="1" customHeight="1" x14ac:dyDescent="0.25">
      <c r="B166" s="98" t="s">
        <v>392</v>
      </c>
      <c r="C166" s="99"/>
      <c r="D166" s="100"/>
      <c r="E166" s="100"/>
      <c r="F166" s="100"/>
      <c r="G166" s="112">
        <v>0</v>
      </c>
      <c r="H166" s="101">
        <v>0</v>
      </c>
      <c r="I166" s="71">
        <f t="shared" si="4"/>
        <v>0</v>
      </c>
      <c r="J166" s="72">
        <v>0</v>
      </c>
      <c r="L166" s="59">
        <f t="shared" si="5"/>
        <v>0</v>
      </c>
    </row>
    <row r="167" spans="2:12" ht="30" hidden="1" customHeight="1" x14ac:dyDescent="0.25">
      <c r="B167" s="98" t="s">
        <v>393</v>
      </c>
      <c r="C167" s="99"/>
      <c r="D167" s="100"/>
      <c r="E167" s="100"/>
      <c r="F167" s="100"/>
      <c r="G167" s="112">
        <v>0</v>
      </c>
      <c r="H167" s="101">
        <v>0</v>
      </c>
      <c r="I167" s="71">
        <f t="shared" si="4"/>
        <v>0</v>
      </c>
      <c r="J167" s="72">
        <v>0</v>
      </c>
      <c r="L167" s="59">
        <f t="shared" si="5"/>
        <v>0</v>
      </c>
    </row>
    <row r="168" spans="2:12" ht="30" hidden="1" customHeight="1" x14ac:dyDescent="0.25">
      <c r="B168" s="98" t="s">
        <v>394</v>
      </c>
      <c r="C168" s="99"/>
      <c r="D168" s="100"/>
      <c r="E168" s="100"/>
      <c r="F168" s="100"/>
      <c r="G168" s="112">
        <v>0</v>
      </c>
      <c r="H168" s="101">
        <v>0</v>
      </c>
      <c r="I168" s="71">
        <f t="shared" si="4"/>
        <v>0</v>
      </c>
      <c r="J168" s="72">
        <v>0</v>
      </c>
      <c r="L168" s="59">
        <f t="shared" si="5"/>
        <v>0</v>
      </c>
    </row>
    <row r="169" spans="2:12" ht="30" hidden="1" customHeight="1" x14ac:dyDescent="0.25">
      <c r="B169" s="98" t="s">
        <v>395</v>
      </c>
      <c r="C169" s="99"/>
      <c r="D169" s="100"/>
      <c r="E169" s="100"/>
      <c r="F169" s="100"/>
      <c r="G169" s="112">
        <v>0</v>
      </c>
      <c r="H169" s="101">
        <v>0</v>
      </c>
      <c r="I169" s="71">
        <f t="shared" si="4"/>
        <v>0</v>
      </c>
      <c r="J169" s="72">
        <v>0</v>
      </c>
      <c r="L169" s="59">
        <f t="shared" si="5"/>
        <v>0</v>
      </c>
    </row>
    <row r="170" spans="2:12" ht="30" hidden="1" customHeight="1" x14ac:dyDescent="0.25">
      <c r="B170" s="98" t="s">
        <v>396</v>
      </c>
      <c r="C170" s="99"/>
      <c r="D170" s="100"/>
      <c r="E170" s="100"/>
      <c r="F170" s="100"/>
      <c r="G170" s="112">
        <v>0</v>
      </c>
      <c r="H170" s="101">
        <v>0</v>
      </c>
      <c r="I170" s="71">
        <f t="shared" si="4"/>
        <v>0</v>
      </c>
      <c r="J170" s="72">
        <v>0</v>
      </c>
      <c r="L170" s="59">
        <f t="shared" si="5"/>
        <v>0</v>
      </c>
    </row>
    <row r="171" spans="2:12" ht="30" hidden="1" customHeight="1" x14ac:dyDescent="0.25">
      <c r="B171" s="98" t="s">
        <v>397</v>
      </c>
      <c r="C171" s="99"/>
      <c r="D171" s="100"/>
      <c r="E171" s="100"/>
      <c r="F171" s="100"/>
      <c r="G171" s="112">
        <v>0</v>
      </c>
      <c r="H171" s="101">
        <v>0</v>
      </c>
      <c r="I171" s="71">
        <f t="shared" si="4"/>
        <v>0</v>
      </c>
      <c r="J171" s="72">
        <v>0</v>
      </c>
      <c r="L171" s="59">
        <f t="shared" si="5"/>
        <v>0</v>
      </c>
    </row>
    <row r="172" spans="2:12" ht="30" hidden="1" customHeight="1" x14ac:dyDescent="0.25">
      <c r="B172" s="98" t="s">
        <v>398</v>
      </c>
      <c r="C172" s="99"/>
      <c r="D172" s="100"/>
      <c r="E172" s="100"/>
      <c r="F172" s="100"/>
      <c r="G172" s="112">
        <v>0</v>
      </c>
      <c r="H172" s="101">
        <v>0</v>
      </c>
      <c r="I172" s="71">
        <f t="shared" si="4"/>
        <v>0</v>
      </c>
      <c r="J172" s="72">
        <v>0</v>
      </c>
      <c r="L172" s="59">
        <f t="shared" si="5"/>
        <v>0</v>
      </c>
    </row>
    <row r="173" spans="2:12" ht="30" hidden="1" customHeight="1" x14ac:dyDescent="0.25">
      <c r="B173" s="98" t="s">
        <v>399</v>
      </c>
      <c r="C173" s="99"/>
      <c r="D173" s="100"/>
      <c r="E173" s="100"/>
      <c r="F173" s="100"/>
      <c r="G173" s="112">
        <v>0</v>
      </c>
      <c r="H173" s="101">
        <v>0</v>
      </c>
      <c r="I173" s="71">
        <f t="shared" si="4"/>
        <v>0</v>
      </c>
      <c r="J173" s="72">
        <v>0</v>
      </c>
      <c r="L173" s="59">
        <f t="shared" si="5"/>
        <v>0</v>
      </c>
    </row>
    <row r="174" spans="2:12" ht="30" hidden="1" customHeight="1" x14ac:dyDescent="0.25">
      <c r="B174" s="98" t="s">
        <v>400</v>
      </c>
      <c r="C174" s="99"/>
      <c r="D174" s="100"/>
      <c r="E174" s="100"/>
      <c r="F174" s="100"/>
      <c r="G174" s="112">
        <v>0</v>
      </c>
      <c r="H174" s="101">
        <v>0</v>
      </c>
      <c r="I174" s="71">
        <f t="shared" si="4"/>
        <v>0</v>
      </c>
      <c r="J174" s="72">
        <v>0</v>
      </c>
      <c r="L174" s="59">
        <f t="shared" si="5"/>
        <v>0</v>
      </c>
    </row>
    <row r="175" spans="2:12" ht="30" hidden="1" customHeight="1" x14ac:dyDescent="0.25">
      <c r="B175" s="98" t="s">
        <v>401</v>
      </c>
      <c r="C175" s="99"/>
      <c r="D175" s="100"/>
      <c r="E175" s="100"/>
      <c r="F175" s="100"/>
      <c r="G175" s="112">
        <v>0</v>
      </c>
      <c r="H175" s="101">
        <v>0</v>
      </c>
      <c r="I175" s="71">
        <f t="shared" si="4"/>
        <v>0</v>
      </c>
      <c r="J175" s="72">
        <v>0</v>
      </c>
      <c r="L175" s="59">
        <f t="shared" si="5"/>
        <v>0</v>
      </c>
    </row>
    <row r="176" spans="2:12" ht="30" hidden="1" customHeight="1" x14ac:dyDescent="0.25">
      <c r="B176" s="98" t="s">
        <v>402</v>
      </c>
      <c r="C176" s="99"/>
      <c r="D176" s="100"/>
      <c r="E176" s="100"/>
      <c r="F176" s="100"/>
      <c r="G176" s="112">
        <v>0</v>
      </c>
      <c r="H176" s="101">
        <v>0</v>
      </c>
      <c r="I176" s="71">
        <f t="shared" si="4"/>
        <v>0</v>
      </c>
      <c r="J176" s="72">
        <v>0</v>
      </c>
      <c r="L176" s="59">
        <f t="shared" si="5"/>
        <v>0</v>
      </c>
    </row>
    <row r="177" spans="2:12" ht="30" hidden="1" customHeight="1" x14ac:dyDescent="0.25">
      <c r="B177" s="98" t="s">
        <v>403</v>
      </c>
      <c r="C177" s="99"/>
      <c r="D177" s="100"/>
      <c r="E177" s="100"/>
      <c r="F177" s="100"/>
      <c r="G177" s="112">
        <v>0</v>
      </c>
      <c r="H177" s="101">
        <v>0</v>
      </c>
      <c r="I177" s="71">
        <f t="shared" si="4"/>
        <v>0</v>
      </c>
      <c r="J177" s="72">
        <v>0</v>
      </c>
      <c r="L177" s="59">
        <f t="shared" si="5"/>
        <v>0</v>
      </c>
    </row>
    <row r="178" spans="2:12" ht="30" hidden="1" customHeight="1" x14ac:dyDescent="0.25">
      <c r="B178" s="98" t="s">
        <v>404</v>
      </c>
      <c r="C178" s="99"/>
      <c r="D178" s="100"/>
      <c r="E178" s="100"/>
      <c r="F178" s="100"/>
      <c r="G178" s="112">
        <v>0</v>
      </c>
      <c r="H178" s="101">
        <v>0</v>
      </c>
      <c r="I178" s="71">
        <f t="shared" si="4"/>
        <v>0</v>
      </c>
      <c r="J178" s="72">
        <v>0</v>
      </c>
      <c r="L178" s="59">
        <f t="shared" si="5"/>
        <v>0</v>
      </c>
    </row>
    <row r="179" spans="2:12" ht="30" hidden="1" customHeight="1" x14ac:dyDescent="0.25">
      <c r="B179" s="98" t="s">
        <v>405</v>
      </c>
      <c r="C179" s="99"/>
      <c r="D179" s="100"/>
      <c r="E179" s="100"/>
      <c r="F179" s="100"/>
      <c r="G179" s="112">
        <v>0</v>
      </c>
      <c r="H179" s="101">
        <v>0</v>
      </c>
      <c r="I179" s="71">
        <f t="shared" si="4"/>
        <v>0</v>
      </c>
      <c r="J179" s="72">
        <v>0</v>
      </c>
      <c r="L179" s="59">
        <f t="shared" si="5"/>
        <v>0</v>
      </c>
    </row>
    <row r="180" spans="2:12" ht="30" hidden="1" customHeight="1" x14ac:dyDescent="0.25">
      <c r="B180" s="98" t="s">
        <v>406</v>
      </c>
      <c r="C180" s="99"/>
      <c r="D180" s="100"/>
      <c r="E180" s="100"/>
      <c r="F180" s="100"/>
      <c r="G180" s="112">
        <v>0</v>
      </c>
      <c r="H180" s="101">
        <v>0</v>
      </c>
      <c r="I180" s="71">
        <f t="shared" si="4"/>
        <v>0</v>
      </c>
      <c r="J180" s="72">
        <v>0</v>
      </c>
      <c r="L180" s="59">
        <f t="shared" si="5"/>
        <v>0</v>
      </c>
    </row>
    <row r="181" spans="2:12" ht="30" hidden="1" customHeight="1" x14ac:dyDescent="0.25">
      <c r="B181" s="98" t="s">
        <v>407</v>
      </c>
      <c r="C181" s="99"/>
      <c r="D181" s="100"/>
      <c r="E181" s="100"/>
      <c r="F181" s="100"/>
      <c r="G181" s="112">
        <v>0</v>
      </c>
      <c r="H181" s="101">
        <v>0</v>
      </c>
      <c r="I181" s="71">
        <f t="shared" si="4"/>
        <v>0</v>
      </c>
      <c r="J181" s="72">
        <v>0</v>
      </c>
      <c r="L181" s="59">
        <f t="shared" si="5"/>
        <v>0</v>
      </c>
    </row>
    <row r="182" spans="2:12" ht="30" hidden="1" customHeight="1" x14ac:dyDescent="0.25">
      <c r="B182" s="98" t="s">
        <v>408</v>
      </c>
      <c r="C182" s="99"/>
      <c r="D182" s="100"/>
      <c r="E182" s="100"/>
      <c r="F182" s="100"/>
      <c r="G182" s="112">
        <v>0</v>
      </c>
      <c r="H182" s="101">
        <v>0</v>
      </c>
      <c r="I182" s="71">
        <f t="shared" si="4"/>
        <v>0</v>
      </c>
      <c r="J182" s="72">
        <v>0</v>
      </c>
      <c r="L182" s="59">
        <f t="shared" si="5"/>
        <v>0</v>
      </c>
    </row>
    <row r="183" spans="2:12" ht="30" hidden="1" customHeight="1" x14ac:dyDescent="0.25">
      <c r="B183" s="98" t="s">
        <v>409</v>
      </c>
      <c r="C183" s="99"/>
      <c r="D183" s="100"/>
      <c r="E183" s="100"/>
      <c r="F183" s="100"/>
      <c r="G183" s="112">
        <v>0</v>
      </c>
      <c r="H183" s="101">
        <v>0</v>
      </c>
      <c r="I183" s="71">
        <f t="shared" si="4"/>
        <v>0</v>
      </c>
      <c r="J183" s="72">
        <v>0</v>
      </c>
      <c r="L183" s="59">
        <f t="shared" si="5"/>
        <v>0</v>
      </c>
    </row>
    <row r="184" spans="2:12" ht="30" hidden="1" customHeight="1" x14ac:dyDescent="0.25">
      <c r="B184" s="98" t="s">
        <v>410</v>
      </c>
      <c r="C184" s="99"/>
      <c r="D184" s="100"/>
      <c r="E184" s="100"/>
      <c r="F184" s="100"/>
      <c r="G184" s="112">
        <v>0</v>
      </c>
      <c r="H184" s="101">
        <v>0</v>
      </c>
      <c r="I184" s="71">
        <f t="shared" si="4"/>
        <v>0</v>
      </c>
      <c r="J184" s="72">
        <v>0</v>
      </c>
      <c r="L184" s="59">
        <f t="shared" si="5"/>
        <v>0</v>
      </c>
    </row>
    <row r="185" spans="2:12" ht="30" hidden="1" customHeight="1" x14ac:dyDescent="0.25">
      <c r="B185" s="98" t="s">
        <v>411</v>
      </c>
      <c r="C185" s="99"/>
      <c r="D185" s="100"/>
      <c r="E185" s="100"/>
      <c r="F185" s="100"/>
      <c r="G185" s="112">
        <v>0</v>
      </c>
      <c r="H185" s="101">
        <v>0</v>
      </c>
      <c r="I185" s="71">
        <f t="shared" si="4"/>
        <v>0</v>
      </c>
      <c r="J185" s="72">
        <v>0</v>
      </c>
      <c r="L185" s="59">
        <f t="shared" si="5"/>
        <v>0</v>
      </c>
    </row>
    <row r="186" spans="2:12" ht="30" hidden="1" customHeight="1" x14ac:dyDescent="0.25">
      <c r="B186" s="98" t="s">
        <v>412</v>
      </c>
      <c r="C186" s="99"/>
      <c r="D186" s="100"/>
      <c r="E186" s="100"/>
      <c r="F186" s="100"/>
      <c r="G186" s="112">
        <v>0</v>
      </c>
      <c r="H186" s="101">
        <v>0</v>
      </c>
      <c r="I186" s="71">
        <f t="shared" si="4"/>
        <v>0</v>
      </c>
      <c r="J186" s="72">
        <v>0</v>
      </c>
      <c r="L186" s="59">
        <f t="shared" si="5"/>
        <v>0</v>
      </c>
    </row>
    <row r="187" spans="2:12" ht="30" hidden="1" customHeight="1" x14ac:dyDescent="0.25">
      <c r="B187" s="98" t="s">
        <v>413</v>
      </c>
      <c r="C187" s="99"/>
      <c r="D187" s="100"/>
      <c r="E187" s="100"/>
      <c r="F187" s="100"/>
      <c r="G187" s="112">
        <v>0</v>
      </c>
      <c r="H187" s="101">
        <v>0</v>
      </c>
      <c r="I187" s="71">
        <f t="shared" si="4"/>
        <v>0</v>
      </c>
      <c r="J187" s="72">
        <v>0</v>
      </c>
      <c r="L187" s="59">
        <f t="shared" si="5"/>
        <v>0</v>
      </c>
    </row>
    <row r="188" spans="2:12" ht="30" hidden="1" customHeight="1" x14ac:dyDescent="0.25">
      <c r="B188" s="98" t="s">
        <v>414</v>
      </c>
      <c r="C188" s="99"/>
      <c r="D188" s="100"/>
      <c r="E188" s="100"/>
      <c r="F188" s="100"/>
      <c r="G188" s="112">
        <v>0</v>
      </c>
      <c r="H188" s="101">
        <v>0</v>
      </c>
      <c r="I188" s="71">
        <f t="shared" si="4"/>
        <v>0</v>
      </c>
      <c r="J188" s="72">
        <v>0</v>
      </c>
      <c r="L188" s="59">
        <f t="shared" si="5"/>
        <v>0</v>
      </c>
    </row>
    <row r="189" spans="2:12" ht="30" hidden="1" customHeight="1" x14ac:dyDescent="0.25">
      <c r="B189" s="98" t="s">
        <v>415</v>
      </c>
      <c r="C189" s="99"/>
      <c r="D189" s="100"/>
      <c r="E189" s="100"/>
      <c r="F189" s="100"/>
      <c r="G189" s="112">
        <v>0</v>
      </c>
      <c r="H189" s="101">
        <v>0</v>
      </c>
      <c r="I189" s="71">
        <f t="shared" si="4"/>
        <v>0</v>
      </c>
      <c r="J189" s="72">
        <v>0</v>
      </c>
      <c r="L189" s="59">
        <f t="shared" si="5"/>
        <v>0</v>
      </c>
    </row>
    <row r="190" spans="2:12" ht="30" hidden="1" customHeight="1" x14ac:dyDescent="0.25">
      <c r="B190" s="98" t="s">
        <v>416</v>
      </c>
      <c r="C190" s="99"/>
      <c r="D190" s="100"/>
      <c r="E190" s="100"/>
      <c r="F190" s="100"/>
      <c r="G190" s="112">
        <v>0</v>
      </c>
      <c r="H190" s="101">
        <v>0</v>
      </c>
      <c r="I190" s="71">
        <f t="shared" si="4"/>
        <v>0</v>
      </c>
      <c r="J190" s="72">
        <v>0</v>
      </c>
      <c r="L190" s="59">
        <f t="shared" si="5"/>
        <v>0</v>
      </c>
    </row>
    <row r="191" spans="2:12" ht="30" hidden="1" customHeight="1" x14ac:dyDescent="0.25">
      <c r="B191" s="98" t="s">
        <v>417</v>
      </c>
      <c r="C191" s="99"/>
      <c r="D191" s="100"/>
      <c r="E191" s="100"/>
      <c r="F191" s="100"/>
      <c r="G191" s="112">
        <v>0</v>
      </c>
      <c r="H191" s="101">
        <v>0</v>
      </c>
      <c r="I191" s="71">
        <f t="shared" si="4"/>
        <v>0</v>
      </c>
      <c r="J191" s="72">
        <v>0</v>
      </c>
      <c r="L191" s="59">
        <f t="shared" si="5"/>
        <v>0</v>
      </c>
    </row>
    <row r="192" spans="2:12" ht="30" hidden="1" customHeight="1" x14ac:dyDescent="0.25">
      <c r="B192" s="98" t="s">
        <v>418</v>
      </c>
      <c r="C192" s="99"/>
      <c r="D192" s="100"/>
      <c r="E192" s="100"/>
      <c r="F192" s="100"/>
      <c r="G192" s="112">
        <v>0</v>
      </c>
      <c r="H192" s="101">
        <v>0</v>
      </c>
      <c r="I192" s="71">
        <f t="shared" si="4"/>
        <v>0</v>
      </c>
      <c r="J192" s="72">
        <v>0</v>
      </c>
      <c r="L192" s="59">
        <f t="shared" si="5"/>
        <v>0</v>
      </c>
    </row>
    <row r="193" spans="2:114" ht="30" hidden="1" customHeight="1" x14ac:dyDescent="0.25">
      <c r="B193" s="98" t="s">
        <v>419</v>
      </c>
      <c r="C193" s="99"/>
      <c r="D193" s="100"/>
      <c r="E193" s="100"/>
      <c r="F193" s="100"/>
      <c r="G193" s="112">
        <v>0</v>
      </c>
      <c r="H193" s="101">
        <v>0</v>
      </c>
      <c r="I193" s="71">
        <f t="shared" si="4"/>
        <v>0</v>
      </c>
      <c r="J193" s="72">
        <v>0</v>
      </c>
      <c r="L193" s="59">
        <f t="shared" si="5"/>
        <v>0</v>
      </c>
    </row>
    <row r="194" spans="2:114" ht="30" hidden="1" customHeight="1" x14ac:dyDescent="0.25">
      <c r="B194" s="98" t="s">
        <v>420</v>
      </c>
      <c r="C194" s="99"/>
      <c r="D194" s="100"/>
      <c r="E194" s="100"/>
      <c r="F194" s="100"/>
      <c r="G194" s="112">
        <v>0</v>
      </c>
      <c r="H194" s="101">
        <v>0</v>
      </c>
      <c r="I194" s="71">
        <f t="shared" si="4"/>
        <v>0</v>
      </c>
      <c r="J194" s="72">
        <v>0</v>
      </c>
      <c r="L194" s="59">
        <f t="shared" si="5"/>
        <v>0</v>
      </c>
    </row>
    <row r="195" spans="2:114" ht="30" hidden="1" customHeight="1" x14ac:dyDescent="0.25">
      <c r="B195" s="98" t="s">
        <v>421</v>
      </c>
      <c r="C195" s="99"/>
      <c r="D195" s="100"/>
      <c r="E195" s="100"/>
      <c r="F195" s="100"/>
      <c r="G195" s="112">
        <v>0</v>
      </c>
      <c r="H195" s="101">
        <v>0</v>
      </c>
      <c r="I195" s="71">
        <f t="shared" si="4"/>
        <v>0</v>
      </c>
      <c r="J195" s="72">
        <v>0</v>
      </c>
      <c r="L195" s="59">
        <f t="shared" si="5"/>
        <v>0</v>
      </c>
    </row>
    <row r="196" spans="2:114" ht="30" hidden="1" customHeight="1" x14ac:dyDescent="0.25">
      <c r="B196" s="98" t="s">
        <v>422</v>
      </c>
      <c r="C196" s="99"/>
      <c r="D196" s="100"/>
      <c r="E196" s="100"/>
      <c r="F196" s="100"/>
      <c r="G196" s="112">
        <v>0</v>
      </c>
      <c r="H196" s="101">
        <v>0</v>
      </c>
      <c r="I196" s="71">
        <f t="shared" si="4"/>
        <v>0</v>
      </c>
      <c r="J196" s="72">
        <v>0</v>
      </c>
      <c r="L196" s="59">
        <f t="shared" si="5"/>
        <v>0</v>
      </c>
    </row>
    <row r="197" spans="2:114" ht="30" hidden="1" customHeight="1" x14ac:dyDescent="0.25">
      <c r="B197" s="98" t="s">
        <v>423</v>
      </c>
      <c r="C197" s="99"/>
      <c r="D197" s="100"/>
      <c r="E197" s="100"/>
      <c r="F197" s="100"/>
      <c r="G197" s="112">
        <v>0</v>
      </c>
      <c r="H197" s="101">
        <v>0</v>
      </c>
      <c r="I197" s="71">
        <f t="shared" si="4"/>
        <v>0</v>
      </c>
      <c r="J197" s="72">
        <v>0</v>
      </c>
      <c r="L197" s="59">
        <f t="shared" si="5"/>
        <v>0</v>
      </c>
    </row>
    <row r="198" spans="2:114" ht="30" hidden="1" customHeight="1" x14ac:dyDescent="0.25">
      <c r="B198" s="98" t="s">
        <v>424</v>
      </c>
      <c r="C198" s="99"/>
      <c r="D198" s="100"/>
      <c r="E198" s="100"/>
      <c r="F198" s="100"/>
      <c r="G198" s="112">
        <v>0</v>
      </c>
      <c r="H198" s="101">
        <v>0</v>
      </c>
      <c r="I198" s="71">
        <f t="shared" si="4"/>
        <v>0</v>
      </c>
      <c r="J198" s="72">
        <v>0</v>
      </c>
      <c r="L198" s="59">
        <f t="shared" si="5"/>
        <v>0</v>
      </c>
    </row>
    <row r="199" spans="2:114" ht="30" hidden="1" customHeight="1" x14ac:dyDescent="0.25">
      <c r="B199" s="98" t="s">
        <v>425</v>
      </c>
      <c r="C199" s="99"/>
      <c r="D199" s="100"/>
      <c r="E199" s="100"/>
      <c r="F199" s="100"/>
      <c r="G199" s="112">
        <v>0</v>
      </c>
      <c r="H199" s="101">
        <v>0</v>
      </c>
      <c r="I199" s="71">
        <f t="shared" ref="I199:I205" si="6">IF(OR(G199="Redacted",H199="Redacted"),"Redacted",IF(OR(T(G199)&lt;&gt;"",T(H199)&lt;&gt;""),"Varies",ROUND(G199*H199,0)))</f>
        <v>0</v>
      </c>
      <c r="J199" s="72">
        <v>0</v>
      </c>
      <c r="L199" s="59">
        <f t="shared" si="5"/>
        <v>0</v>
      </c>
    </row>
    <row r="200" spans="2:114" ht="30" hidden="1" customHeight="1" x14ac:dyDescent="0.25">
      <c r="B200" s="98" t="s">
        <v>426</v>
      </c>
      <c r="C200" s="99"/>
      <c r="D200" s="100"/>
      <c r="E200" s="100"/>
      <c r="F200" s="100"/>
      <c r="G200" s="112">
        <v>0</v>
      </c>
      <c r="H200" s="101">
        <v>0</v>
      </c>
      <c r="I200" s="71">
        <f t="shared" si="6"/>
        <v>0</v>
      </c>
      <c r="J200" s="72">
        <v>0</v>
      </c>
      <c r="L200" s="59">
        <f t="shared" ref="L200:L205" si="7">IF(J200=0,I200,J200)</f>
        <v>0</v>
      </c>
    </row>
    <row r="201" spans="2:114" ht="30" hidden="1" customHeight="1" x14ac:dyDescent="0.25">
      <c r="B201" s="98" t="s">
        <v>427</v>
      </c>
      <c r="C201" s="99"/>
      <c r="D201" s="100"/>
      <c r="E201" s="100"/>
      <c r="F201" s="100"/>
      <c r="G201" s="112">
        <v>0</v>
      </c>
      <c r="H201" s="101">
        <v>0</v>
      </c>
      <c r="I201" s="71">
        <f t="shared" si="6"/>
        <v>0</v>
      </c>
      <c r="J201" s="72">
        <v>0</v>
      </c>
      <c r="L201" s="59">
        <f t="shared" si="7"/>
        <v>0</v>
      </c>
    </row>
    <row r="202" spans="2:114" ht="30" hidden="1" customHeight="1" x14ac:dyDescent="0.25">
      <c r="B202" s="98" t="s">
        <v>428</v>
      </c>
      <c r="C202" s="99"/>
      <c r="D202" s="100"/>
      <c r="E202" s="100"/>
      <c r="F202" s="100"/>
      <c r="G202" s="112">
        <v>0</v>
      </c>
      <c r="H202" s="101">
        <v>0</v>
      </c>
      <c r="I202" s="71">
        <f t="shared" si="6"/>
        <v>0</v>
      </c>
      <c r="J202" s="72">
        <v>0</v>
      </c>
      <c r="L202" s="59">
        <f t="shared" si="7"/>
        <v>0</v>
      </c>
    </row>
    <row r="203" spans="2:114" ht="30" hidden="1" customHeight="1" x14ac:dyDescent="0.25">
      <c r="B203" s="98" t="s">
        <v>429</v>
      </c>
      <c r="C203" s="99"/>
      <c r="D203" s="100"/>
      <c r="E203" s="100"/>
      <c r="F203" s="100"/>
      <c r="G203" s="112">
        <v>0</v>
      </c>
      <c r="H203" s="101">
        <v>0</v>
      </c>
      <c r="I203" s="71">
        <f t="shared" si="6"/>
        <v>0</v>
      </c>
      <c r="J203" s="72">
        <v>0</v>
      </c>
      <c r="L203" s="59">
        <f t="shared" si="7"/>
        <v>0</v>
      </c>
    </row>
    <row r="204" spans="2:114" ht="30" hidden="1" customHeight="1" x14ac:dyDescent="0.25">
      <c r="B204" s="98" t="s">
        <v>430</v>
      </c>
      <c r="C204" s="99"/>
      <c r="D204" s="100"/>
      <c r="E204" s="100"/>
      <c r="F204" s="100"/>
      <c r="G204" s="112">
        <v>0</v>
      </c>
      <c r="H204" s="101">
        <v>0</v>
      </c>
      <c r="I204" s="71">
        <f t="shared" si="6"/>
        <v>0</v>
      </c>
      <c r="J204" s="72">
        <v>0</v>
      </c>
      <c r="L204" s="59">
        <f t="shared" si="7"/>
        <v>0</v>
      </c>
    </row>
    <row r="205" spans="2:114" ht="30" hidden="1" customHeight="1" thickBot="1" x14ac:dyDescent="0.3">
      <c r="B205" s="98" t="s">
        <v>431</v>
      </c>
      <c r="C205" s="99"/>
      <c r="D205" s="100"/>
      <c r="E205" s="100"/>
      <c r="F205" s="100"/>
      <c r="G205" s="112">
        <v>0</v>
      </c>
      <c r="H205" s="101">
        <v>0</v>
      </c>
      <c r="I205" s="71">
        <f t="shared" si="6"/>
        <v>0</v>
      </c>
      <c r="J205" s="113">
        <v>0</v>
      </c>
      <c r="L205" s="59">
        <f t="shared" si="7"/>
        <v>0</v>
      </c>
    </row>
    <row r="206" spans="2:114" s="80" customFormat="1" ht="30" customHeight="1" thickBot="1" x14ac:dyDescent="0.3">
      <c r="B206" s="166" t="s">
        <v>1192</v>
      </c>
      <c r="C206" s="167"/>
      <c r="D206" s="167"/>
      <c r="E206" s="167"/>
      <c r="F206" s="167"/>
      <c r="G206" s="167"/>
      <c r="H206" s="167"/>
      <c r="I206" s="172"/>
      <c r="J206" s="75">
        <f>SUM(L5:L205)</f>
        <v>0</v>
      </c>
      <c r="L206" s="59"/>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row>
    <row r="207" spans="2:114" ht="14.4" x14ac:dyDescent="0.3">
      <c r="B207" s="104"/>
      <c r="C207" s="114"/>
      <c r="D207" s="104"/>
      <c r="E207" s="104"/>
      <c r="F207" s="104"/>
      <c r="G207" s="104"/>
      <c r="H207" s="104"/>
      <c r="I207" s="104"/>
    </row>
    <row r="208" spans="2:114" x14ac:dyDescent="0.25">
      <c r="L208" s="80"/>
    </row>
  </sheetData>
  <sheetProtection algorithmName="SHA-512" hashValue="h4UL0T+tw6/zInPpNl369cLK0Frn4ZKOF9Iqxb6ZHrlpLILT6o3SdlVAEb+9pp3W8AKjbEvjthjGPl441vWhwg==" saltValue="TLXjpXs0MMxBgASfcgcjgg==" spinCount="100000" sheet="1" objects="1" scenarios="1" formatRows="0"/>
  <mergeCells count="5">
    <mergeCell ref="B1:D1"/>
    <mergeCell ref="B2:J2"/>
    <mergeCell ref="B3:J3"/>
    <mergeCell ref="B4:J4"/>
    <mergeCell ref="B206:I206"/>
  </mergeCells>
  <conditionalFormatting sqref="D6:I205">
    <cfRule type="containsText" dxfId="7" priority="1" operator="containsText" text="Redact">
      <formula>NOT(ISERROR(SEARCH("Redact",D6)))</formula>
    </cfRule>
  </conditionalFormatting>
  <dataValidations count="8">
    <dataValidation allowBlank="1" showErrorMessage="1" prompt="This is the budget worksheet equipment sheet" sqref="B2" xr:uid="{582C39C0-9BAB-4B7B-9647-34D1C4794254}"/>
    <dataValidation allowBlank="1" showErrorMessage="1" prompt="Please enter the vendor of this material and miscellaneous item" sqref="D6:D205" xr:uid="{642B5605-E0DC-4EDB-B618-ABA4E78E74B0}"/>
    <dataValidation allowBlank="1" showErrorMessage="1" prompt="Please enter the cost per unit" sqref="H6:I205" xr:uid="{41CE5970-251A-4D12-B973-AA30A1427C52}"/>
    <dataValidation allowBlank="1" showErrorMessage="1" prompt="Please enter the number of units being purchased" sqref="G6:G205" xr:uid="{6954D636-ECFB-4D6C-A04D-4A70A3E6B009}"/>
    <dataValidation allowBlank="1" showErrorMessage="1" prompt="Please enter the purpose of this material and miscellaneous item" sqref="F6:F205" xr:uid="{109332CC-57F8-407C-AFF8-140BBCB6F565}"/>
    <dataValidation allowBlank="1" showErrorMessage="1" prompt="Please enter the description of this material and miscellaneous item" sqref="E6:E205" xr:uid="{7C193DCA-450E-4FD8-A165-F48C8B15C208}"/>
    <dataValidation allowBlank="1" showErrorMessage="1" prompt="Please enter the corresponding task number from the scope of work for this material and miscellaneous item" sqref="C6:C205" xr:uid="{56E562D9-F94E-4B93-9DA6-3EE73ADA43B5}"/>
    <dataValidation allowBlank="1" showErrorMessage="1" prompt="Please enter the amount of this item to be paid with match funds " sqref="J6:J205" xr:uid="{98999DF7-B134-40F1-B80D-EB2FB2055A8A}"/>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225C-A616-400C-8F18-8E735EBB8675}">
  <dimension ref="B1:DF210"/>
  <sheetViews>
    <sheetView topLeftCell="A7" workbookViewId="0">
      <selection activeCell="F6" sqref="F6"/>
    </sheetView>
  </sheetViews>
  <sheetFormatPr defaultColWidth="9.21875" defaultRowHeight="13.8" x14ac:dyDescent="0.25"/>
  <cols>
    <col min="1" max="1" width="2.5546875" style="59" customWidth="1"/>
    <col min="2" max="2" width="17.77734375" style="41" customWidth="1"/>
    <col min="3" max="3" width="42.77734375" style="59" customWidth="1"/>
    <col min="4" max="4" width="42.77734375" style="41" customWidth="1"/>
    <col min="5" max="5" width="42.77734375" style="59" customWidth="1"/>
    <col min="6" max="6" width="17.77734375" style="59" customWidth="1"/>
    <col min="7" max="7" width="2.77734375" style="59" customWidth="1"/>
    <col min="8" max="8" width="9.6640625" style="59" customWidth="1"/>
    <col min="9" max="10" width="2.77734375" style="59" customWidth="1"/>
    <col min="11" max="16" width="15.21875" style="38" customWidth="1"/>
    <col min="17" max="110" width="9.21875" style="38"/>
    <col min="111" max="16384" width="9.21875" style="59"/>
  </cols>
  <sheetData>
    <row r="1" spans="2:110" ht="15" customHeight="1" x14ac:dyDescent="0.25">
      <c r="B1" s="169" t="str">
        <f>Update</f>
        <v>Template Version 2025-08-01</v>
      </c>
      <c r="C1" s="169"/>
      <c r="D1" s="88"/>
      <c r="E1" s="57"/>
      <c r="F1" s="58"/>
      <c r="K1" s="37" t="s">
        <v>0</v>
      </c>
    </row>
    <row r="2" spans="2:110" ht="48" customHeight="1" x14ac:dyDescent="0.25">
      <c r="B2" s="182" t="str">
        <f>'Initial CapEx'!$B$2</f>
        <v>LCFS TBD TBD Initial Capital Expense Report</v>
      </c>
      <c r="C2" s="182"/>
      <c r="D2" s="182"/>
      <c r="E2" s="182"/>
      <c r="F2" s="182"/>
      <c r="K2" s="40"/>
    </row>
    <row r="3" spans="2:110" ht="30" customHeight="1" x14ac:dyDescent="0.25">
      <c r="B3" s="170" t="s">
        <v>231</v>
      </c>
      <c r="C3" s="170"/>
      <c r="D3" s="170"/>
      <c r="E3" s="170"/>
      <c r="F3" s="170"/>
      <c r="K3" s="60"/>
    </row>
    <row r="4" spans="2:110" ht="45" customHeight="1" thickBot="1" x14ac:dyDescent="0.3">
      <c r="B4" s="171" t="str">
        <f>CONCATENATE('Initial CapEx'!$C$4,":  ",'Initial CapEx'!$C$5)</f>
        <v>OrganizationX:  SitenameY</v>
      </c>
      <c r="C4" s="171"/>
      <c r="D4" s="171"/>
      <c r="E4" s="171"/>
      <c r="F4" s="171"/>
    </row>
    <row r="5" spans="2:110" s="80" customFormat="1" ht="63" customHeight="1" thickBot="1" x14ac:dyDescent="0.3">
      <c r="B5" s="61" t="s">
        <v>23</v>
      </c>
      <c r="C5" s="62" t="s">
        <v>740</v>
      </c>
      <c r="D5" s="108" t="s">
        <v>26</v>
      </c>
      <c r="E5" s="108" t="s">
        <v>27</v>
      </c>
      <c r="F5" s="63" t="s">
        <v>741</v>
      </c>
      <c r="H5" s="41"/>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row>
    <row r="6" spans="2:110" ht="30" customHeight="1" x14ac:dyDescent="0.25">
      <c r="B6" s="91" t="s">
        <v>540</v>
      </c>
      <c r="C6" s="93"/>
      <c r="D6" s="93"/>
      <c r="E6" s="93"/>
      <c r="F6" s="111">
        <v>0</v>
      </c>
    </row>
    <row r="7" spans="2:110" ht="30" customHeight="1" x14ac:dyDescent="0.25">
      <c r="B7" s="98" t="s">
        <v>541</v>
      </c>
      <c r="C7" s="100"/>
      <c r="D7" s="100"/>
      <c r="E7" s="100"/>
      <c r="F7" s="72">
        <v>0</v>
      </c>
    </row>
    <row r="8" spans="2:110" ht="30" customHeight="1" x14ac:dyDescent="0.25">
      <c r="B8" s="98" t="s">
        <v>542</v>
      </c>
      <c r="C8" s="100"/>
      <c r="D8" s="100"/>
      <c r="E8" s="100"/>
      <c r="F8" s="72">
        <v>0</v>
      </c>
    </row>
    <row r="9" spans="2:110" ht="30" customHeight="1" x14ac:dyDescent="0.25">
      <c r="B9" s="98" t="s">
        <v>543</v>
      </c>
      <c r="C9" s="100"/>
      <c r="D9" s="100"/>
      <c r="E9" s="100"/>
      <c r="F9" s="72">
        <v>0</v>
      </c>
    </row>
    <row r="10" spans="2:110" ht="30" customHeight="1" x14ac:dyDescent="0.25">
      <c r="B10" s="98" t="s">
        <v>544</v>
      </c>
      <c r="C10" s="100"/>
      <c r="D10" s="100"/>
      <c r="E10" s="100"/>
      <c r="F10" s="72">
        <v>0</v>
      </c>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row>
    <row r="11" spans="2:110" ht="30" customHeight="1" x14ac:dyDescent="0.25">
      <c r="B11" s="98" t="s">
        <v>545</v>
      </c>
      <c r="C11" s="100"/>
      <c r="D11" s="100"/>
      <c r="E11" s="100"/>
      <c r="F11" s="72">
        <v>0</v>
      </c>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row>
    <row r="12" spans="2:110" ht="30" customHeight="1" x14ac:dyDescent="0.25">
      <c r="B12" s="98" t="s">
        <v>546</v>
      </c>
      <c r="C12" s="100"/>
      <c r="D12" s="100"/>
      <c r="E12" s="100"/>
      <c r="F12" s="72">
        <v>0</v>
      </c>
    </row>
    <row r="13" spans="2:110" ht="30" customHeight="1" x14ac:dyDescent="0.25">
      <c r="B13" s="98" t="s">
        <v>547</v>
      </c>
      <c r="C13" s="100"/>
      <c r="D13" s="100"/>
      <c r="E13" s="100"/>
      <c r="F13" s="72">
        <v>0</v>
      </c>
    </row>
    <row r="14" spans="2:110" ht="30" customHeight="1" x14ac:dyDescent="0.25">
      <c r="B14" s="98" t="s">
        <v>548</v>
      </c>
      <c r="C14" s="100"/>
      <c r="D14" s="100"/>
      <c r="E14" s="100"/>
      <c r="F14" s="72">
        <v>0</v>
      </c>
    </row>
    <row r="15" spans="2:110" ht="30" customHeight="1" thickBot="1" x14ac:dyDescent="0.3">
      <c r="B15" s="98" t="s">
        <v>549</v>
      </c>
      <c r="C15" s="100"/>
      <c r="D15" s="100"/>
      <c r="E15" s="100"/>
      <c r="F15" s="72">
        <v>0</v>
      </c>
    </row>
    <row r="16" spans="2:110" ht="30" hidden="1" customHeight="1" x14ac:dyDescent="0.25">
      <c r="B16" s="98" t="s">
        <v>550</v>
      </c>
      <c r="C16" s="100"/>
      <c r="D16" s="100"/>
      <c r="E16" s="100"/>
      <c r="F16" s="72">
        <v>0</v>
      </c>
      <c r="H16" s="59">
        <f t="shared" ref="H16:H71" si="0">IF(F16=0,E16,F16)</f>
        <v>0</v>
      </c>
    </row>
    <row r="17" spans="2:8" ht="30" hidden="1" customHeight="1" x14ac:dyDescent="0.25">
      <c r="B17" s="98" t="s">
        <v>551</v>
      </c>
      <c r="C17" s="100"/>
      <c r="D17" s="100"/>
      <c r="E17" s="100"/>
      <c r="F17" s="72">
        <v>0</v>
      </c>
      <c r="H17" s="59">
        <f t="shared" si="0"/>
        <v>0</v>
      </c>
    </row>
    <row r="18" spans="2:8" ht="30" hidden="1" customHeight="1" x14ac:dyDescent="0.25">
      <c r="B18" s="98" t="s">
        <v>552</v>
      </c>
      <c r="C18" s="100"/>
      <c r="D18" s="100"/>
      <c r="E18" s="100"/>
      <c r="F18" s="72">
        <v>0</v>
      </c>
      <c r="H18" s="59">
        <f t="shared" si="0"/>
        <v>0</v>
      </c>
    </row>
    <row r="19" spans="2:8" ht="30" hidden="1" customHeight="1" x14ac:dyDescent="0.25">
      <c r="B19" s="98" t="s">
        <v>553</v>
      </c>
      <c r="C19" s="100"/>
      <c r="D19" s="100"/>
      <c r="E19" s="100"/>
      <c r="F19" s="72">
        <v>0</v>
      </c>
      <c r="H19" s="59">
        <f t="shared" si="0"/>
        <v>0</v>
      </c>
    </row>
    <row r="20" spans="2:8" ht="30" hidden="1" customHeight="1" x14ac:dyDescent="0.25">
      <c r="B20" s="98" t="s">
        <v>554</v>
      </c>
      <c r="C20" s="100"/>
      <c r="D20" s="100"/>
      <c r="E20" s="100"/>
      <c r="F20" s="72">
        <v>0</v>
      </c>
      <c r="H20" s="59">
        <f t="shared" si="0"/>
        <v>0</v>
      </c>
    </row>
    <row r="21" spans="2:8" ht="30" hidden="1" customHeight="1" x14ac:dyDescent="0.25">
      <c r="B21" s="98" t="s">
        <v>555</v>
      </c>
      <c r="C21" s="100"/>
      <c r="D21" s="100"/>
      <c r="E21" s="100"/>
      <c r="F21" s="72">
        <v>0</v>
      </c>
      <c r="H21" s="59">
        <f t="shared" si="0"/>
        <v>0</v>
      </c>
    </row>
    <row r="22" spans="2:8" ht="30" hidden="1" customHeight="1" x14ac:dyDescent="0.25">
      <c r="B22" s="98" t="s">
        <v>556</v>
      </c>
      <c r="C22" s="100"/>
      <c r="D22" s="100"/>
      <c r="E22" s="100"/>
      <c r="F22" s="72">
        <v>0</v>
      </c>
      <c r="H22" s="59">
        <f t="shared" si="0"/>
        <v>0</v>
      </c>
    </row>
    <row r="23" spans="2:8" ht="30" hidden="1" customHeight="1" x14ac:dyDescent="0.25">
      <c r="B23" s="98" t="s">
        <v>557</v>
      </c>
      <c r="C23" s="100"/>
      <c r="D23" s="100"/>
      <c r="E23" s="100"/>
      <c r="F23" s="72">
        <v>0</v>
      </c>
      <c r="H23" s="59">
        <f t="shared" si="0"/>
        <v>0</v>
      </c>
    </row>
    <row r="24" spans="2:8" ht="30" hidden="1" customHeight="1" x14ac:dyDescent="0.25">
      <c r="B24" s="98" t="s">
        <v>558</v>
      </c>
      <c r="C24" s="100"/>
      <c r="D24" s="100"/>
      <c r="E24" s="100"/>
      <c r="F24" s="72">
        <v>0</v>
      </c>
      <c r="H24" s="59">
        <f t="shared" si="0"/>
        <v>0</v>
      </c>
    </row>
    <row r="25" spans="2:8" ht="30" hidden="1" customHeight="1" x14ac:dyDescent="0.25">
      <c r="B25" s="98" t="s">
        <v>559</v>
      </c>
      <c r="C25" s="100"/>
      <c r="D25" s="100"/>
      <c r="E25" s="100"/>
      <c r="F25" s="72">
        <v>0</v>
      </c>
      <c r="H25" s="59">
        <f t="shared" si="0"/>
        <v>0</v>
      </c>
    </row>
    <row r="26" spans="2:8" ht="30" hidden="1" customHeight="1" x14ac:dyDescent="0.25">
      <c r="B26" s="98" t="s">
        <v>560</v>
      </c>
      <c r="C26" s="100"/>
      <c r="D26" s="100"/>
      <c r="E26" s="100"/>
      <c r="F26" s="72">
        <v>0</v>
      </c>
      <c r="H26" s="59">
        <f t="shared" si="0"/>
        <v>0</v>
      </c>
    </row>
    <row r="27" spans="2:8" ht="30" hidden="1" customHeight="1" x14ac:dyDescent="0.25">
      <c r="B27" s="98" t="s">
        <v>561</v>
      </c>
      <c r="C27" s="100"/>
      <c r="D27" s="100"/>
      <c r="E27" s="100"/>
      <c r="F27" s="72">
        <v>0</v>
      </c>
      <c r="H27" s="59">
        <f t="shared" si="0"/>
        <v>0</v>
      </c>
    </row>
    <row r="28" spans="2:8" ht="30" hidden="1" customHeight="1" x14ac:dyDescent="0.25">
      <c r="B28" s="98" t="s">
        <v>562</v>
      </c>
      <c r="C28" s="100"/>
      <c r="D28" s="100"/>
      <c r="E28" s="100"/>
      <c r="F28" s="72">
        <v>0</v>
      </c>
      <c r="H28" s="59">
        <f t="shared" si="0"/>
        <v>0</v>
      </c>
    </row>
    <row r="29" spans="2:8" ht="30" hidden="1" customHeight="1" x14ac:dyDescent="0.25">
      <c r="B29" s="98" t="s">
        <v>563</v>
      </c>
      <c r="C29" s="100"/>
      <c r="D29" s="100"/>
      <c r="E29" s="100"/>
      <c r="F29" s="72">
        <v>0</v>
      </c>
      <c r="H29" s="59">
        <f t="shared" si="0"/>
        <v>0</v>
      </c>
    </row>
    <row r="30" spans="2:8" ht="30" hidden="1" customHeight="1" x14ac:dyDescent="0.25">
      <c r="B30" s="98" t="s">
        <v>564</v>
      </c>
      <c r="C30" s="100"/>
      <c r="D30" s="100"/>
      <c r="E30" s="100"/>
      <c r="F30" s="72">
        <v>0</v>
      </c>
      <c r="H30" s="59">
        <f t="shared" si="0"/>
        <v>0</v>
      </c>
    </row>
    <row r="31" spans="2:8" ht="30" hidden="1" customHeight="1" x14ac:dyDescent="0.25">
      <c r="B31" s="98" t="s">
        <v>565</v>
      </c>
      <c r="C31" s="100"/>
      <c r="D31" s="100"/>
      <c r="E31" s="100"/>
      <c r="F31" s="72">
        <v>0</v>
      </c>
      <c r="H31" s="59">
        <f t="shared" si="0"/>
        <v>0</v>
      </c>
    </row>
    <row r="32" spans="2:8" ht="30" hidden="1" customHeight="1" x14ac:dyDescent="0.25">
      <c r="B32" s="98" t="s">
        <v>566</v>
      </c>
      <c r="C32" s="100"/>
      <c r="D32" s="100"/>
      <c r="E32" s="100"/>
      <c r="F32" s="72">
        <v>0</v>
      </c>
      <c r="H32" s="59">
        <f t="shared" si="0"/>
        <v>0</v>
      </c>
    </row>
    <row r="33" spans="2:8" ht="30" hidden="1" customHeight="1" x14ac:dyDescent="0.25">
      <c r="B33" s="98" t="s">
        <v>567</v>
      </c>
      <c r="C33" s="100"/>
      <c r="D33" s="100"/>
      <c r="E33" s="100"/>
      <c r="F33" s="72">
        <v>0</v>
      </c>
      <c r="H33" s="59">
        <f t="shared" si="0"/>
        <v>0</v>
      </c>
    </row>
    <row r="34" spans="2:8" ht="30" hidden="1" customHeight="1" x14ac:dyDescent="0.25">
      <c r="B34" s="98" t="s">
        <v>568</v>
      </c>
      <c r="C34" s="100"/>
      <c r="D34" s="100"/>
      <c r="E34" s="100"/>
      <c r="F34" s="72">
        <v>0</v>
      </c>
      <c r="H34" s="59">
        <f t="shared" si="0"/>
        <v>0</v>
      </c>
    </row>
    <row r="35" spans="2:8" ht="30" hidden="1" customHeight="1" x14ac:dyDescent="0.25">
      <c r="B35" s="98" t="s">
        <v>569</v>
      </c>
      <c r="C35" s="100"/>
      <c r="D35" s="100"/>
      <c r="E35" s="100"/>
      <c r="F35" s="72">
        <v>0</v>
      </c>
      <c r="H35" s="59">
        <f t="shared" si="0"/>
        <v>0</v>
      </c>
    </row>
    <row r="36" spans="2:8" ht="30" hidden="1" customHeight="1" x14ac:dyDescent="0.25">
      <c r="B36" s="98" t="s">
        <v>570</v>
      </c>
      <c r="C36" s="100"/>
      <c r="D36" s="100"/>
      <c r="E36" s="100"/>
      <c r="F36" s="72">
        <v>0</v>
      </c>
      <c r="H36" s="59">
        <f t="shared" si="0"/>
        <v>0</v>
      </c>
    </row>
    <row r="37" spans="2:8" ht="30" hidden="1" customHeight="1" x14ac:dyDescent="0.25">
      <c r="B37" s="98" t="s">
        <v>571</v>
      </c>
      <c r="C37" s="100"/>
      <c r="D37" s="100"/>
      <c r="E37" s="100"/>
      <c r="F37" s="72">
        <v>0</v>
      </c>
      <c r="H37" s="59">
        <f t="shared" si="0"/>
        <v>0</v>
      </c>
    </row>
    <row r="38" spans="2:8" ht="30" hidden="1" customHeight="1" x14ac:dyDescent="0.25">
      <c r="B38" s="98" t="s">
        <v>572</v>
      </c>
      <c r="C38" s="100"/>
      <c r="D38" s="100"/>
      <c r="E38" s="100"/>
      <c r="F38" s="72">
        <v>0</v>
      </c>
      <c r="H38" s="59">
        <f t="shared" si="0"/>
        <v>0</v>
      </c>
    </row>
    <row r="39" spans="2:8" ht="30" hidden="1" customHeight="1" x14ac:dyDescent="0.25">
      <c r="B39" s="98" t="s">
        <v>573</v>
      </c>
      <c r="C39" s="100"/>
      <c r="D39" s="100"/>
      <c r="E39" s="100"/>
      <c r="F39" s="72">
        <v>0</v>
      </c>
      <c r="H39" s="59">
        <f t="shared" si="0"/>
        <v>0</v>
      </c>
    </row>
    <row r="40" spans="2:8" ht="30" hidden="1" customHeight="1" x14ac:dyDescent="0.25">
      <c r="B40" s="98" t="s">
        <v>574</v>
      </c>
      <c r="C40" s="100"/>
      <c r="D40" s="100"/>
      <c r="E40" s="100"/>
      <c r="F40" s="72">
        <v>0</v>
      </c>
      <c r="H40" s="59">
        <f t="shared" si="0"/>
        <v>0</v>
      </c>
    </row>
    <row r="41" spans="2:8" ht="30" hidden="1" customHeight="1" x14ac:dyDescent="0.25">
      <c r="B41" s="98" t="s">
        <v>575</v>
      </c>
      <c r="C41" s="100"/>
      <c r="D41" s="100"/>
      <c r="E41" s="100"/>
      <c r="F41" s="72">
        <v>0</v>
      </c>
      <c r="H41" s="59">
        <f t="shared" si="0"/>
        <v>0</v>
      </c>
    </row>
    <row r="42" spans="2:8" ht="30" hidden="1" customHeight="1" x14ac:dyDescent="0.25">
      <c r="B42" s="98" t="s">
        <v>576</v>
      </c>
      <c r="C42" s="100"/>
      <c r="D42" s="100"/>
      <c r="E42" s="100"/>
      <c r="F42" s="72">
        <v>0</v>
      </c>
      <c r="H42" s="59">
        <f t="shared" si="0"/>
        <v>0</v>
      </c>
    </row>
    <row r="43" spans="2:8" ht="30" hidden="1" customHeight="1" x14ac:dyDescent="0.25">
      <c r="B43" s="98" t="s">
        <v>577</v>
      </c>
      <c r="C43" s="100"/>
      <c r="D43" s="100"/>
      <c r="E43" s="100"/>
      <c r="F43" s="72">
        <v>0</v>
      </c>
      <c r="H43" s="59">
        <f t="shared" si="0"/>
        <v>0</v>
      </c>
    </row>
    <row r="44" spans="2:8" ht="30" hidden="1" customHeight="1" x14ac:dyDescent="0.25">
      <c r="B44" s="98" t="s">
        <v>578</v>
      </c>
      <c r="C44" s="100"/>
      <c r="D44" s="100"/>
      <c r="E44" s="100"/>
      <c r="F44" s="72">
        <v>0</v>
      </c>
      <c r="H44" s="59">
        <f t="shared" si="0"/>
        <v>0</v>
      </c>
    </row>
    <row r="45" spans="2:8" ht="30" hidden="1" customHeight="1" x14ac:dyDescent="0.25">
      <c r="B45" s="98" t="s">
        <v>579</v>
      </c>
      <c r="C45" s="100"/>
      <c r="D45" s="100"/>
      <c r="E45" s="100"/>
      <c r="F45" s="72">
        <v>0</v>
      </c>
      <c r="H45" s="59">
        <f t="shared" si="0"/>
        <v>0</v>
      </c>
    </row>
    <row r="46" spans="2:8" ht="30" hidden="1" customHeight="1" x14ac:dyDescent="0.25">
      <c r="B46" s="98" t="s">
        <v>580</v>
      </c>
      <c r="C46" s="100"/>
      <c r="D46" s="100"/>
      <c r="E46" s="100"/>
      <c r="F46" s="72">
        <v>0</v>
      </c>
      <c r="H46" s="59">
        <f t="shared" si="0"/>
        <v>0</v>
      </c>
    </row>
    <row r="47" spans="2:8" ht="30" hidden="1" customHeight="1" x14ac:dyDescent="0.25">
      <c r="B47" s="98" t="s">
        <v>581</v>
      </c>
      <c r="C47" s="100"/>
      <c r="D47" s="100"/>
      <c r="E47" s="100"/>
      <c r="F47" s="72">
        <v>0</v>
      </c>
      <c r="H47" s="59">
        <f t="shared" si="0"/>
        <v>0</v>
      </c>
    </row>
    <row r="48" spans="2:8" ht="30" hidden="1" customHeight="1" x14ac:dyDescent="0.25">
      <c r="B48" s="98" t="s">
        <v>582</v>
      </c>
      <c r="C48" s="100"/>
      <c r="D48" s="100"/>
      <c r="E48" s="100"/>
      <c r="F48" s="72">
        <v>0</v>
      </c>
      <c r="H48" s="59">
        <f t="shared" si="0"/>
        <v>0</v>
      </c>
    </row>
    <row r="49" spans="2:8" ht="30" hidden="1" customHeight="1" x14ac:dyDescent="0.25">
      <c r="B49" s="98" t="s">
        <v>583</v>
      </c>
      <c r="C49" s="100"/>
      <c r="D49" s="100"/>
      <c r="E49" s="100"/>
      <c r="F49" s="72">
        <v>0</v>
      </c>
      <c r="H49" s="59">
        <f t="shared" si="0"/>
        <v>0</v>
      </c>
    </row>
    <row r="50" spans="2:8" ht="30" hidden="1" customHeight="1" x14ac:dyDescent="0.25">
      <c r="B50" s="98" t="s">
        <v>584</v>
      </c>
      <c r="C50" s="100"/>
      <c r="D50" s="100"/>
      <c r="E50" s="100"/>
      <c r="F50" s="72">
        <v>0</v>
      </c>
      <c r="H50" s="59">
        <f t="shared" si="0"/>
        <v>0</v>
      </c>
    </row>
    <row r="51" spans="2:8" ht="30" hidden="1" customHeight="1" x14ac:dyDescent="0.25">
      <c r="B51" s="98" t="s">
        <v>585</v>
      </c>
      <c r="C51" s="100"/>
      <c r="D51" s="100"/>
      <c r="E51" s="100"/>
      <c r="F51" s="72">
        <v>0</v>
      </c>
      <c r="H51" s="59">
        <f t="shared" si="0"/>
        <v>0</v>
      </c>
    </row>
    <row r="52" spans="2:8" ht="30" hidden="1" customHeight="1" x14ac:dyDescent="0.25">
      <c r="B52" s="98" t="s">
        <v>586</v>
      </c>
      <c r="C52" s="100"/>
      <c r="D52" s="100"/>
      <c r="E52" s="100"/>
      <c r="F52" s="72">
        <v>0</v>
      </c>
      <c r="H52" s="59">
        <f t="shared" si="0"/>
        <v>0</v>
      </c>
    </row>
    <row r="53" spans="2:8" ht="30" hidden="1" customHeight="1" x14ac:dyDescent="0.25">
      <c r="B53" s="98" t="s">
        <v>587</v>
      </c>
      <c r="C53" s="100"/>
      <c r="D53" s="100"/>
      <c r="E53" s="100"/>
      <c r="F53" s="72">
        <v>0</v>
      </c>
      <c r="H53" s="59">
        <f t="shared" si="0"/>
        <v>0</v>
      </c>
    </row>
    <row r="54" spans="2:8" ht="30" hidden="1" customHeight="1" x14ac:dyDescent="0.25">
      <c r="B54" s="98" t="s">
        <v>588</v>
      </c>
      <c r="C54" s="100"/>
      <c r="D54" s="100"/>
      <c r="E54" s="100"/>
      <c r="F54" s="72">
        <v>0</v>
      </c>
      <c r="H54" s="59">
        <f t="shared" si="0"/>
        <v>0</v>
      </c>
    </row>
    <row r="55" spans="2:8" ht="30" hidden="1" customHeight="1" x14ac:dyDescent="0.25">
      <c r="B55" s="98" t="s">
        <v>589</v>
      </c>
      <c r="C55" s="100"/>
      <c r="D55" s="100"/>
      <c r="E55" s="100"/>
      <c r="F55" s="72">
        <v>0</v>
      </c>
      <c r="H55" s="59">
        <f t="shared" si="0"/>
        <v>0</v>
      </c>
    </row>
    <row r="56" spans="2:8" ht="30" hidden="1" customHeight="1" x14ac:dyDescent="0.25">
      <c r="B56" s="98" t="s">
        <v>590</v>
      </c>
      <c r="C56" s="100"/>
      <c r="D56" s="100"/>
      <c r="E56" s="100"/>
      <c r="F56" s="72">
        <v>0</v>
      </c>
      <c r="H56" s="59">
        <f t="shared" si="0"/>
        <v>0</v>
      </c>
    </row>
    <row r="57" spans="2:8" ht="30" hidden="1" customHeight="1" x14ac:dyDescent="0.25">
      <c r="B57" s="98" t="s">
        <v>591</v>
      </c>
      <c r="C57" s="100"/>
      <c r="D57" s="100"/>
      <c r="E57" s="100"/>
      <c r="F57" s="72">
        <v>0</v>
      </c>
      <c r="H57" s="59">
        <f t="shared" si="0"/>
        <v>0</v>
      </c>
    </row>
    <row r="58" spans="2:8" ht="30" hidden="1" customHeight="1" x14ac:dyDescent="0.25">
      <c r="B58" s="98" t="s">
        <v>592</v>
      </c>
      <c r="C58" s="100"/>
      <c r="D58" s="100"/>
      <c r="E58" s="100"/>
      <c r="F58" s="72">
        <v>0</v>
      </c>
      <c r="H58" s="59">
        <f t="shared" si="0"/>
        <v>0</v>
      </c>
    </row>
    <row r="59" spans="2:8" ht="30" hidden="1" customHeight="1" x14ac:dyDescent="0.25">
      <c r="B59" s="98" t="s">
        <v>593</v>
      </c>
      <c r="C59" s="100"/>
      <c r="D59" s="100"/>
      <c r="E59" s="100"/>
      <c r="F59" s="72">
        <v>0</v>
      </c>
      <c r="H59" s="59">
        <f t="shared" si="0"/>
        <v>0</v>
      </c>
    </row>
    <row r="60" spans="2:8" ht="30" hidden="1" customHeight="1" x14ac:dyDescent="0.25">
      <c r="B60" s="98" t="s">
        <v>594</v>
      </c>
      <c r="C60" s="100"/>
      <c r="D60" s="100"/>
      <c r="E60" s="100"/>
      <c r="F60" s="72">
        <v>0</v>
      </c>
      <c r="H60" s="59">
        <f t="shared" si="0"/>
        <v>0</v>
      </c>
    </row>
    <row r="61" spans="2:8" ht="30" hidden="1" customHeight="1" x14ac:dyDescent="0.25">
      <c r="B61" s="98" t="s">
        <v>595</v>
      </c>
      <c r="C61" s="100"/>
      <c r="D61" s="100"/>
      <c r="E61" s="100"/>
      <c r="F61" s="72">
        <v>0</v>
      </c>
      <c r="H61" s="59">
        <f t="shared" si="0"/>
        <v>0</v>
      </c>
    </row>
    <row r="62" spans="2:8" ht="30" hidden="1" customHeight="1" x14ac:dyDescent="0.25">
      <c r="B62" s="98" t="s">
        <v>596</v>
      </c>
      <c r="C62" s="100"/>
      <c r="D62" s="100"/>
      <c r="E62" s="100"/>
      <c r="F62" s="72">
        <v>0</v>
      </c>
      <c r="H62" s="59">
        <f t="shared" si="0"/>
        <v>0</v>
      </c>
    </row>
    <row r="63" spans="2:8" ht="30" hidden="1" customHeight="1" x14ac:dyDescent="0.25">
      <c r="B63" s="98" t="s">
        <v>597</v>
      </c>
      <c r="C63" s="100"/>
      <c r="D63" s="100"/>
      <c r="E63" s="100"/>
      <c r="F63" s="72">
        <v>0</v>
      </c>
      <c r="H63" s="59">
        <f t="shared" si="0"/>
        <v>0</v>
      </c>
    </row>
    <row r="64" spans="2:8" ht="30" hidden="1" customHeight="1" x14ac:dyDescent="0.25">
      <c r="B64" s="98" t="s">
        <v>598</v>
      </c>
      <c r="C64" s="100"/>
      <c r="D64" s="100"/>
      <c r="E64" s="100"/>
      <c r="F64" s="72">
        <v>0</v>
      </c>
      <c r="H64" s="59">
        <f t="shared" si="0"/>
        <v>0</v>
      </c>
    </row>
    <row r="65" spans="2:8" ht="30" hidden="1" customHeight="1" x14ac:dyDescent="0.25">
      <c r="B65" s="98" t="s">
        <v>599</v>
      </c>
      <c r="C65" s="100"/>
      <c r="D65" s="100"/>
      <c r="E65" s="100"/>
      <c r="F65" s="72">
        <v>0</v>
      </c>
      <c r="H65" s="59">
        <f t="shared" si="0"/>
        <v>0</v>
      </c>
    </row>
    <row r="66" spans="2:8" ht="30" hidden="1" customHeight="1" x14ac:dyDescent="0.25">
      <c r="B66" s="98" t="s">
        <v>600</v>
      </c>
      <c r="C66" s="100"/>
      <c r="D66" s="100"/>
      <c r="E66" s="100"/>
      <c r="F66" s="72">
        <v>0</v>
      </c>
      <c r="H66" s="59">
        <f t="shared" si="0"/>
        <v>0</v>
      </c>
    </row>
    <row r="67" spans="2:8" ht="30" hidden="1" customHeight="1" x14ac:dyDescent="0.25">
      <c r="B67" s="98" t="s">
        <v>601</v>
      </c>
      <c r="C67" s="100"/>
      <c r="D67" s="100"/>
      <c r="E67" s="100"/>
      <c r="F67" s="72">
        <v>0</v>
      </c>
      <c r="H67" s="59">
        <f t="shared" si="0"/>
        <v>0</v>
      </c>
    </row>
    <row r="68" spans="2:8" ht="30" hidden="1" customHeight="1" x14ac:dyDescent="0.25">
      <c r="B68" s="98" t="s">
        <v>602</v>
      </c>
      <c r="C68" s="100"/>
      <c r="D68" s="100"/>
      <c r="E68" s="100"/>
      <c r="F68" s="72">
        <v>0</v>
      </c>
      <c r="H68" s="59">
        <f t="shared" si="0"/>
        <v>0</v>
      </c>
    </row>
    <row r="69" spans="2:8" ht="30" hidden="1" customHeight="1" x14ac:dyDescent="0.25">
      <c r="B69" s="98" t="s">
        <v>603</v>
      </c>
      <c r="C69" s="100"/>
      <c r="D69" s="100"/>
      <c r="E69" s="100"/>
      <c r="F69" s="72">
        <v>0</v>
      </c>
      <c r="H69" s="59">
        <f t="shared" si="0"/>
        <v>0</v>
      </c>
    </row>
    <row r="70" spans="2:8" ht="30" hidden="1" customHeight="1" x14ac:dyDescent="0.25">
      <c r="B70" s="98" t="s">
        <v>604</v>
      </c>
      <c r="C70" s="100"/>
      <c r="D70" s="100"/>
      <c r="E70" s="100"/>
      <c r="F70" s="72">
        <v>0</v>
      </c>
      <c r="H70" s="59">
        <f t="shared" si="0"/>
        <v>0</v>
      </c>
    </row>
    <row r="71" spans="2:8" ht="30" hidden="1" customHeight="1" x14ac:dyDescent="0.25">
      <c r="B71" s="98" t="s">
        <v>605</v>
      </c>
      <c r="C71" s="100"/>
      <c r="D71" s="100"/>
      <c r="E71" s="100"/>
      <c r="F71" s="72">
        <v>0</v>
      </c>
      <c r="H71" s="59">
        <f t="shared" si="0"/>
        <v>0</v>
      </c>
    </row>
    <row r="72" spans="2:8" ht="30" hidden="1" customHeight="1" x14ac:dyDescent="0.25">
      <c r="B72" s="98" t="s">
        <v>606</v>
      </c>
      <c r="C72" s="100"/>
      <c r="D72" s="100"/>
      <c r="E72" s="100"/>
      <c r="F72" s="72">
        <v>0</v>
      </c>
      <c r="H72" s="59">
        <f t="shared" ref="H72:H104" si="1">IF(F72=0,E72,F72)</f>
        <v>0</v>
      </c>
    </row>
    <row r="73" spans="2:8" ht="30" hidden="1" customHeight="1" x14ac:dyDescent="0.25">
      <c r="B73" s="98" t="s">
        <v>607</v>
      </c>
      <c r="C73" s="100"/>
      <c r="D73" s="100"/>
      <c r="E73" s="100"/>
      <c r="F73" s="72">
        <v>0</v>
      </c>
      <c r="H73" s="59">
        <f t="shared" si="1"/>
        <v>0</v>
      </c>
    </row>
    <row r="74" spans="2:8" ht="30" hidden="1" customHeight="1" x14ac:dyDescent="0.25">
      <c r="B74" s="98" t="s">
        <v>608</v>
      </c>
      <c r="C74" s="100"/>
      <c r="D74" s="100"/>
      <c r="E74" s="100"/>
      <c r="F74" s="72">
        <v>0</v>
      </c>
      <c r="H74" s="59">
        <f t="shared" si="1"/>
        <v>0</v>
      </c>
    </row>
    <row r="75" spans="2:8" ht="30" hidden="1" customHeight="1" x14ac:dyDescent="0.25">
      <c r="B75" s="98" t="s">
        <v>609</v>
      </c>
      <c r="C75" s="100"/>
      <c r="D75" s="100"/>
      <c r="E75" s="100"/>
      <c r="F75" s="72">
        <v>0</v>
      </c>
      <c r="H75" s="59">
        <f t="shared" si="1"/>
        <v>0</v>
      </c>
    </row>
    <row r="76" spans="2:8" ht="30" hidden="1" customHeight="1" x14ac:dyDescent="0.25">
      <c r="B76" s="98" t="s">
        <v>610</v>
      </c>
      <c r="C76" s="100"/>
      <c r="D76" s="100"/>
      <c r="E76" s="100"/>
      <c r="F76" s="72">
        <v>0</v>
      </c>
      <c r="H76" s="59">
        <f t="shared" si="1"/>
        <v>0</v>
      </c>
    </row>
    <row r="77" spans="2:8" ht="30" hidden="1" customHeight="1" x14ac:dyDescent="0.25">
      <c r="B77" s="98" t="s">
        <v>611</v>
      </c>
      <c r="C77" s="100"/>
      <c r="D77" s="100"/>
      <c r="E77" s="100"/>
      <c r="F77" s="72">
        <v>0</v>
      </c>
      <c r="H77" s="59">
        <f t="shared" si="1"/>
        <v>0</v>
      </c>
    </row>
    <row r="78" spans="2:8" ht="30" hidden="1" customHeight="1" x14ac:dyDescent="0.25">
      <c r="B78" s="98" t="s">
        <v>612</v>
      </c>
      <c r="C78" s="100"/>
      <c r="D78" s="100"/>
      <c r="E78" s="100"/>
      <c r="F78" s="72">
        <v>0</v>
      </c>
      <c r="H78" s="59">
        <f t="shared" si="1"/>
        <v>0</v>
      </c>
    </row>
    <row r="79" spans="2:8" ht="30" hidden="1" customHeight="1" x14ac:dyDescent="0.25">
      <c r="B79" s="98" t="s">
        <v>613</v>
      </c>
      <c r="C79" s="100"/>
      <c r="D79" s="100"/>
      <c r="E79" s="100"/>
      <c r="F79" s="72">
        <v>0</v>
      </c>
      <c r="H79" s="59">
        <f t="shared" si="1"/>
        <v>0</v>
      </c>
    </row>
    <row r="80" spans="2:8" ht="30" hidden="1" customHeight="1" x14ac:dyDescent="0.25">
      <c r="B80" s="98" t="s">
        <v>614</v>
      </c>
      <c r="C80" s="100"/>
      <c r="D80" s="100"/>
      <c r="E80" s="100"/>
      <c r="F80" s="72">
        <v>0</v>
      </c>
      <c r="H80" s="59">
        <f t="shared" si="1"/>
        <v>0</v>
      </c>
    </row>
    <row r="81" spans="2:8" ht="30" hidden="1" customHeight="1" x14ac:dyDescent="0.25">
      <c r="B81" s="98" t="s">
        <v>615</v>
      </c>
      <c r="C81" s="100"/>
      <c r="D81" s="100"/>
      <c r="E81" s="100"/>
      <c r="F81" s="72">
        <v>0</v>
      </c>
      <c r="H81" s="59">
        <f t="shared" si="1"/>
        <v>0</v>
      </c>
    </row>
    <row r="82" spans="2:8" ht="30" hidden="1" customHeight="1" x14ac:dyDescent="0.25">
      <c r="B82" s="98" t="s">
        <v>616</v>
      </c>
      <c r="C82" s="100"/>
      <c r="D82" s="100"/>
      <c r="E82" s="100"/>
      <c r="F82" s="72">
        <v>0</v>
      </c>
      <c r="H82" s="59">
        <f t="shared" si="1"/>
        <v>0</v>
      </c>
    </row>
    <row r="83" spans="2:8" ht="30" hidden="1" customHeight="1" x14ac:dyDescent="0.25">
      <c r="B83" s="98" t="s">
        <v>617</v>
      </c>
      <c r="C83" s="100"/>
      <c r="D83" s="100"/>
      <c r="E83" s="100"/>
      <c r="F83" s="72">
        <v>0</v>
      </c>
      <c r="H83" s="59">
        <f t="shared" si="1"/>
        <v>0</v>
      </c>
    </row>
    <row r="84" spans="2:8" ht="30" hidden="1" customHeight="1" x14ac:dyDescent="0.25">
      <c r="B84" s="98" t="s">
        <v>618</v>
      </c>
      <c r="C84" s="100"/>
      <c r="D84" s="100"/>
      <c r="E84" s="100"/>
      <c r="F84" s="72">
        <v>0</v>
      </c>
      <c r="H84" s="59">
        <f t="shared" si="1"/>
        <v>0</v>
      </c>
    </row>
    <row r="85" spans="2:8" ht="30" hidden="1" customHeight="1" x14ac:dyDescent="0.25">
      <c r="B85" s="98" t="s">
        <v>619</v>
      </c>
      <c r="C85" s="100"/>
      <c r="D85" s="100"/>
      <c r="E85" s="100"/>
      <c r="F85" s="72">
        <v>0</v>
      </c>
      <c r="H85" s="59">
        <f t="shared" si="1"/>
        <v>0</v>
      </c>
    </row>
    <row r="86" spans="2:8" ht="30" hidden="1" customHeight="1" x14ac:dyDescent="0.25">
      <c r="B86" s="98" t="s">
        <v>620</v>
      </c>
      <c r="C86" s="100"/>
      <c r="D86" s="100"/>
      <c r="E86" s="100"/>
      <c r="F86" s="72">
        <v>0</v>
      </c>
      <c r="H86" s="59">
        <f t="shared" si="1"/>
        <v>0</v>
      </c>
    </row>
    <row r="87" spans="2:8" ht="30" hidden="1" customHeight="1" x14ac:dyDescent="0.25">
      <c r="B87" s="98" t="s">
        <v>621</v>
      </c>
      <c r="C87" s="100"/>
      <c r="D87" s="100"/>
      <c r="E87" s="100"/>
      <c r="F87" s="72">
        <v>0</v>
      </c>
      <c r="H87" s="59">
        <f t="shared" si="1"/>
        <v>0</v>
      </c>
    </row>
    <row r="88" spans="2:8" ht="30" hidden="1" customHeight="1" x14ac:dyDescent="0.25">
      <c r="B88" s="98" t="s">
        <v>622</v>
      </c>
      <c r="C88" s="100"/>
      <c r="D88" s="100"/>
      <c r="E88" s="100"/>
      <c r="F88" s="72">
        <v>0</v>
      </c>
      <c r="H88" s="59">
        <f t="shared" si="1"/>
        <v>0</v>
      </c>
    </row>
    <row r="89" spans="2:8" ht="30" hidden="1" customHeight="1" x14ac:dyDescent="0.25">
      <c r="B89" s="98" t="s">
        <v>623</v>
      </c>
      <c r="C89" s="100"/>
      <c r="D89" s="100"/>
      <c r="E89" s="100"/>
      <c r="F89" s="72">
        <v>0</v>
      </c>
      <c r="H89" s="59">
        <f t="shared" si="1"/>
        <v>0</v>
      </c>
    </row>
    <row r="90" spans="2:8" ht="30" hidden="1" customHeight="1" x14ac:dyDescent="0.25">
      <c r="B90" s="98" t="s">
        <v>624</v>
      </c>
      <c r="C90" s="100"/>
      <c r="D90" s="100"/>
      <c r="E90" s="100"/>
      <c r="F90" s="72">
        <v>0</v>
      </c>
      <c r="H90" s="59">
        <f t="shared" si="1"/>
        <v>0</v>
      </c>
    </row>
    <row r="91" spans="2:8" ht="30" hidden="1" customHeight="1" x14ac:dyDescent="0.25">
      <c r="B91" s="98" t="s">
        <v>625</v>
      </c>
      <c r="C91" s="100"/>
      <c r="D91" s="100"/>
      <c r="E91" s="100"/>
      <c r="F91" s="72">
        <v>0</v>
      </c>
      <c r="H91" s="59">
        <f t="shared" si="1"/>
        <v>0</v>
      </c>
    </row>
    <row r="92" spans="2:8" ht="30" hidden="1" customHeight="1" x14ac:dyDescent="0.25">
      <c r="B92" s="98" t="s">
        <v>626</v>
      </c>
      <c r="C92" s="100"/>
      <c r="D92" s="100"/>
      <c r="E92" s="100"/>
      <c r="F92" s="72">
        <v>0</v>
      </c>
      <c r="H92" s="59">
        <f t="shared" si="1"/>
        <v>0</v>
      </c>
    </row>
    <row r="93" spans="2:8" ht="30" hidden="1" customHeight="1" x14ac:dyDescent="0.25">
      <c r="B93" s="98" t="s">
        <v>627</v>
      </c>
      <c r="C93" s="100"/>
      <c r="D93" s="100"/>
      <c r="E93" s="100"/>
      <c r="F93" s="72">
        <v>0</v>
      </c>
      <c r="H93" s="59">
        <f t="shared" si="1"/>
        <v>0</v>
      </c>
    </row>
    <row r="94" spans="2:8" ht="30" hidden="1" customHeight="1" x14ac:dyDescent="0.25">
      <c r="B94" s="98" t="s">
        <v>628</v>
      </c>
      <c r="C94" s="100"/>
      <c r="D94" s="100"/>
      <c r="E94" s="100"/>
      <c r="F94" s="72">
        <v>0</v>
      </c>
      <c r="H94" s="59">
        <f t="shared" si="1"/>
        <v>0</v>
      </c>
    </row>
    <row r="95" spans="2:8" ht="30" hidden="1" customHeight="1" x14ac:dyDescent="0.25">
      <c r="B95" s="98" t="s">
        <v>629</v>
      </c>
      <c r="C95" s="100"/>
      <c r="D95" s="100"/>
      <c r="E95" s="100"/>
      <c r="F95" s="72">
        <v>0</v>
      </c>
      <c r="H95" s="59">
        <f t="shared" si="1"/>
        <v>0</v>
      </c>
    </row>
    <row r="96" spans="2:8" ht="30" hidden="1" customHeight="1" x14ac:dyDescent="0.25">
      <c r="B96" s="98" t="s">
        <v>630</v>
      </c>
      <c r="C96" s="100"/>
      <c r="D96" s="100"/>
      <c r="E96" s="100"/>
      <c r="F96" s="72">
        <v>0</v>
      </c>
      <c r="H96" s="59">
        <f t="shared" si="1"/>
        <v>0</v>
      </c>
    </row>
    <row r="97" spans="2:8" ht="30" hidden="1" customHeight="1" x14ac:dyDescent="0.25">
      <c r="B97" s="98" t="s">
        <v>631</v>
      </c>
      <c r="C97" s="100"/>
      <c r="D97" s="100"/>
      <c r="E97" s="100"/>
      <c r="F97" s="72">
        <v>0</v>
      </c>
      <c r="H97" s="59">
        <f t="shared" si="1"/>
        <v>0</v>
      </c>
    </row>
    <row r="98" spans="2:8" ht="30" hidden="1" customHeight="1" x14ac:dyDescent="0.25">
      <c r="B98" s="98" t="s">
        <v>632</v>
      </c>
      <c r="C98" s="100"/>
      <c r="D98" s="100"/>
      <c r="E98" s="100"/>
      <c r="F98" s="72">
        <v>0</v>
      </c>
      <c r="H98" s="59">
        <f t="shared" si="1"/>
        <v>0</v>
      </c>
    </row>
    <row r="99" spans="2:8" ht="30" hidden="1" customHeight="1" x14ac:dyDescent="0.25">
      <c r="B99" s="98" t="s">
        <v>633</v>
      </c>
      <c r="C99" s="100"/>
      <c r="D99" s="100"/>
      <c r="E99" s="100"/>
      <c r="F99" s="72">
        <v>0</v>
      </c>
      <c r="H99" s="59">
        <f t="shared" si="1"/>
        <v>0</v>
      </c>
    </row>
    <row r="100" spans="2:8" ht="30" hidden="1" customHeight="1" x14ac:dyDescent="0.25">
      <c r="B100" s="98" t="s">
        <v>634</v>
      </c>
      <c r="C100" s="100"/>
      <c r="D100" s="100"/>
      <c r="E100" s="100"/>
      <c r="F100" s="72">
        <v>0</v>
      </c>
      <c r="H100" s="59">
        <f t="shared" si="1"/>
        <v>0</v>
      </c>
    </row>
    <row r="101" spans="2:8" ht="30" hidden="1" customHeight="1" x14ac:dyDescent="0.25">
      <c r="B101" s="98" t="s">
        <v>635</v>
      </c>
      <c r="C101" s="100"/>
      <c r="D101" s="100"/>
      <c r="E101" s="100"/>
      <c r="F101" s="72">
        <v>0</v>
      </c>
      <c r="H101" s="59">
        <f t="shared" si="1"/>
        <v>0</v>
      </c>
    </row>
    <row r="102" spans="2:8" ht="30" hidden="1" customHeight="1" x14ac:dyDescent="0.25">
      <c r="B102" s="98" t="s">
        <v>636</v>
      </c>
      <c r="C102" s="100"/>
      <c r="D102" s="100"/>
      <c r="E102" s="100"/>
      <c r="F102" s="72">
        <v>0</v>
      </c>
      <c r="H102" s="59">
        <f t="shared" si="1"/>
        <v>0</v>
      </c>
    </row>
    <row r="103" spans="2:8" ht="30" hidden="1" customHeight="1" x14ac:dyDescent="0.25">
      <c r="B103" s="98" t="s">
        <v>637</v>
      </c>
      <c r="C103" s="100"/>
      <c r="D103" s="100"/>
      <c r="E103" s="100"/>
      <c r="F103" s="72">
        <v>0</v>
      </c>
      <c r="H103" s="59">
        <f t="shared" si="1"/>
        <v>0</v>
      </c>
    </row>
    <row r="104" spans="2:8" ht="30" hidden="1" customHeight="1" x14ac:dyDescent="0.25">
      <c r="B104" s="98" t="s">
        <v>638</v>
      </c>
      <c r="C104" s="100"/>
      <c r="D104" s="100"/>
      <c r="E104" s="100"/>
      <c r="F104" s="72">
        <v>0</v>
      </c>
      <c r="H104" s="59">
        <f t="shared" si="1"/>
        <v>0</v>
      </c>
    </row>
    <row r="105" spans="2:8" ht="30" hidden="1" customHeight="1" x14ac:dyDescent="0.25">
      <c r="B105" s="98" t="s">
        <v>639</v>
      </c>
      <c r="C105" s="100"/>
      <c r="D105" s="100"/>
      <c r="E105" s="100"/>
      <c r="F105" s="72">
        <v>0</v>
      </c>
    </row>
    <row r="106" spans="2:8" ht="30" hidden="1" customHeight="1" x14ac:dyDescent="0.25">
      <c r="B106" s="98" t="s">
        <v>640</v>
      </c>
      <c r="C106" s="100"/>
      <c r="D106" s="100"/>
      <c r="E106" s="100"/>
      <c r="F106" s="72">
        <v>0</v>
      </c>
    </row>
    <row r="107" spans="2:8" ht="30" hidden="1" customHeight="1" x14ac:dyDescent="0.25">
      <c r="B107" s="98" t="s">
        <v>641</v>
      </c>
      <c r="C107" s="100"/>
      <c r="D107" s="100"/>
      <c r="E107" s="100"/>
      <c r="F107" s="72">
        <v>0</v>
      </c>
    </row>
    <row r="108" spans="2:8" ht="30" hidden="1" customHeight="1" x14ac:dyDescent="0.25">
      <c r="B108" s="98" t="s">
        <v>642</v>
      </c>
      <c r="C108" s="100"/>
      <c r="D108" s="100"/>
      <c r="E108" s="100"/>
      <c r="F108" s="72">
        <v>0</v>
      </c>
      <c r="H108" s="41"/>
    </row>
    <row r="109" spans="2:8" ht="30" hidden="1" customHeight="1" x14ac:dyDescent="0.25">
      <c r="B109" s="98" t="s">
        <v>643</v>
      </c>
      <c r="C109" s="100"/>
      <c r="D109" s="100"/>
      <c r="E109" s="100"/>
      <c r="F109" s="72">
        <v>0</v>
      </c>
      <c r="H109" s="59">
        <f t="shared" ref="H109:H172" si="2">IF(F109=0,E109,F109)</f>
        <v>0</v>
      </c>
    </row>
    <row r="110" spans="2:8" ht="30" hidden="1" customHeight="1" x14ac:dyDescent="0.25">
      <c r="B110" s="98" t="s">
        <v>644</v>
      </c>
      <c r="C110" s="100"/>
      <c r="D110" s="100"/>
      <c r="E110" s="100"/>
      <c r="F110" s="72">
        <v>0</v>
      </c>
      <c r="H110" s="59">
        <f t="shared" si="2"/>
        <v>0</v>
      </c>
    </row>
    <row r="111" spans="2:8" ht="30" hidden="1" customHeight="1" x14ac:dyDescent="0.25">
      <c r="B111" s="98" t="s">
        <v>645</v>
      </c>
      <c r="C111" s="100"/>
      <c r="D111" s="100"/>
      <c r="E111" s="100"/>
      <c r="F111" s="72">
        <v>0</v>
      </c>
      <c r="H111" s="59">
        <f t="shared" si="2"/>
        <v>0</v>
      </c>
    </row>
    <row r="112" spans="2:8" ht="30" hidden="1" customHeight="1" x14ac:dyDescent="0.25">
      <c r="B112" s="98" t="s">
        <v>646</v>
      </c>
      <c r="C112" s="100"/>
      <c r="D112" s="100"/>
      <c r="E112" s="100"/>
      <c r="F112" s="72">
        <v>0</v>
      </c>
      <c r="H112" s="59">
        <f t="shared" si="2"/>
        <v>0</v>
      </c>
    </row>
    <row r="113" spans="2:8" ht="30" hidden="1" customHeight="1" x14ac:dyDescent="0.25">
      <c r="B113" s="98" t="s">
        <v>647</v>
      </c>
      <c r="C113" s="100"/>
      <c r="D113" s="100"/>
      <c r="E113" s="100"/>
      <c r="F113" s="72">
        <v>0</v>
      </c>
      <c r="H113" s="59">
        <f t="shared" si="2"/>
        <v>0</v>
      </c>
    </row>
    <row r="114" spans="2:8" ht="30" hidden="1" customHeight="1" x14ac:dyDescent="0.25">
      <c r="B114" s="98" t="s">
        <v>648</v>
      </c>
      <c r="C114" s="100"/>
      <c r="D114" s="100"/>
      <c r="E114" s="100"/>
      <c r="F114" s="72">
        <v>0</v>
      </c>
      <c r="H114" s="59">
        <f t="shared" si="2"/>
        <v>0</v>
      </c>
    </row>
    <row r="115" spans="2:8" ht="30" hidden="1" customHeight="1" x14ac:dyDescent="0.25">
      <c r="B115" s="98" t="s">
        <v>649</v>
      </c>
      <c r="C115" s="100"/>
      <c r="D115" s="100"/>
      <c r="E115" s="100"/>
      <c r="F115" s="72">
        <v>0</v>
      </c>
      <c r="H115" s="59">
        <f t="shared" si="2"/>
        <v>0</v>
      </c>
    </row>
    <row r="116" spans="2:8" ht="30" hidden="1" customHeight="1" x14ac:dyDescent="0.25">
      <c r="B116" s="98" t="s">
        <v>650</v>
      </c>
      <c r="C116" s="100"/>
      <c r="D116" s="100"/>
      <c r="E116" s="100"/>
      <c r="F116" s="72">
        <v>0</v>
      </c>
      <c r="H116" s="59">
        <f t="shared" si="2"/>
        <v>0</v>
      </c>
    </row>
    <row r="117" spans="2:8" ht="30" hidden="1" customHeight="1" x14ac:dyDescent="0.25">
      <c r="B117" s="98" t="s">
        <v>651</v>
      </c>
      <c r="C117" s="100"/>
      <c r="D117" s="100"/>
      <c r="E117" s="100"/>
      <c r="F117" s="72">
        <v>0</v>
      </c>
      <c r="H117" s="59">
        <f t="shared" si="2"/>
        <v>0</v>
      </c>
    </row>
    <row r="118" spans="2:8" ht="30" hidden="1" customHeight="1" x14ac:dyDescent="0.25">
      <c r="B118" s="98" t="s">
        <v>652</v>
      </c>
      <c r="C118" s="100"/>
      <c r="D118" s="100"/>
      <c r="E118" s="100"/>
      <c r="F118" s="72">
        <v>0</v>
      </c>
      <c r="H118" s="59">
        <f t="shared" si="2"/>
        <v>0</v>
      </c>
    </row>
    <row r="119" spans="2:8" ht="30" hidden="1" customHeight="1" x14ac:dyDescent="0.25">
      <c r="B119" s="98" t="s">
        <v>653</v>
      </c>
      <c r="C119" s="100"/>
      <c r="D119" s="100"/>
      <c r="E119" s="100"/>
      <c r="F119" s="72">
        <v>0</v>
      </c>
      <c r="H119" s="59">
        <f t="shared" si="2"/>
        <v>0</v>
      </c>
    </row>
    <row r="120" spans="2:8" ht="30" hidden="1" customHeight="1" x14ac:dyDescent="0.25">
      <c r="B120" s="98" t="s">
        <v>654</v>
      </c>
      <c r="C120" s="100"/>
      <c r="D120" s="100"/>
      <c r="E120" s="100"/>
      <c r="F120" s="72">
        <v>0</v>
      </c>
      <c r="H120" s="59">
        <f t="shared" si="2"/>
        <v>0</v>
      </c>
    </row>
    <row r="121" spans="2:8" ht="30" hidden="1" customHeight="1" x14ac:dyDescent="0.25">
      <c r="B121" s="98" t="s">
        <v>655</v>
      </c>
      <c r="C121" s="100"/>
      <c r="D121" s="100"/>
      <c r="E121" s="100"/>
      <c r="F121" s="72">
        <v>0</v>
      </c>
      <c r="H121" s="59">
        <f t="shared" si="2"/>
        <v>0</v>
      </c>
    </row>
    <row r="122" spans="2:8" ht="30" hidden="1" customHeight="1" x14ac:dyDescent="0.25">
      <c r="B122" s="98" t="s">
        <v>656</v>
      </c>
      <c r="C122" s="100"/>
      <c r="D122" s="100"/>
      <c r="E122" s="100"/>
      <c r="F122" s="72">
        <v>0</v>
      </c>
      <c r="H122" s="59">
        <f t="shared" si="2"/>
        <v>0</v>
      </c>
    </row>
    <row r="123" spans="2:8" ht="30" hidden="1" customHeight="1" x14ac:dyDescent="0.25">
      <c r="B123" s="98" t="s">
        <v>657</v>
      </c>
      <c r="C123" s="100"/>
      <c r="D123" s="100"/>
      <c r="E123" s="100"/>
      <c r="F123" s="72">
        <v>0</v>
      </c>
      <c r="H123" s="59">
        <f t="shared" si="2"/>
        <v>0</v>
      </c>
    </row>
    <row r="124" spans="2:8" ht="30" hidden="1" customHeight="1" x14ac:dyDescent="0.25">
      <c r="B124" s="98" t="s">
        <v>658</v>
      </c>
      <c r="C124" s="100"/>
      <c r="D124" s="100"/>
      <c r="E124" s="100"/>
      <c r="F124" s="72">
        <v>0</v>
      </c>
      <c r="H124" s="59">
        <f t="shared" si="2"/>
        <v>0</v>
      </c>
    </row>
    <row r="125" spans="2:8" ht="30" hidden="1" customHeight="1" x14ac:dyDescent="0.25">
      <c r="B125" s="98" t="s">
        <v>659</v>
      </c>
      <c r="C125" s="100"/>
      <c r="D125" s="100"/>
      <c r="E125" s="100"/>
      <c r="F125" s="72">
        <v>0</v>
      </c>
      <c r="H125" s="59">
        <f t="shared" si="2"/>
        <v>0</v>
      </c>
    </row>
    <row r="126" spans="2:8" ht="30" hidden="1" customHeight="1" x14ac:dyDescent="0.25">
      <c r="B126" s="98" t="s">
        <v>660</v>
      </c>
      <c r="C126" s="100"/>
      <c r="D126" s="100"/>
      <c r="E126" s="100"/>
      <c r="F126" s="72">
        <v>0</v>
      </c>
      <c r="H126" s="59">
        <f t="shared" si="2"/>
        <v>0</v>
      </c>
    </row>
    <row r="127" spans="2:8" ht="30" hidden="1" customHeight="1" x14ac:dyDescent="0.25">
      <c r="B127" s="98" t="s">
        <v>661</v>
      </c>
      <c r="C127" s="100"/>
      <c r="D127" s="100"/>
      <c r="E127" s="100"/>
      <c r="F127" s="72">
        <v>0</v>
      </c>
      <c r="H127" s="59">
        <f t="shared" si="2"/>
        <v>0</v>
      </c>
    </row>
    <row r="128" spans="2:8" ht="30" hidden="1" customHeight="1" x14ac:dyDescent="0.25">
      <c r="B128" s="98" t="s">
        <v>662</v>
      </c>
      <c r="C128" s="100"/>
      <c r="D128" s="100"/>
      <c r="E128" s="100"/>
      <c r="F128" s="72">
        <v>0</v>
      </c>
      <c r="H128" s="59">
        <f t="shared" si="2"/>
        <v>0</v>
      </c>
    </row>
    <row r="129" spans="2:8" ht="30" hidden="1" customHeight="1" x14ac:dyDescent="0.25">
      <c r="B129" s="98" t="s">
        <v>663</v>
      </c>
      <c r="C129" s="100"/>
      <c r="D129" s="100"/>
      <c r="E129" s="100"/>
      <c r="F129" s="72">
        <v>0</v>
      </c>
      <c r="H129" s="59">
        <f t="shared" si="2"/>
        <v>0</v>
      </c>
    </row>
    <row r="130" spans="2:8" ht="30" hidden="1" customHeight="1" x14ac:dyDescent="0.25">
      <c r="B130" s="98" t="s">
        <v>664</v>
      </c>
      <c r="C130" s="100"/>
      <c r="D130" s="100"/>
      <c r="E130" s="100"/>
      <c r="F130" s="72">
        <v>0</v>
      </c>
      <c r="H130" s="59">
        <f t="shared" si="2"/>
        <v>0</v>
      </c>
    </row>
    <row r="131" spans="2:8" ht="30" hidden="1" customHeight="1" x14ac:dyDescent="0.25">
      <c r="B131" s="98" t="s">
        <v>665</v>
      </c>
      <c r="C131" s="100"/>
      <c r="D131" s="100"/>
      <c r="E131" s="100"/>
      <c r="F131" s="72">
        <v>0</v>
      </c>
      <c r="H131" s="59">
        <f t="shared" si="2"/>
        <v>0</v>
      </c>
    </row>
    <row r="132" spans="2:8" ht="30" hidden="1" customHeight="1" x14ac:dyDescent="0.25">
      <c r="B132" s="98" t="s">
        <v>666</v>
      </c>
      <c r="C132" s="100"/>
      <c r="D132" s="100"/>
      <c r="E132" s="100"/>
      <c r="F132" s="72">
        <v>0</v>
      </c>
      <c r="H132" s="59">
        <f t="shared" si="2"/>
        <v>0</v>
      </c>
    </row>
    <row r="133" spans="2:8" ht="30" hidden="1" customHeight="1" x14ac:dyDescent="0.25">
      <c r="B133" s="98" t="s">
        <v>667</v>
      </c>
      <c r="C133" s="100"/>
      <c r="D133" s="100"/>
      <c r="E133" s="100"/>
      <c r="F133" s="72">
        <v>0</v>
      </c>
      <c r="H133" s="59">
        <f t="shared" si="2"/>
        <v>0</v>
      </c>
    </row>
    <row r="134" spans="2:8" ht="30" hidden="1" customHeight="1" x14ac:dyDescent="0.25">
      <c r="B134" s="98" t="s">
        <v>668</v>
      </c>
      <c r="C134" s="100"/>
      <c r="D134" s="100"/>
      <c r="E134" s="100"/>
      <c r="F134" s="72">
        <v>0</v>
      </c>
      <c r="H134" s="59">
        <f t="shared" si="2"/>
        <v>0</v>
      </c>
    </row>
    <row r="135" spans="2:8" ht="30" hidden="1" customHeight="1" x14ac:dyDescent="0.25">
      <c r="B135" s="98" t="s">
        <v>669</v>
      </c>
      <c r="C135" s="100"/>
      <c r="D135" s="100"/>
      <c r="E135" s="100"/>
      <c r="F135" s="72">
        <v>0</v>
      </c>
      <c r="H135" s="59">
        <f t="shared" si="2"/>
        <v>0</v>
      </c>
    </row>
    <row r="136" spans="2:8" ht="30" hidden="1" customHeight="1" x14ac:dyDescent="0.25">
      <c r="B136" s="98" t="s">
        <v>670</v>
      </c>
      <c r="C136" s="100"/>
      <c r="D136" s="100"/>
      <c r="E136" s="100"/>
      <c r="F136" s="72">
        <v>0</v>
      </c>
      <c r="H136" s="59">
        <f t="shared" si="2"/>
        <v>0</v>
      </c>
    </row>
    <row r="137" spans="2:8" ht="30" hidden="1" customHeight="1" x14ac:dyDescent="0.25">
      <c r="B137" s="98" t="s">
        <v>671</v>
      </c>
      <c r="C137" s="100"/>
      <c r="D137" s="100"/>
      <c r="E137" s="100"/>
      <c r="F137" s="72">
        <v>0</v>
      </c>
      <c r="H137" s="59">
        <f t="shared" si="2"/>
        <v>0</v>
      </c>
    </row>
    <row r="138" spans="2:8" ht="30" hidden="1" customHeight="1" x14ac:dyDescent="0.25">
      <c r="B138" s="98" t="s">
        <v>672</v>
      </c>
      <c r="C138" s="100"/>
      <c r="D138" s="100"/>
      <c r="E138" s="100"/>
      <c r="F138" s="72">
        <v>0</v>
      </c>
      <c r="H138" s="59">
        <f t="shared" si="2"/>
        <v>0</v>
      </c>
    </row>
    <row r="139" spans="2:8" ht="30" hidden="1" customHeight="1" x14ac:dyDescent="0.25">
      <c r="B139" s="98" t="s">
        <v>673</v>
      </c>
      <c r="C139" s="100"/>
      <c r="D139" s="100"/>
      <c r="E139" s="100"/>
      <c r="F139" s="72">
        <v>0</v>
      </c>
      <c r="H139" s="59">
        <f t="shared" si="2"/>
        <v>0</v>
      </c>
    </row>
    <row r="140" spans="2:8" ht="30" hidden="1" customHeight="1" x14ac:dyDescent="0.25">
      <c r="B140" s="98" t="s">
        <v>674</v>
      </c>
      <c r="C140" s="100"/>
      <c r="D140" s="100"/>
      <c r="E140" s="100"/>
      <c r="F140" s="72">
        <v>0</v>
      </c>
      <c r="H140" s="59">
        <f t="shared" si="2"/>
        <v>0</v>
      </c>
    </row>
    <row r="141" spans="2:8" ht="30" hidden="1" customHeight="1" x14ac:dyDescent="0.25">
      <c r="B141" s="98" t="s">
        <v>675</v>
      </c>
      <c r="C141" s="100"/>
      <c r="D141" s="100"/>
      <c r="E141" s="100"/>
      <c r="F141" s="72">
        <v>0</v>
      </c>
      <c r="H141" s="59">
        <f t="shared" si="2"/>
        <v>0</v>
      </c>
    </row>
    <row r="142" spans="2:8" ht="30" hidden="1" customHeight="1" x14ac:dyDescent="0.25">
      <c r="B142" s="98" t="s">
        <v>676</v>
      </c>
      <c r="C142" s="100"/>
      <c r="D142" s="100"/>
      <c r="E142" s="100"/>
      <c r="F142" s="72">
        <v>0</v>
      </c>
      <c r="H142" s="59">
        <f t="shared" si="2"/>
        <v>0</v>
      </c>
    </row>
    <row r="143" spans="2:8" ht="30" hidden="1" customHeight="1" x14ac:dyDescent="0.25">
      <c r="B143" s="98" t="s">
        <v>677</v>
      </c>
      <c r="C143" s="100"/>
      <c r="D143" s="100"/>
      <c r="E143" s="100"/>
      <c r="F143" s="72">
        <v>0</v>
      </c>
      <c r="H143" s="59">
        <f t="shared" si="2"/>
        <v>0</v>
      </c>
    </row>
    <row r="144" spans="2:8" ht="30" hidden="1" customHeight="1" x14ac:dyDescent="0.25">
      <c r="B144" s="98" t="s">
        <v>678</v>
      </c>
      <c r="C144" s="100"/>
      <c r="D144" s="100"/>
      <c r="E144" s="100"/>
      <c r="F144" s="72">
        <v>0</v>
      </c>
      <c r="H144" s="59">
        <f t="shared" si="2"/>
        <v>0</v>
      </c>
    </row>
    <row r="145" spans="2:8" ht="30" hidden="1" customHeight="1" x14ac:dyDescent="0.25">
      <c r="B145" s="98" t="s">
        <v>679</v>
      </c>
      <c r="C145" s="100"/>
      <c r="D145" s="100"/>
      <c r="E145" s="100"/>
      <c r="F145" s="72">
        <v>0</v>
      </c>
      <c r="H145" s="59">
        <f t="shared" si="2"/>
        <v>0</v>
      </c>
    </row>
    <row r="146" spans="2:8" ht="30" hidden="1" customHeight="1" x14ac:dyDescent="0.25">
      <c r="B146" s="98" t="s">
        <v>680</v>
      </c>
      <c r="C146" s="100"/>
      <c r="D146" s="100"/>
      <c r="E146" s="100"/>
      <c r="F146" s="72">
        <v>0</v>
      </c>
      <c r="H146" s="59">
        <f t="shared" si="2"/>
        <v>0</v>
      </c>
    </row>
    <row r="147" spans="2:8" ht="30" hidden="1" customHeight="1" x14ac:dyDescent="0.25">
      <c r="B147" s="98" t="s">
        <v>681</v>
      </c>
      <c r="C147" s="100"/>
      <c r="D147" s="100"/>
      <c r="E147" s="100"/>
      <c r="F147" s="72">
        <v>0</v>
      </c>
      <c r="H147" s="59">
        <f t="shared" si="2"/>
        <v>0</v>
      </c>
    </row>
    <row r="148" spans="2:8" ht="30" hidden="1" customHeight="1" x14ac:dyDescent="0.25">
      <c r="B148" s="98" t="s">
        <v>682</v>
      </c>
      <c r="C148" s="100"/>
      <c r="D148" s="100"/>
      <c r="E148" s="100"/>
      <c r="F148" s="72">
        <v>0</v>
      </c>
      <c r="H148" s="59">
        <f t="shared" si="2"/>
        <v>0</v>
      </c>
    </row>
    <row r="149" spans="2:8" ht="30" hidden="1" customHeight="1" x14ac:dyDescent="0.25">
      <c r="B149" s="98" t="s">
        <v>683</v>
      </c>
      <c r="C149" s="100"/>
      <c r="D149" s="100"/>
      <c r="E149" s="100"/>
      <c r="F149" s="72">
        <v>0</v>
      </c>
      <c r="H149" s="59">
        <f t="shared" si="2"/>
        <v>0</v>
      </c>
    </row>
    <row r="150" spans="2:8" ht="30" hidden="1" customHeight="1" x14ac:dyDescent="0.25">
      <c r="B150" s="98" t="s">
        <v>684</v>
      </c>
      <c r="C150" s="100"/>
      <c r="D150" s="100"/>
      <c r="E150" s="100"/>
      <c r="F150" s="72">
        <v>0</v>
      </c>
      <c r="H150" s="59">
        <f t="shared" si="2"/>
        <v>0</v>
      </c>
    </row>
    <row r="151" spans="2:8" ht="30" hidden="1" customHeight="1" x14ac:dyDescent="0.25">
      <c r="B151" s="98" t="s">
        <v>685</v>
      </c>
      <c r="C151" s="100"/>
      <c r="D151" s="100"/>
      <c r="E151" s="100"/>
      <c r="F151" s="72">
        <v>0</v>
      </c>
      <c r="H151" s="59">
        <f t="shared" si="2"/>
        <v>0</v>
      </c>
    </row>
    <row r="152" spans="2:8" ht="30" hidden="1" customHeight="1" x14ac:dyDescent="0.25">
      <c r="B152" s="98" t="s">
        <v>686</v>
      </c>
      <c r="C152" s="100"/>
      <c r="D152" s="100"/>
      <c r="E152" s="100"/>
      <c r="F152" s="72">
        <v>0</v>
      </c>
      <c r="H152" s="59">
        <f t="shared" si="2"/>
        <v>0</v>
      </c>
    </row>
    <row r="153" spans="2:8" ht="30" hidden="1" customHeight="1" x14ac:dyDescent="0.25">
      <c r="B153" s="98" t="s">
        <v>687</v>
      </c>
      <c r="C153" s="100"/>
      <c r="D153" s="100"/>
      <c r="E153" s="100"/>
      <c r="F153" s="72">
        <v>0</v>
      </c>
      <c r="H153" s="59">
        <f t="shared" si="2"/>
        <v>0</v>
      </c>
    </row>
    <row r="154" spans="2:8" ht="30" hidden="1" customHeight="1" x14ac:dyDescent="0.25">
      <c r="B154" s="98" t="s">
        <v>688</v>
      </c>
      <c r="C154" s="100"/>
      <c r="D154" s="100"/>
      <c r="E154" s="100"/>
      <c r="F154" s="72">
        <v>0</v>
      </c>
      <c r="H154" s="59">
        <f t="shared" si="2"/>
        <v>0</v>
      </c>
    </row>
    <row r="155" spans="2:8" ht="30" hidden="1" customHeight="1" x14ac:dyDescent="0.25">
      <c r="B155" s="98" t="s">
        <v>689</v>
      </c>
      <c r="C155" s="100"/>
      <c r="D155" s="100"/>
      <c r="E155" s="100"/>
      <c r="F155" s="72">
        <v>0</v>
      </c>
      <c r="H155" s="59">
        <f t="shared" si="2"/>
        <v>0</v>
      </c>
    </row>
    <row r="156" spans="2:8" ht="30" hidden="1" customHeight="1" x14ac:dyDescent="0.25">
      <c r="B156" s="98" t="s">
        <v>690</v>
      </c>
      <c r="C156" s="100"/>
      <c r="D156" s="100"/>
      <c r="E156" s="100"/>
      <c r="F156" s="72">
        <v>0</v>
      </c>
      <c r="H156" s="59">
        <f t="shared" si="2"/>
        <v>0</v>
      </c>
    </row>
    <row r="157" spans="2:8" ht="30" hidden="1" customHeight="1" x14ac:dyDescent="0.25">
      <c r="B157" s="98" t="s">
        <v>691</v>
      </c>
      <c r="C157" s="100"/>
      <c r="D157" s="100"/>
      <c r="E157" s="100"/>
      <c r="F157" s="72">
        <v>0</v>
      </c>
      <c r="H157" s="59">
        <f t="shared" si="2"/>
        <v>0</v>
      </c>
    </row>
    <row r="158" spans="2:8" ht="30" hidden="1" customHeight="1" x14ac:dyDescent="0.25">
      <c r="B158" s="98" t="s">
        <v>692</v>
      </c>
      <c r="C158" s="100"/>
      <c r="D158" s="100"/>
      <c r="E158" s="100"/>
      <c r="F158" s="72">
        <v>0</v>
      </c>
      <c r="H158" s="59">
        <f t="shared" si="2"/>
        <v>0</v>
      </c>
    </row>
    <row r="159" spans="2:8" ht="30" hidden="1" customHeight="1" x14ac:dyDescent="0.25">
      <c r="B159" s="98" t="s">
        <v>693</v>
      </c>
      <c r="C159" s="100"/>
      <c r="D159" s="100"/>
      <c r="E159" s="100"/>
      <c r="F159" s="72">
        <v>0</v>
      </c>
      <c r="H159" s="59">
        <f t="shared" si="2"/>
        <v>0</v>
      </c>
    </row>
    <row r="160" spans="2:8" ht="30" hidden="1" customHeight="1" x14ac:dyDescent="0.25">
      <c r="B160" s="98" t="s">
        <v>694</v>
      </c>
      <c r="C160" s="100"/>
      <c r="D160" s="100"/>
      <c r="E160" s="100"/>
      <c r="F160" s="72">
        <v>0</v>
      </c>
      <c r="H160" s="59">
        <f t="shared" si="2"/>
        <v>0</v>
      </c>
    </row>
    <row r="161" spans="2:8" ht="30" hidden="1" customHeight="1" x14ac:dyDescent="0.25">
      <c r="B161" s="98" t="s">
        <v>695</v>
      </c>
      <c r="C161" s="100"/>
      <c r="D161" s="100"/>
      <c r="E161" s="100"/>
      <c r="F161" s="72">
        <v>0</v>
      </c>
      <c r="H161" s="59">
        <f t="shared" si="2"/>
        <v>0</v>
      </c>
    </row>
    <row r="162" spans="2:8" ht="30" hidden="1" customHeight="1" x14ac:dyDescent="0.25">
      <c r="B162" s="98" t="s">
        <v>696</v>
      </c>
      <c r="C162" s="100"/>
      <c r="D162" s="100"/>
      <c r="E162" s="100"/>
      <c r="F162" s="72">
        <v>0</v>
      </c>
      <c r="H162" s="59">
        <f t="shared" si="2"/>
        <v>0</v>
      </c>
    </row>
    <row r="163" spans="2:8" ht="30" hidden="1" customHeight="1" x14ac:dyDescent="0.25">
      <c r="B163" s="98" t="s">
        <v>697</v>
      </c>
      <c r="C163" s="100"/>
      <c r="D163" s="100"/>
      <c r="E163" s="100"/>
      <c r="F163" s="72">
        <v>0</v>
      </c>
      <c r="H163" s="59">
        <f t="shared" si="2"/>
        <v>0</v>
      </c>
    </row>
    <row r="164" spans="2:8" ht="30" hidden="1" customHeight="1" x14ac:dyDescent="0.25">
      <c r="B164" s="98" t="s">
        <v>698</v>
      </c>
      <c r="C164" s="100"/>
      <c r="D164" s="100"/>
      <c r="E164" s="100"/>
      <c r="F164" s="72">
        <v>0</v>
      </c>
      <c r="H164" s="59">
        <f t="shared" si="2"/>
        <v>0</v>
      </c>
    </row>
    <row r="165" spans="2:8" ht="30" hidden="1" customHeight="1" x14ac:dyDescent="0.25">
      <c r="B165" s="98" t="s">
        <v>699</v>
      </c>
      <c r="C165" s="100"/>
      <c r="D165" s="100"/>
      <c r="E165" s="100"/>
      <c r="F165" s="72">
        <v>0</v>
      </c>
      <c r="H165" s="59">
        <f t="shared" si="2"/>
        <v>0</v>
      </c>
    </row>
    <row r="166" spans="2:8" ht="30" hidden="1" customHeight="1" x14ac:dyDescent="0.25">
      <c r="B166" s="98" t="s">
        <v>700</v>
      </c>
      <c r="C166" s="100"/>
      <c r="D166" s="100"/>
      <c r="E166" s="100"/>
      <c r="F166" s="72">
        <v>0</v>
      </c>
      <c r="H166" s="59">
        <f t="shared" si="2"/>
        <v>0</v>
      </c>
    </row>
    <row r="167" spans="2:8" ht="30" hidden="1" customHeight="1" x14ac:dyDescent="0.25">
      <c r="B167" s="98" t="s">
        <v>701</v>
      </c>
      <c r="C167" s="100"/>
      <c r="D167" s="100"/>
      <c r="E167" s="100"/>
      <c r="F167" s="72">
        <v>0</v>
      </c>
      <c r="H167" s="59">
        <f t="shared" si="2"/>
        <v>0</v>
      </c>
    </row>
    <row r="168" spans="2:8" ht="30" hidden="1" customHeight="1" x14ac:dyDescent="0.25">
      <c r="B168" s="98" t="s">
        <v>702</v>
      </c>
      <c r="C168" s="100"/>
      <c r="D168" s="100"/>
      <c r="E168" s="100"/>
      <c r="F168" s="72">
        <v>0</v>
      </c>
      <c r="H168" s="59">
        <f t="shared" si="2"/>
        <v>0</v>
      </c>
    </row>
    <row r="169" spans="2:8" ht="30" hidden="1" customHeight="1" x14ac:dyDescent="0.25">
      <c r="B169" s="98" t="s">
        <v>703</v>
      </c>
      <c r="C169" s="100"/>
      <c r="D169" s="100"/>
      <c r="E169" s="100"/>
      <c r="F169" s="72">
        <v>0</v>
      </c>
      <c r="H169" s="59">
        <f t="shared" si="2"/>
        <v>0</v>
      </c>
    </row>
    <row r="170" spans="2:8" ht="30" hidden="1" customHeight="1" x14ac:dyDescent="0.25">
      <c r="B170" s="98" t="s">
        <v>704</v>
      </c>
      <c r="C170" s="100"/>
      <c r="D170" s="100"/>
      <c r="E170" s="100"/>
      <c r="F170" s="72">
        <v>0</v>
      </c>
      <c r="H170" s="59">
        <f t="shared" si="2"/>
        <v>0</v>
      </c>
    </row>
    <row r="171" spans="2:8" ht="30" hidden="1" customHeight="1" x14ac:dyDescent="0.25">
      <c r="B171" s="98" t="s">
        <v>705</v>
      </c>
      <c r="C171" s="100"/>
      <c r="D171" s="100"/>
      <c r="E171" s="100"/>
      <c r="F171" s="72">
        <v>0</v>
      </c>
      <c r="H171" s="59">
        <f t="shared" si="2"/>
        <v>0</v>
      </c>
    </row>
    <row r="172" spans="2:8" ht="30" hidden="1" customHeight="1" x14ac:dyDescent="0.25">
      <c r="B172" s="98" t="s">
        <v>706</v>
      </c>
      <c r="C172" s="100"/>
      <c r="D172" s="100"/>
      <c r="E172" s="100"/>
      <c r="F172" s="72">
        <v>0</v>
      </c>
      <c r="H172" s="59">
        <f t="shared" si="2"/>
        <v>0</v>
      </c>
    </row>
    <row r="173" spans="2:8" ht="30" hidden="1" customHeight="1" x14ac:dyDescent="0.25">
      <c r="B173" s="98" t="s">
        <v>707</v>
      </c>
      <c r="C173" s="100"/>
      <c r="D173" s="100"/>
      <c r="E173" s="100"/>
      <c r="F173" s="72">
        <v>0</v>
      </c>
      <c r="H173" s="59">
        <f t="shared" ref="H173:H205" si="3">IF(F173=0,E173,F173)</f>
        <v>0</v>
      </c>
    </row>
    <row r="174" spans="2:8" ht="30" hidden="1" customHeight="1" x14ac:dyDescent="0.25">
      <c r="B174" s="98" t="s">
        <v>708</v>
      </c>
      <c r="C174" s="100"/>
      <c r="D174" s="100"/>
      <c r="E174" s="100"/>
      <c r="F174" s="72">
        <v>0</v>
      </c>
      <c r="H174" s="59">
        <f t="shared" si="3"/>
        <v>0</v>
      </c>
    </row>
    <row r="175" spans="2:8" ht="30" hidden="1" customHeight="1" x14ac:dyDescent="0.25">
      <c r="B175" s="98" t="s">
        <v>709</v>
      </c>
      <c r="C175" s="100"/>
      <c r="D175" s="100"/>
      <c r="E175" s="100"/>
      <c r="F175" s="72">
        <v>0</v>
      </c>
      <c r="H175" s="59">
        <f t="shared" si="3"/>
        <v>0</v>
      </c>
    </row>
    <row r="176" spans="2:8" ht="30" hidden="1" customHeight="1" x14ac:dyDescent="0.25">
      <c r="B176" s="98" t="s">
        <v>710</v>
      </c>
      <c r="C176" s="100"/>
      <c r="D176" s="100"/>
      <c r="E176" s="100"/>
      <c r="F176" s="72">
        <v>0</v>
      </c>
      <c r="H176" s="59">
        <f t="shared" si="3"/>
        <v>0</v>
      </c>
    </row>
    <row r="177" spans="2:8" ht="30" hidden="1" customHeight="1" x14ac:dyDescent="0.25">
      <c r="B177" s="98" t="s">
        <v>711</v>
      </c>
      <c r="C177" s="100"/>
      <c r="D177" s="100"/>
      <c r="E177" s="100"/>
      <c r="F177" s="72">
        <v>0</v>
      </c>
      <c r="H177" s="59">
        <f t="shared" si="3"/>
        <v>0</v>
      </c>
    </row>
    <row r="178" spans="2:8" ht="30" hidden="1" customHeight="1" x14ac:dyDescent="0.25">
      <c r="B178" s="98" t="s">
        <v>712</v>
      </c>
      <c r="C178" s="100"/>
      <c r="D178" s="100"/>
      <c r="E178" s="100"/>
      <c r="F178" s="72">
        <v>0</v>
      </c>
      <c r="H178" s="59">
        <f t="shared" si="3"/>
        <v>0</v>
      </c>
    </row>
    <row r="179" spans="2:8" ht="30" hidden="1" customHeight="1" x14ac:dyDescent="0.25">
      <c r="B179" s="98" t="s">
        <v>713</v>
      </c>
      <c r="C179" s="100"/>
      <c r="D179" s="100"/>
      <c r="E179" s="100"/>
      <c r="F179" s="72">
        <v>0</v>
      </c>
      <c r="H179" s="59">
        <f t="shared" si="3"/>
        <v>0</v>
      </c>
    </row>
    <row r="180" spans="2:8" ht="30" hidden="1" customHeight="1" x14ac:dyDescent="0.25">
      <c r="B180" s="98" t="s">
        <v>714</v>
      </c>
      <c r="C180" s="100"/>
      <c r="D180" s="100"/>
      <c r="E180" s="100"/>
      <c r="F180" s="72">
        <v>0</v>
      </c>
      <c r="H180" s="59">
        <f t="shared" si="3"/>
        <v>0</v>
      </c>
    </row>
    <row r="181" spans="2:8" ht="30" hidden="1" customHeight="1" x14ac:dyDescent="0.25">
      <c r="B181" s="98" t="s">
        <v>715</v>
      </c>
      <c r="C181" s="100"/>
      <c r="D181" s="100"/>
      <c r="E181" s="100"/>
      <c r="F181" s="72">
        <v>0</v>
      </c>
      <c r="H181" s="59">
        <f t="shared" si="3"/>
        <v>0</v>
      </c>
    </row>
    <row r="182" spans="2:8" ht="30" hidden="1" customHeight="1" x14ac:dyDescent="0.25">
      <c r="B182" s="98" t="s">
        <v>716</v>
      </c>
      <c r="C182" s="100"/>
      <c r="D182" s="100"/>
      <c r="E182" s="100"/>
      <c r="F182" s="72">
        <v>0</v>
      </c>
      <c r="H182" s="59">
        <f t="shared" si="3"/>
        <v>0</v>
      </c>
    </row>
    <row r="183" spans="2:8" ht="30" hidden="1" customHeight="1" x14ac:dyDescent="0.25">
      <c r="B183" s="98" t="s">
        <v>717</v>
      </c>
      <c r="C183" s="100"/>
      <c r="D183" s="100"/>
      <c r="E183" s="100"/>
      <c r="F183" s="72">
        <v>0</v>
      </c>
      <c r="H183" s="59">
        <f t="shared" si="3"/>
        <v>0</v>
      </c>
    </row>
    <row r="184" spans="2:8" ht="30" hidden="1" customHeight="1" x14ac:dyDescent="0.25">
      <c r="B184" s="98" t="s">
        <v>718</v>
      </c>
      <c r="C184" s="100"/>
      <c r="D184" s="100"/>
      <c r="E184" s="100"/>
      <c r="F184" s="72">
        <v>0</v>
      </c>
      <c r="H184" s="59">
        <f t="shared" si="3"/>
        <v>0</v>
      </c>
    </row>
    <row r="185" spans="2:8" ht="30" hidden="1" customHeight="1" x14ac:dyDescent="0.25">
      <c r="B185" s="98" t="s">
        <v>719</v>
      </c>
      <c r="C185" s="100"/>
      <c r="D185" s="100"/>
      <c r="E185" s="100"/>
      <c r="F185" s="72">
        <v>0</v>
      </c>
      <c r="H185" s="59">
        <f t="shared" si="3"/>
        <v>0</v>
      </c>
    </row>
    <row r="186" spans="2:8" ht="30" hidden="1" customHeight="1" x14ac:dyDescent="0.25">
      <c r="B186" s="98" t="s">
        <v>720</v>
      </c>
      <c r="C186" s="100"/>
      <c r="D186" s="100"/>
      <c r="E186" s="100"/>
      <c r="F186" s="72">
        <v>0</v>
      </c>
      <c r="H186" s="59">
        <f t="shared" si="3"/>
        <v>0</v>
      </c>
    </row>
    <row r="187" spans="2:8" ht="30" hidden="1" customHeight="1" x14ac:dyDescent="0.25">
      <c r="B187" s="98" t="s">
        <v>721</v>
      </c>
      <c r="C187" s="100"/>
      <c r="D187" s="100"/>
      <c r="E187" s="100"/>
      <c r="F187" s="72">
        <v>0</v>
      </c>
      <c r="H187" s="59">
        <f t="shared" si="3"/>
        <v>0</v>
      </c>
    </row>
    <row r="188" spans="2:8" ht="30" hidden="1" customHeight="1" x14ac:dyDescent="0.25">
      <c r="B188" s="98" t="s">
        <v>722</v>
      </c>
      <c r="C188" s="100"/>
      <c r="D188" s="100"/>
      <c r="E188" s="100"/>
      <c r="F188" s="72">
        <v>0</v>
      </c>
      <c r="H188" s="59">
        <f t="shared" si="3"/>
        <v>0</v>
      </c>
    </row>
    <row r="189" spans="2:8" ht="30" hidden="1" customHeight="1" x14ac:dyDescent="0.25">
      <c r="B189" s="98" t="s">
        <v>723</v>
      </c>
      <c r="C189" s="100"/>
      <c r="D189" s="100"/>
      <c r="E189" s="100"/>
      <c r="F189" s="72">
        <v>0</v>
      </c>
      <c r="H189" s="59">
        <f t="shared" si="3"/>
        <v>0</v>
      </c>
    </row>
    <row r="190" spans="2:8" ht="30" hidden="1" customHeight="1" x14ac:dyDescent="0.25">
      <c r="B190" s="98" t="s">
        <v>724</v>
      </c>
      <c r="C190" s="100"/>
      <c r="D190" s="100"/>
      <c r="E190" s="100"/>
      <c r="F190" s="72">
        <v>0</v>
      </c>
      <c r="H190" s="59">
        <f t="shared" si="3"/>
        <v>0</v>
      </c>
    </row>
    <row r="191" spans="2:8" ht="30" hidden="1" customHeight="1" x14ac:dyDescent="0.25">
      <c r="B191" s="98" t="s">
        <v>725</v>
      </c>
      <c r="C191" s="100"/>
      <c r="D191" s="100"/>
      <c r="E191" s="100"/>
      <c r="F191" s="72">
        <v>0</v>
      </c>
      <c r="H191" s="59">
        <f t="shared" si="3"/>
        <v>0</v>
      </c>
    </row>
    <row r="192" spans="2:8" ht="30" hidden="1" customHeight="1" x14ac:dyDescent="0.25">
      <c r="B192" s="98" t="s">
        <v>726</v>
      </c>
      <c r="C192" s="100"/>
      <c r="D192" s="100"/>
      <c r="E192" s="100"/>
      <c r="F192" s="72">
        <v>0</v>
      </c>
      <c r="H192" s="59">
        <f t="shared" si="3"/>
        <v>0</v>
      </c>
    </row>
    <row r="193" spans="2:110" ht="30" hidden="1" customHeight="1" x14ac:dyDescent="0.25">
      <c r="B193" s="98" t="s">
        <v>727</v>
      </c>
      <c r="C193" s="100"/>
      <c r="D193" s="100"/>
      <c r="E193" s="100"/>
      <c r="F193" s="72">
        <v>0</v>
      </c>
      <c r="H193" s="59">
        <f t="shared" si="3"/>
        <v>0</v>
      </c>
    </row>
    <row r="194" spans="2:110" ht="30" hidden="1" customHeight="1" x14ac:dyDescent="0.25">
      <c r="B194" s="98" t="s">
        <v>728</v>
      </c>
      <c r="C194" s="100"/>
      <c r="D194" s="100"/>
      <c r="E194" s="100"/>
      <c r="F194" s="72">
        <v>0</v>
      </c>
      <c r="H194" s="59">
        <f t="shared" si="3"/>
        <v>0</v>
      </c>
    </row>
    <row r="195" spans="2:110" ht="30" hidden="1" customHeight="1" x14ac:dyDescent="0.25">
      <c r="B195" s="98" t="s">
        <v>729</v>
      </c>
      <c r="C195" s="100"/>
      <c r="D195" s="100"/>
      <c r="E195" s="100"/>
      <c r="F195" s="72">
        <v>0</v>
      </c>
      <c r="H195" s="59">
        <f t="shared" si="3"/>
        <v>0</v>
      </c>
    </row>
    <row r="196" spans="2:110" ht="30" hidden="1" customHeight="1" x14ac:dyDescent="0.25">
      <c r="B196" s="98" t="s">
        <v>730</v>
      </c>
      <c r="C196" s="100"/>
      <c r="D196" s="100"/>
      <c r="E196" s="100"/>
      <c r="F196" s="72">
        <v>0</v>
      </c>
      <c r="H196" s="59">
        <f t="shared" si="3"/>
        <v>0</v>
      </c>
    </row>
    <row r="197" spans="2:110" ht="30" hidden="1" customHeight="1" x14ac:dyDescent="0.25">
      <c r="B197" s="98" t="s">
        <v>731</v>
      </c>
      <c r="C197" s="100"/>
      <c r="D197" s="100"/>
      <c r="E197" s="100"/>
      <c r="F197" s="72">
        <v>0</v>
      </c>
      <c r="H197" s="59">
        <f t="shared" si="3"/>
        <v>0</v>
      </c>
    </row>
    <row r="198" spans="2:110" ht="30" hidden="1" customHeight="1" x14ac:dyDescent="0.25">
      <c r="B198" s="98" t="s">
        <v>732</v>
      </c>
      <c r="C198" s="100"/>
      <c r="D198" s="100"/>
      <c r="E198" s="100"/>
      <c r="F198" s="72">
        <v>0</v>
      </c>
      <c r="H198" s="59">
        <f t="shared" si="3"/>
        <v>0</v>
      </c>
    </row>
    <row r="199" spans="2:110" ht="30" hidden="1" customHeight="1" x14ac:dyDescent="0.25">
      <c r="B199" s="98" t="s">
        <v>733</v>
      </c>
      <c r="C199" s="100"/>
      <c r="D199" s="100"/>
      <c r="E199" s="100"/>
      <c r="F199" s="72">
        <v>0</v>
      </c>
      <c r="H199" s="59">
        <f t="shared" si="3"/>
        <v>0</v>
      </c>
    </row>
    <row r="200" spans="2:110" ht="30" hidden="1" customHeight="1" x14ac:dyDescent="0.25">
      <c r="B200" s="98" t="s">
        <v>734</v>
      </c>
      <c r="C200" s="100"/>
      <c r="D200" s="100"/>
      <c r="E200" s="100"/>
      <c r="F200" s="72">
        <v>0</v>
      </c>
      <c r="H200" s="59">
        <f t="shared" si="3"/>
        <v>0</v>
      </c>
    </row>
    <row r="201" spans="2:110" ht="30" hidden="1" customHeight="1" x14ac:dyDescent="0.25">
      <c r="B201" s="98" t="s">
        <v>735</v>
      </c>
      <c r="C201" s="100"/>
      <c r="D201" s="100"/>
      <c r="E201" s="100"/>
      <c r="F201" s="72">
        <v>0</v>
      </c>
      <c r="H201" s="59">
        <f t="shared" si="3"/>
        <v>0</v>
      </c>
    </row>
    <row r="202" spans="2:110" ht="30" hidden="1" customHeight="1" x14ac:dyDescent="0.25">
      <c r="B202" s="98" t="s">
        <v>736</v>
      </c>
      <c r="C202" s="100"/>
      <c r="D202" s="100"/>
      <c r="E202" s="100"/>
      <c r="F202" s="72">
        <v>0</v>
      </c>
      <c r="H202" s="59">
        <f t="shared" si="3"/>
        <v>0</v>
      </c>
    </row>
    <row r="203" spans="2:110" ht="30" hidden="1" customHeight="1" x14ac:dyDescent="0.25">
      <c r="B203" s="98" t="s">
        <v>737</v>
      </c>
      <c r="C203" s="100"/>
      <c r="D203" s="100"/>
      <c r="E203" s="100"/>
      <c r="F203" s="72">
        <v>0</v>
      </c>
      <c r="H203" s="59">
        <f t="shared" si="3"/>
        <v>0</v>
      </c>
    </row>
    <row r="204" spans="2:110" ht="30" hidden="1" customHeight="1" x14ac:dyDescent="0.25">
      <c r="B204" s="98" t="s">
        <v>738</v>
      </c>
      <c r="C204" s="100"/>
      <c r="D204" s="100"/>
      <c r="E204" s="100"/>
      <c r="F204" s="72">
        <v>0</v>
      </c>
      <c r="H204" s="59">
        <f t="shared" si="3"/>
        <v>0</v>
      </c>
    </row>
    <row r="205" spans="2:110" ht="30" hidden="1" customHeight="1" thickBot="1" x14ac:dyDescent="0.3">
      <c r="B205" s="98" t="s">
        <v>739</v>
      </c>
      <c r="C205" s="100"/>
      <c r="D205" s="100"/>
      <c r="E205" s="100"/>
      <c r="F205" s="72">
        <v>0</v>
      </c>
      <c r="H205" s="59">
        <f t="shared" si="3"/>
        <v>0</v>
      </c>
    </row>
    <row r="206" spans="2:110" s="80" customFormat="1" ht="30" customHeight="1" thickBot="1" x14ac:dyDescent="0.3">
      <c r="B206" s="166" t="s">
        <v>9</v>
      </c>
      <c r="C206" s="167"/>
      <c r="D206" s="167"/>
      <c r="E206" s="167"/>
      <c r="F206" s="75">
        <f>SUM(F6:F205)</f>
        <v>0</v>
      </c>
      <c r="H206" s="59"/>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row>
    <row r="207" spans="2:110" ht="14.4" x14ac:dyDescent="0.3">
      <c r="B207" s="104"/>
      <c r="C207" s="104"/>
      <c r="D207" s="104"/>
      <c r="E207" s="104"/>
    </row>
    <row r="210" spans="8:8" x14ac:dyDescent="0.25">
      <c r="H210" s="80"/>
    </row>
  </sheetData>
  <sheetProtection algorithmName="SHA-512" hashValue="kyVdZrJERWfuT1ym28FD3e39qFBk6HeY6pV2WVCbna0mXuEpzlu8oP17hk/PKm4E1MOiwSiySX2T3QKHacQmoQ==" saltValue="EXQOr4MgGpbBWm8LczLnhw==" spinCount="100000" sheet="1" objects="1" scenarios="1" formatRows="0"/>
  <mergeCells count="5">
    <mergeCell ref="B1:C1"/>
    <mergeCell ref="B2:F2"/>
    <mergeCell ref="B3:F3"/>
    <mergeCell ref="B4:F4"/>
    <mergeCell ref="B206:E206"/>
  </mergeCells>
  <conditionalFormatting sqref="C6:E205">
    <cfRule type="containsText" dxfId="6" priority="1" operator="containsText" text="Redact">
      <formula>NOT(ISERROR(SEARCH("Redact",C6)))</formula>
    </cfRule>
  </conditionalFormatting>
  <dataValidations count="5">
    <dataValidation allowBlank="1" showErrorMessage="1" prompt="Please enter the amount of this item to be paid with match funds " sqref="F6:F205" xr:uid="{71387D08-E9FF-4F60-8F22-0A80E3618B0C}"/>
    <dataValidation allowBlank="1" showErrorMessage="1" prompt="Please enter the description of this material and miscellaneous item" sqref="D6:D205" xr:uid="{7D21D891-E2EB-4CC4-9D5D-CAEFA440306B}"/>
    <dataValidation allowBlank="1" showErrorMessage="1" prompt="Please enter the purpose of this material and miscellaneous item" sqref="E6:E205" xr:uid="{2CC4A94F-F071-43DC-9DAD-EE7740627212}"/>
    <dataValidation allowBlank="1" showErrorMessage="1" prompt="Please enter the vendor of this material and miscellaneous item" sqref="C6:C205" xr:uid="{31A29B39-F27E-45E8-B478-CF58A7499DF7}"/>
    <dataValidation allowBlank="1" showErrorMessage="1" prompt="This is the budget worksheet equipment sheet" sqref="B2" xr:uid="{0F1B2209-C67F-4FA7-A470-1A2F36FFFAA9}"/>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35C9-5DCD-4808-B272-EC12321B7C8D}">
  <dimension ref="B1:DF210"/>
  <sheetViews>
    <sheetView workbookViewId="0">
      <selection activeCell="C7" sqref="C7"/>
    </sheetView>
  </sheetViews>
  <sheetFormatPr defaultColWidth="9.21875" defaultRowHeight="13.8" x14ac:dyDescent="0.25"/>
  <cols>
    <col min="1" max="1" width="2.77734375" style="59" customWidth="1"/>
    <col min="2" max="2" width="17.77734375" style="41" customWidth="1"/>
    <col min="3" max="3" width="9.33203125" style="106" customWidth="1"/>
    <col min="4" max="5" width="42.77734375" style="59" customWidth="1"/>
    <col min="6" max="6" width="17.77734375" style="59" customWidth="1"/>
    <col min="7" max="7" width="2.77734375" style="59" customWidth="1"/>
    <col min="8" max="8" width="9.6640625" style="59" customWidth="1"/>
    <col min="9" max="10" width="2.77734375" style="59" customWidth="1"/>
    <col min="11" max="16" width="15.21875" style="38" customWidth="1"/>
    <col min="17" max="110" width="9.21875" style="38"/>
    <col min="111" max="16384" width="9.21875" style="59"/>
  </cols>
  <sheetData>
    <row r="1" spans="2:110" ht="15" customHeight="1" x14ac:dyDescent="0.25">
      <c r="B1" s="169" t="str">
        <f>Update</f>
        <v>Template Version 2025-08-01</v>
      </c>
      <c r="C1" s="169"/>
      <c r="D1" s="169"/>
      <c r="E1" s="57"/>
      <c r="F1" s="58"/>
      <c r="K1" s="37" t="s">
        <v>0</v>
      </c>
    </row>
    <row r="2" spans="2:110" ht="48" customHeight="1" x14ac:dyDescent="0.25">
      <c r="B2" s="182" t="str">
        <f>'Initial CapEx'!$B$2</f>
        <v>LCFS TBD TBD Initial Capital Expense Report</v>
      </c>
      <c r="C2" s="182"/>
      <c r="D2" s="182"/>
      <c r="E2" s="182"/>
      <c r="F2" s="182"/>
      <c r="K2" s="40"/>
    </row>
    <row r="3" spans="2:110" s="41" customFormat="1" ht="30" customHeight="1" x14ac:dyDescent="0.25">
      <c r="B3" s="189" t="s">
        <v>432</v>
      </c>
      <c r="C3" s="189"/>
      <c r="D3" s="189"/>
      <c r="E3" s="189"/>
      <c r="F3" s="189"/>
      <c r="H3" s="59"/>
      <c r="K3" s="60"/>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row>
    <row r="4" spans="2:110" ht="45" customHeight="1" thickBot="1" x14ac:dyDescent="0.3">
      <c r="B4" s="171" t="str">
        <f>CONCATENATE('Initial CapEx'!$C$4,":  ",'Initial CapEx'!$C$5)</f>
        <v>OrganizationX:  SitenameY</v>
      </c>
      <c r="C4" s="171"/>
      <c r="D4" s="171"/>
      <c r="E4" s="171"/>
      <c r="F4" s="171"/>
    </row>
    <row r="5" spans="2:110" ht="30" customHeight="1" thickBot="1" x14ac:dyDescent="0.3">
      <c r="B5" s="176" t="s">
        <v>433</v>
      </c>
      <c r="C5" s="177"/>
      <c r="D5" s="177"/>
      <c r="E5" s="177"/>
      <c r="F5" s="178"/>
    </row>
    <row r="6" spans="2:110" s="80" customFormat="1" ht="30" customHeight="1" thickBot="1" x14ac:dyDescent="0.3">
      <c r="B6" s="116" t="s">
        <v>23</v>
      </c>
      <c r="C6" s="117" t="s">
        <v>24</v>
      </c>
      <c r="D6" s="118" t="s">
        <v>1194</v>
      </c>
      <c r="E6" s="119" t="s">
        <v>27</v>
      </c>
      <c r="F6" s="120" t="s">
        <v>3</v>
      </c>
      <c r="H6" s="41"/>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row>
    <row r="7" spans="2:110" s="80" customFormat="1" ht="30" customHeight="1" x14ac:dyDescent="0.25">
      <c r="B7" s="91" t="s">
        <v>434</v>
      </c>
      <c r="C7" s="92"/>
      <c r="D7" s="93"/>
      <c r="E7" s="93"/>
      <c r="F7" s="111">
        <v>0</v>
      </c>
      <c r="H7" s="59"/>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row>
    <row r="8" spans="2:110" s="80" customFormat="1" ht="30" customHeight="1" x14ac:dyDescent="0.25">
      <c r="B8" s="98" t="s">
        <v>435</v>
      </c>
      <c r="C8" s="99"/>
      <c r="D8" s="100"/>
      <c r="E8" s="100"/>
      <c r="F8" s="72">
        <v>0</v>
      </c>
      <c r="H8" s="59"/>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row>
    <row r="9" spans="2:110" s="80" customFormat="1" ht="30" customHeight="1" x14ac:dyDescent="0.25">
      <c r="B9" s="98" t="s">
        <v>436</v>
      </c>
      <c r="C9" s="99"/>
      <c r="D9" s="100"/>
      <c r="E9" s="100"/>
      <c r="F9" s="72">
        <v>0</v>
      </c>
      <c r="H9" s="59"/>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row>
    <row r="10" spans="2:110" s="80" customFormat="1" ht="30" customHeight="1" x14ac:dyDescent="0.25">
      <c r="B10" s="98" t="s">
        <v>437</v>
      </c>
      <c r="C10" s="99"/>
      <c r="D10" s="100"/>
      <c r="E10" s="100"/>
      <c r="F10" s="72">
        <v>0</v>
      </c>
      <c r="H10" s="59"/>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row>
    <row r="11" spans="2:110" s="80" customFormat="1" ht="30" customHeight="1" x14ac:dyDescent="0.25">
      <c r="B11" s="98" t="s">
        <v>438</v>
      </c>
      <c r="C11" s="99"/>
      <c r="D11" s="100"/>
      <c r="E11" s="100"/>
      <c r="F11" s="72">
        <v>0</v>
      </c>
      <c r="H11" s="59"/>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row>
    <row r="12" spans="2:110" s="80" customFormat="1" ht="30" customHeight="1" x14ac:dyDescent="0.25">
      <c r="B12" s="98" t="s">
        <v>439</v>
      </c>
      <c r="C12" s="99"/>
      <c r="D12" s="100"/>
      <c r="E12" s="100"/>
      <c r="F12" s="72">
        <v>0</v>
      </c>
      <c r="H12" s="59"/>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row>
    <row r="13" spans="2:110" s="80" customFormat="1" ht="30" customHeight="1" x14ac:dyDescent="0.25">
      <c r="B13" s="98" t="s">
        <v>440</v>
      </c>
      <c r="C13" s="99"/>
      <c r="D13" s="100"/>
      <c r="E13" s="100"/>
      <c r="F13" s="72">
        <v>0</v>
      </c>
      <c r="H13" s="59"/>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row>
    <row r="14" spans="2:110" s="80" customFormat="1" ht="30" customHeight="1" x14ac:dyDescent="0.25">
      <c r="B14" s="98" t="s">
        <v>441</v>
      </c>
      <c r="C14" s="99"/>
      <c r="D14" s="100"/>
      <c r="E14" s="100"/>
      <c r="F14" s="72">
        <v>0</v>
      </c>
      <c r="H14" s="59"/>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row>
    <row r="15" spans="2:110" s="80" customFormat="1" ht="30" customHeight="1" x14ac:dyDescent="0.25">
      <c r="B15" s="98" t="s">
        <v>442</v>
      </c>
      <c r="C15" s="99"/>
      <c r="D15" s="100"/>
      <c r="E15" s="100"/>
      <c r="F15" s="72">
        <v>0</v>
      </c>
      <c r="H15" s="59"/>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row>
    <row r="16" spans="2:110" s="80" customFormat="1" ht="30" customHeight="1" thickBot="1" x14ac:dyDescent="0.3">
      <c r="B16" s="98" t="s">
        <v>443</v>
      </c>
      <c r="C16" s="99"/>
      <c r="D16" s="100"/>
      <c r="E16" s="100"/>
      <c r="F16" s="72">
        <v>0</v>
      </c>
      <c r="H16" s="59"/>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row>
    <row r="17" spans="2:110" s="80" customFormat="1" ht="32.1" hidden="1" customHeight="1" x14ac:dyDescent="0.25">
      <c r="B17" s="98" t="s">
        <v>444</v>
      </c>
      <c r="C17" s="99"/>
      <c r="D17" s="100"/>
      <c r="E17" s="100"/>
      <c r="F17" s="72">
        <v>0</v>
      </c>
      <c r="H17" s="59"/>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row>
    <row r="18" spans="2:110" s="80" customFormat="1" ht="32.1" hidden="1" customHeight="1" x14ac:dyDescent="0.25">
      <c r="B18" s="98" t="s">
        <v>445</v>
      </c>
      <c r="C18" s="99"/>
      <c r="D18" s="100"/>
      <c r="E18" s="100"/>
      <c r="F18" s="72">
        <v>0</v>
      </c>
      <c r="H18" s="59"/>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row>
    <row r="19" spans="2:110" ht="32.1" hidden="1" customHeight="1" x14ac:dyDescent="0.25">
      <c r="B19" s="98" t="s">
        <v>446</v>
      </c>
      <c r="C19" s="99"/>
      <c r="D19" s="100"/>
      <c r="E19" s="100"/>
      <c r="F19" s="72">
        <v>0</v>
      </c>
    </row>
    <row r="20" spans="2:110" s="80" customFormat="1" ht="32.1" hidden="1" customHeight="1" x14ac:dyDescent="0.25">
      <c r="B20" s="98" t="s">
        <v>447</v>
      </c>
      <c r="C20" s="99"/>
      <c r="D20" s="100"/>
      <c r="E20" s="100"/>
      <c r="F20" s="72">
        <v>0</v>
      </c>
      <c r="H20" s="59"/>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row>
    <row r="21" spans="2:110" s="80" customFormat="1" ht="32.1" hidden="1" customHeight="1" x14ac:dyDescent="0.25">
      <c r="B21" s="98" t="s">
        <v>448</v>
      </c>
      <c r="C21" s="99"/>
      <c r="D21" s="100"/>
      <c r="E21" s="100"/>
      <c r="F21" s="72">
        <v>0</v>
      </c>
      <c r="H21" s="59"/>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row>
    <row r="22" spans="2:110" s="80" customFormat="1" ht="32.1" hidden="1" customHeight="1" x14ac:dyDescent="0.25">
      <c r="B22" s="98" t="s">
        <v>449</v>
      </c>
      <c r="C22" s="99"/>
      <c r="D22" s="100"/>
      <c r="E22" s="100"/>
      <c r="F22" s="72">
        <v>0</v>
      </c>
      <c r="H22" s="59"/>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row>
    <row r="23" spans="2:110" s="80" customFormat="1" ht="32.1" hidden="1" customHeight="1" x14ac:dyDescent="0.25">
      <c r="B23" s="98" t="s">
        <v>450</v>
      </c>
      <c r="C23" s="99"/>
      <c r="D23" s="100"/>
      <c r="E23" s="100"/>
      <c r="F23" s="72">
        <v>0</v>
      </c>
      <c r="H23" s="59"/>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row>
    <row r="24" spans="2:110" s="80" customFormat="1" ht="32.1" hidden="1" customHeight="1" x14ac:dyDescent="0.25">
      <c r="B24" s="98" t="s">
        <v>451</v>
      </c>
      <c r="C24" s="99"/>
      <c r="D24" s="100"/>
      <c r="E24" s="100"/>
      <c r="F24" s="72">
        <v>0</v>
      </c>
      <c r="H24" s="59"/>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row>
    <row r="25" spans="2:110" s="80" customFormat="1" ht="32.1" hidden="1" customHeight="1" x14ac:dyDescent="0.25">
      <c r="B25" s="98" t="s">
        <v>452</v>
      </c>
      <c r="C25" s="99"/>
      <c r="D25" s="100"/>
      <c r="E25" s="100"/>
      <c r="F25" s="72">
        <v>0</v>
      </c>
      <c r="H25" s="59"/>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row>
    <row r="26" spans="2:110" s="80" customFormat="1" ht="32.1" hidden="1" customHeight="1" x14ac:dyDescent="0.25">
      <c r="B26" s="98" t="s">
        <v>453</v>
      </c>
      <c r="C26" s="99"/>
      <c r="D26" s="100"/>
      <c r="E26" s="100"/>
      <c r="F26" s="72">
        <v>0</v>
      </c>
      <c r="H26" s="59"/>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row>
    <row r="27" spans="2:110" s="80" customFormat="1" ht="32.1" hidden="1" customHeight="1" x14ac:dyDescent="0.25">
      <c r="B27" s="98" t="s">
        <v>454</v>
      </c>
      <c r="C27" s="99"/>
      <c r="D27" s="100"/>
      <c r="E27" s="100"/>
      <c r="F27" s="72">
        <v>0</v>
      </c>
      <c r="H27" s="59"/>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row>
    <row r="28" spans="2:110" s="80" customFormat="1" ht="32.1" hidden="1" customHeight="1" x14ac:dyDescent="0.25">
      <c r="B28" s="98" t="s">
        <v>455</v>
      </c>
      <c r="C28" s="99"/>
      <c r="D28" s="100"/>
      <c r="E28" s="100"/>
      <c r="F28" s="72">
        <v>0</v>
      </c>
      <c r="H28" s="59"/>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row>
    <row r="29" spans="2:110" s="80" customFormat="1" ht="32.1" hidden="1" customHeight="1" x14ac:dyDescent="0.25">
      <c r="B29" s="98" t="s">
        <v>456</v>
      </c>
      <c r="C29" s="99"/>
      <c r="D29" s="100"/>
      <c r="E29" s="100"/>
      <c r="F29" s="72">
        <v>0</v>
      </c>
      <c r="H29" s="59"/>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row>
    <row r="30" spans="2:110" s="80" customFormat="1" ht="32.1" hidden="1" customHeight="1" x14ac:dyDescent="0.25">
      <c r="B30" s="98" t="s">
        <v>457</v>
      </c>
      <c r="C30" s="99"/>
      <c r="D30" s="100"/>
      <c r="E30" s="100"/>
      <c r="F30" s="72">
        <v>0</v>
      </c>
      <c r="H30" s="59"/>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row>
    <row r="31" spans="2:110" ht="32.1" hidden="1" customHeight="1" x14ac:dyDescent="0.25">
      <c r="B31" s="98" t="s">
        <v>458</v>
      </c>
      <c r="C31" s="99"/>
      <c r="D31" s="100"/>
      <c r="E31" s="100"/>
      <c r="F31" s="72">
        <v>0</v>
      </c>
    </row>
    <row r="32" spans="2:110" s="80" customFormat="1" ht="32.1" hidden="1" customHeight="1" x14ac:dyDescent="0.25">
      <c r="B32" s="98" t="s">
        <v>459</v>
      </c>
      <c r="C32" s="99"/>
      <c r="D32" s="100"/>
      <c r="E32" s="100"/>
      <c r="F32" s="72">
        <v>0</v>
      </c>
      <c r="H32" s="59"/>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row>
    <row r="33" spans="2:110" s="80" customFormat="1" ht="32.1" hidden="1" customHeight="1" x14ac:dyDescent="0.25">
      <c r="B33" s="98" t="s">
        <v>460</v>
      </c>
      <c r="C33" s="99"/>
      <c r="D33" s="100"/>
      <c r="E33" s="100"/>
      <c r="F33" s="72">
        <v>0</v>
      </c>
      <c r="H33" s="59"/>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row>
    <row r="34" spans="2:110" s="80" customFormat="1" ht="32.1" hidden="1" customHeight="1" x14ac:dyDescent="0.25">
      <c r="B34" s="98" t="s">
        <v>461</v>
      </c>
      <c r="C34" s="99"/>
      <c r="D34" s="100"/>
      <c r="E34" s="100"/>
      <c r="F34" s="72">
        <v>0</v>
      </c>
      <c r="H34" s="59"/>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row>
    <row r="35" spans="2:110" s="80" customFormat="1" ht="32.1" hidden="1" customHeight="1" x14ac:dyDescent="0.25">
      <c r="B35" s="98" t="s">
        <v>462</v>
      </c>
      <c r="C35" s="99"/>
      <c r="D35" s="100"/>
      <c r="E35" s="100"/>
      <c r="F35" s="72">
        <v>0</v>
      </c>
      <c r="H35" s="59"/>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row>
    <row r="36" spans="2:110" s="80" customFormat="1" ht="32.1" hidden="1" customHeight="1" x14ac:dyDescent="0.25">
      <c r="B36" s="98" t="s">
        <v>463</v>
      </c>
      <c r="C36" s="99"/>
      <c r="D36" s="100"/>
      <c r="E36" s="100"/>
      <c r="F36" s="72">
        <v>0</v>
      </c>
      <c r="H36" s="59"/>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row>
    <row r="37" spans="2:110" s="80" customFormat="1" ht="32.1" hidden="1" customHeight="1" x14ac:dyDescent="0.25">
      <c r="B37" s="98" t="s">
        <v>464</v>
      </c>
      <c r="C37" s="99"/>
      <c r="D37" s="100"/>
      <c r="E37" s="100"/>
      <c r="F37" s="72">
        <v>0</v>
      </c>
      <c r="H37" s="59"/>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row>
    <row r="38" spans="2:110" s="80" customFormat="1" ht="32.1" hidden="1" customHeight="1" x14ac:dyDescent="0.25">
      <c r="B38" s="98" t="s">
        <v>465</v>
      </c>
      <c r="C38" s="99"/>
      <c r="D38" s="100"/>
      <c r="E38" s="100"/>
      <c r="F38" s="72">
        <v>0</v>
      </c>
      <c r="H38" s="59"/>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row>
    <row r="39" spans="2:110" s="80" customFormat="1" ht="32.1" hidden="1" customHeight="1" x14ac:dyDescent="0.25">
      <c r="B39" s="98" t="s">
        <v>466</v>
      </c>
      <c r="C39" s="99"/>
      <c r="D39" s="100"/>
      <c r="E39" s="100"/>
      <c r="F39" s="72">
        <v>0</v>
      </c>
      <c r="H39" s="59"/>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row>
    <row r="40" spans="2:110" s="80" customFormat="1" ht="32.1" hidden="1" customHeight="1" x14ac:dyDescent="0.25">
      <c r="B40" s="98" t="s">
        <v>467</v>
      </c>
      <c r="C40" s="99"/>
      <c r="D40" s="100"/>
      <c r="E40" s="100"/>
      <c r="F40" s="72">
        <v>0</v>
      </c>
      <c r="H40" s="59"/>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row>
    <row r="41" spans="2:110" s="80" customFormat="1" ht="32.1" hidden="1" customHeight="1" x14ac:dyDescent="0.25">
      <c r="B41" s="98" t="s">
        <v>468</v>
      </c>
      <c r="C41" s="99"/>
      <c r="D41" s="100"/>
      <c r="E41" s="100"/>
      <c r="F41" s="72">
        <v>0</v>
      </c>
      <c r="H41" s="59"/>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row>
    <row r="42" spans="2:110" s="80" customFormat="1" ht="32.1" hidden="1" customHeight="1" x14ac:dyDescent="0.25">
      <c r="B42" s="98" t="s">
        <v>469</v>
      </c>
      <c r="C42" s="99"/>
      <c r="D42" s="100"/>
      <c r="E42" s="100"/>
      <c r="F42" s="72">
        <v>0</v>
      </c>
      <c r="H42" s="59"/>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row>
    <row r="43" spans="2:110" ht="32.1" hidden="1" customHeight="1" x14ac:dyDescent="0.25">
      <c r="B43" s="98" t="s">
        <v>470</v>
      </c>
      <c r="C43" s="99"/>
      <c r="D43" s="100"/>
      <c r="E43" s="100"/>
      <c r="F43" s="72">
        <v>0</v>
      </c>
    </row>
    <row r="44" spans="2:110" s="80" customFormat="1" ht="32.1" hidden="1" customHeight="1" x14ac:dyDescent="0.25">
      <c r="B44" s="98" t="s">
        <v>471</v>
      </c>
      <c r="C44" s="99"/>
      <c r="D44" s="100"/>
      <c r="E44" s="100"/>
      <c r="F44" s="72">
        <v>0</v>
      </c>
      <c r="H44" s="59"/>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row>
    <row r="45" spans="2:110" s="80" customFormat="1" ht="32.1" hidden="1" customHeight="1" x14ac:dyDescent="0.25">
      <c r="B45" s="98" t="s">
        <v>472</v>
      </c>
      <c r="C45" s="99"/>
      <c r="D45" s="100"/>
      <c r="E45" s="100"/>
      <c r="F45" s="72">
        <v>0</v>
      </c>
      <c r="H45" s="59"/>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row>
    <row r="46" spans="2:110" s="80" customFormat="1" ht="32.1" hidden="1" customHeight="1" x14ac:dyDescent="0.25">
      <c r="B46" s="98" t="s">
        <v>473</v>
      </c>
      <c r="C46" s="99"/>
      <c r="D46" s="100"/>
      <c r="E46" s="100"/>
      <c r="F46" s="72">
        <v>0</v>
      </c>
      <c r="H46" s="59"/>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row>
    <row r="47" spans="2:110" s="80" customFormat="1" ht="32.1" hidden="1" customHeight="1" x14ac:dyDescent="0.25">
      <c r="B47" s="98" t="s">
        <v>474</v>
      </c>
      <c r="C47" s="99"/>
      <c r="D47" s="100"/>
      <c r="E47" s="100"/>
      <c r="F47" s="72">
        <v>0</v>
      </c>
      <c r="H47" s="59"/>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row>
    <row r="48" spans="2:110" s="80" customFormat="1" ht="32.1" hidden="1" customHeight="1" x14ac:dyDescent="0.25">
      <c r="B48" s="98" t="s">
        <v>475</v>
      </c>
      <c r="C48" s="99"/>
      <c r="D48" s="100"/>
      <c r="E48" s="100"/>
      <c r="F48" s="72">
        <v>0</v>
      </c>
      <c r="H48" s="59"/>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row>
    <row r="49" spans="2:110" s="80" customFormat="1" ht="32.1" hidden="1" customHeight="1" x14ac:dyDescent="0.25">
      <c r="B49" s="98" t="s">
        <v>476</v>
      </c>
      <c r="C49" s="99"/>
      <c r="D49" s="100"/>
      <c r="E49" s="100"/>
      <c r="F49" s="72">
        <v>0</v>
      </c>
      <c r="H49" s="59"/>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row>
    <row r="50" spans="2:110" s="80" customFormat="1" ht="32.1" hidden="1" customHeight="1" x14ac:dyDescent="0.25">
      <c r="B50" s="98" t="s">
        <v>477</v>
      </c>
      <c r="C50" s="99"/>
      <c r="D50" s="100"/>
      <c r="E50" s="100"/>
      <c r="F50" s="72">
        <v>0</v>
      </c>
      <c r="H50" s="59"/>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row>
    <row r="51" spans="2:110" s="80" customFormat="1" ht="32.1" hidden="1" customHeight="1" x14ac:dyDescent="0.25">
      <c r="B51" s="98" t="s">
        <v>478</v>
      </c>
      <c r="C51" s="99"/>
      <c r="D51" s="100"/>
      <c r="E51" s="100"/>
      <c r="F51" s="72">
        <v>0</v>
      </c>
      <c r="H51" s="59"/>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row>
    <row r="52" spans="2:110" s="80" customFormat="1" ht="32.1" hidden="1" customHeight="1" x14ac:dyDescent="0.25">
      <c r="B52" s="98" t="s">
        <v>479</v>
      </c>
      <c r="C52" s="99"/>
      <c r="D52" s="100"/>
      <c r="E52" s="100"/>
      <c r="F52" s="72">
        <v>0</v>
      </c>
      <c r="H52" s="59"/>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row>
    <row r="53" spans="2:110" s="80" customFormat="1" ht="32.1" hidden="1" customHeight="1" x14ac:dyDescent="0.25">
      <c r="B53" s="98" t="s">
        <v>480</v>
      </c>
      <c r="C53" s="99"/>
      <c r="D53" s="100"/>
      <c r="E53" s="100"/>
      <c r="F53" s="72">
        <v>0</v>
      </c>
      <c r="H53" s="59"/>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row>
    <row r="54" spans="2:110" s="80" customFormat="1" ht="32.1" hidden="1" customHeight="1" thickBot="1" x14ac:dyDescent="0.3">
      <c r="B54" s="98" t="s">
        <v>481</v>
      </c>
      <c r="C54" s="99"/>
      <c r="D54" s="100"/>
      <c r="E54" s="100"/>
      <c r="F54" s="72">
        <v>0</v>
      </c>
      <c r="H54" s="59"/>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row>
    <row r="55" spans="2:110" ht="30" customHeight="1" thickBot="1" x14ac:dyDescent="0.3">
      <c r="B55" s="166" t="s">
        <v>482</v>
      </c>
      <c r="C55" s="167"/>
      <c r="D55" s="167"/>
      <c r="E55" s="167"/>
      <c r="F55" s="75">
        <f>SUM(F7:F54)</f>
        <v>0</v>
      </c>
    </row>
    <row r="56" spans="2:110" ht="30" customHeight="1" thickBot="1" x14ac:dyDescent="0.35">
      <c r="B56" s="121"/>
      <c r="C56" s="122"/>
      <c r="D56" s="121"/>
      <c r="E56" s="121"/>
      <c r="F56" s="57"/>
    </row>
    <row r="57" spans="2:110" s="123" customFormat="1" ht="30" customHeight="1" thickBot="1" x14ac:dyDescent="0.35">
      <c r="B57" s="176" t="s">
        <v>483</v>
      </c>
      <c r="C57" s="177"/>
      <c r="D57" s="177"/>
      <c r="E57" s="177"/>
      <c r="F57" s="178"/>
      <c r="H57" s="59"/>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row>
    <row r="58" spans="2:110" s="80" customFormat="1" ht="30" customHeight="1" thickBot="1" x14ac:dyDescent="0.3">
      <c r="B58" s="116" t="s">
        <v>23</v>
      </c>
      <c r="C58" s="117" t="s">
        <v>24</v>
      </c>
      <c r="D58" s="118" t="s">
        <v>1195</v>
      </c>
      <c r="E58" s="119" t="s">
        <v>27</v>
      </c>
      <c r="F58" s="120" t="s">
        <v>3</v>
      </c>
      <c r="H58" s="59"/>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row>
    <row r="59" spans="2:110" s="80" customFormat="1" ht="30" customHeight="1" x14ac:dyDescent="0.25">
      <c r="B59" s="91" t="s">
        <v>484</v>
      </c>
      <c r="C59" s="92"/>
      <c r="D59" s="93"/>
      <c r="E59" s="93"/>
      <c r="F59" s="111">
        <v>0</v>
      </c>
      <c r="H59" s="59"/>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row>
    <row r="60" spans="2:110" s="80" customFormat="1" ht="30" customHeight="1" x14ac:dyDescent="0.25">
      <c r="B60" s="98" t="s">
        <v>485</v>
      </c>
      <c r="C60" s="99"/>
      <c r="D60" s="100"/>
      <c r="E60" s="100"/>
      <c r="F60" s="72">
        <v>0</v>
      </c>
      <c r="H60" s="59"/>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row>
    <row r="61" spans="2:110" s="80" customFormat="1" ht="30" customHeight="1" x14ac:dyDescent="0.25">
      <c r="B61" s="98" t="s">
        <v>486</v>
      </c>
      <c r="C61" s="99"/>
      <c r="D61" s="100"/>
      <c r="E61" s="100"/>
      <c r="F61" s="72">
        <v>0</v>
      </c>
      <c r="H61" s="59"/>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row>
    <row r="62" spans="2:110" s="80" customFormat="1" ht="30" customHeight="1" x14ac:dyDescent="0.25">
      <c r="B62" s="98" t="s">
        <v>487</v>
      </c>
      <c r="C62" s="99"/>
      <c r="D62" s="100"/>
      <c r="E62" s="100"/>
      <c r="F62" s="72">
        <v>0</v>
      </c>
      <c r="H62" s="59"/>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row>
    <row r="63" spans="2:110" s="80" customFormat="1" ht="30" customHeight="1" x14ac:dyDescent="0.25">
      <c r="B63" s="98" t="s">
        <v>488</v>
      </c>
      <c r="C63" s="99"/>
      <c r="D63" s="100"/>
      <c r="E63" s="100"/>
      <c r="F63" s="72">
        <v>0</v>
      </c>
      <c r="H63" s="59"/>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row>
    <row r="64" spans="2:110" s="80" customFormat="1" ht="30" customHeight="1" x14ac:dyDescent="0.25">
      <c r="B64" s="98" t="s">
        <v>489</v>
      </c>
      <c r="C64" s="99"/>
      <c r="D64" s="100"/>
      <c r="E64" s="100"/>
      <c r="F64" s="72">
        <v>0</v>
      </c>
      <c r="H64" s="59"/>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row>
    <row r="65" spans="2:110" s="80" customFormat="1" ht="30" customHeight="1" x14ac:dyDescent="0.25">
      <c r="B65" s="98" t="s">
        <v>490</v>
      </c>
      <c r="C65" s="99"/>
      <c r="D65" s="100"/>
      <c r="E65" s="100"/>
      <c r="F65" s="72">
        <v>0</v>
      </c>
      <c r="H65" s="59"/>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row>
    <row r="66" spans="2:110" s="80" customFormat="1" ht="30" customHeight="1" x14ac:dyDescent="0.25">
      <c r="B66" s="98" t="s">
        <v>491</v>
      </c>
      <c r="C66" s="99"/>
      <c r="D66" s="100"/>
      <c r="E66" s="100"/>
      <c r="F66" s="72">
        <v>0</v>
      </c>
      <c r="H66" s="59"/>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row>
    <row r="67" spans="2:110" s="80" customFormat="1" ht="30" customHeight="1" x14ac:dyDescent="0.25">
      <c r="B67" s="98" t="s">
        <v>492</v>
      </c>
      <c r="C67" s="99"/>
      <c r="D67" s="100"/>
      <c r="E67" s="100"/>
      <c r="F67" s="72">
        <v>0</v>
      </c>
      <c r="H67" s="59"/>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row>
    <row r="68" spans="2:110" s="80" customFormat="1" ht="30" customHeight="1" thickBot="1" x14ac:dyDescent="0.3">
      <c r="B68" s="98" t="s">
        <v>493</v>
      </c>
      <c r="C68" s="99"/>
      <c r="D68" s="100"/>
      <c r="E68" s="100"/>
      <c r="F68" s="72">
        <v>0</v>
      </c>
      <c r="H68" s="59"/>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row>
    <row r="69" spans="2:110" s="80" customFormat="1" ht="30" hidden="1" customHeight="1" x14ac:dyDescent="0.25">
      <c r="B69" s="98" t="s">
        <v>494</v>
      </c>
      <c r="C69" s="99"/>
      <c r="D69" s="100"/>
      <c r="E69" s="100"/>
      <c r="F69" s="72">
        <v>0</v>
      </c>
      <c r="H69" s="59"/>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row>
    <row r="70" spans="2:110" s="80" customFormat="1" ht="30" hidden="1" customHeight="1" x14ac:dyDescent="0.25">
      <c r="B70" s="98" t="s">
        <v>495</v>
      </c>
      <c r="C70" s="99"/>
      <c r="D70" s="100"/>
      <c r="E70" s="100"/>
      <c r="F70" s="72">
        <v>0</v>
      </c>
      <c r="H70" s="59"/>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row>
    <row r="71" spans="2:110" ht="30" hidden="1" customHeight="1" x14ac:dyDescent="0.25">
      <c r="B71" s="98" t="s">
        <v>496</v>
      </c>
      <c r="C71" s="99"/>
      <c r="D71" s="100"/>
      <c r="E71" s="100"/>
      <c r="F71" s="72">
        <v>0</v>
      </c>
    </row>
    <row r="72" spans="2:110" s="80" customFormat="1" ht="30" hidden="1" customHeight="1" x14ac:dyDescent="0.25">
      <c r="B72" s="98" t="s">
        <v>497</v>
      </c>
      <c r="C72" s="99"/>
      <c r="D72" s="100"/>
      <c r="E72" s="100"/>
      <c r="F72" s="72">
        <v>0</v>
      </c>
      <c r="H72" s="59"/>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row>
    <row r="73" spans="2:110" s="80" customFormat="1" ht="30" hidden="1" customHeight="1" x14ac:dyDescent="0.25">
      <c r="B73" s="98" t="s">
        <v>498</v>
      </c>
      <c r="C73" s="99"/>
      <c r="D73" s="100"/>
      <c r="E73" s="100"/>
      <c r="F73" s="72">
        <v>0</v>
      </c>
      <c r="H73" s="59"/>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row>
    <row r="74" spans="2:110" s="80" customFormat="1" ht="30" hidden="1" customHeight="1" x14ac:dyDescent="0.25">
      <c r="B74" s="98" t="s">
        <v>499</v>
      </c>
      <c r="C74" s="99"/>
      <c r="D74" s="100"/>
      <c r="E74" s="100"/>
      <c r="F74" s="72">
        <v>0</v>
      </c>
      <c r="H74" s="59"/>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row>
    <row r="75" spans="2:110" s="80" customFormat="1" ht="30" hidden="1" customHeight="1" x14ac:dyDescent="0.25">
      <c r="B75" s="98" t="s">
        <v>500</v>
      </c>
      <c r="C75" s="99"/>
      <c r="D75" s="100"/>
      <c r="E75" s="100"/>
      <c r="F75" s="72">
        <v>0</v>
      </c>
      <c r="H75" s="59"/>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row>
    <row r="76" spans="2:110" s="80" customFormat="1" ht="30" hidden="1" customHeight="1" x14ac:dyDescent="0.25">
      <c r="B76" s="98" t="s">
        <v>501</v>
      </c>
      <c r="C76" s="99"/>
      <c r="D76" s="100"/>
      <c r="E76" s="100"/>
      <c r="F76" s="72">
        <v>0</v>
      </c>
      <c r="H76" s="59"/>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row>
    <row r="77" spans="2:110" s="80" customFormat="1" ht="30" hidden="1" customHeight="1" x14ac:dyDescent="0.25">
      <c r="B77" s="98" t="s">
        <v>502</v>
      </c>
      <c r="C77" s="99"/>
      <c r="D77" s="100"/>
      <c r="E77" s="100"/>
      <c r="F77" s="72">
        <v>0</v>
      </c>
      <c r="H77" s="59"/>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row>
    <row r="78" spans="2:110" s="80" customFormat="1" ht="30" hidden="1" customHeight="1" x14ac:dyDescent="0.25">
      <c r="B78" s="98" t="s">
        <v>503</v>
      </c>
      <c r="C78" s="99"/>
      <c r="D78" s="100"/>
      <c r="E78" s="100"/>
      <c r="F78" s="72">
        <v>0</v>
      </c>
      <c r="H78" s="59"/>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row>
    <row r="79" spans="2:110" s="80" customFormat="1" ht="30" hidden="1" customHeight="1" x14ac:dyDescent="0.25">
      <c r="B79" s="98" t="s">
        <v>504</v>
      </c>
      <c r="C79" s="99"/>
      <c r="D79" s="100"/>
      <c r="E79" s="100"/>
      <c r="F79" s="72">
        <v>0</v>
      </c>
      <c r="H79" s="59"/>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row>
    <row r="80" spans="2:110" s="80" customFormat="1" ht="30" hidden="1" customHeight="1" x14ac:dyDescent="0.25">
      <c r="B80" s="98" t="s">
        <v>505</v>
      </c>
      <c r="C80" s="99"/>
      <c r="D80" s="100"/>
      <c r="E80" s="100"/>
      <c r="F80" s="72">
        <v>0</v>
      </c>
      <c r="H80" s="59"/>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row>
    <row r="81" spans="2:110" s="80" customFormat="1" ht="30" hidden="1" customHeight="1" x14ac:dyDescent="0.25">
      <c r="B81" s="98" t="s">
        <v>506</v>
      </c>
      <c r="C81" s="99"/>
      <c r="D81" s="100"/>
      <c r="E81" s="100"/>
      <c r="F81" s="72">
        <v>0</v>
      </c>
      <c r="H81" s="59"/>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row>
    <row r="82" spans="2:110" s="80" customFormat="1" ht="30" hidden="1" customHeight="1" x14ac:dyDescent="0.25">
      <c r="B82" s="98" t="s">
        <v>507</v>
      </c>
      <c r="C82" s="99"/>
      <c r="D82" s="100"/>
      <c r="E82" s="100"/>
      <c r="F82" s="72">
        <v>0</v>
      </c>
      <c r="H82" s="59"/>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row>
    <row r="83" spans="2:110" ht="30" hidden="1" customHeight="1" x14ac:dyDescent="0.25">
      <c r="B83" s="98" t="s">
        <v>508</v>
      </c>
      <c r="C83" s="99"/>
      <c r="D83" s="100"/>
      <c r="E83" s="100"/>
      <c r="F83" s="72">
        <v>0</v>
      </c>
    </row>
    <row r="84" spans="2:110" s="80" customFormat="1" ht="30" hidden="1" customHeight="1" x14ac:dyDescent="0.25">
      <c r="B84" s="98" t="s">
        <v>509</v>
      </c>
      <c r="C84" s="99"/>
      <c r="D84" s="100"/>
      <c r="E84" s="100"/>
      <c r="F84" s="72">
        <v>0</v>
      </c>
      <c r="H84" s="59"/>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row>
    <row r="85" spans="2:110" s="80" customFormat="1" ht="30" hidden="1" customHeight="1" x14ac:dyDescent="0.25">
      <c r="B85" s="98" t="s">
        <v>510</v>
      </c>
      <c r="C85" s="99"/>
      <c r="D85" s="100"/>
      <c r="E85" s="100"/>
      <c r="F85" s="72">
        <v>0</v>
      </c>
      <c r="H85" s="59"/>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row>
    <row r="86" spans="2:110" s="80" customFormat="1" ht="30" hidden="1" customHeight="1" x14ac:dyDescent="0.25">
      <c r="B86" s="98" t="s">
        <v>511</v>
      </c>
      <c r="C86" s="99"/>
      <c r="D86" s="100"/>
      <c r="E86" s="100"/>
      <c r="F86" s="72">
        <v>0</v>
      </c>
      <c r="H86" s="59"/>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row>
    <row r="87" spans="2:110" s="80" customFormat="1" ht="30" hidden="1" customHeight="1" x14ac:dyDescent="0.25">
      <c r="B87" s="98" t="s">
        <v>512</v>
      </c>
      <c r="C87" s="99"/>
      <c r="D87" s="100"/>
      <c r="E87" s="100"/>
      <c r="F87" s="72">
        <v>0</v>
      </c>
      <c r="H87" s="59"/>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row>
    <row r="88" spans="2:110" s="80" customFormat="1" ht="30" hidden="1" customHeight="1" x14ac:dyDescent="0.25">
      <c r="B88" s="98" t="s">
        <v>513</v>
      </c>
      <c r="C88" s="99"/>
      <c r="D88" s="100"/>
      <c r="E88" s="100"/>
      <c r="F88" s="72">
        <v>0</v>
      </c>
      <c r="H88" s="59"/>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row>
    <row r="89" spans="2:110" s="80" customFormat="1" ht="30" hidden="1" customHeight="1" x14ac:dyDescent="0.25">
      <c r="B89" s="98" t="s">
        <v>514</v>
      </c>
      <c r="C89" s="99"/>
      <c r="D89" s="100"/>
      <c r="E89" s="100"/>
      <c r="F89" s="72">
        <v>0</v>
      </c>
      <c r="H89" s="59"/>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row>
    <row r="90" spans="2:110" s="80" customFormat="1" ht="30" hidden="1" customHeight="1" x14ac:dyDescent="0.25">
      <c r="B90" s="98" t="s">
        <v>515</v>
      </c>
      <c r="C90" s="99"/>
      <c r="D90" s="100"/>
      <c r="E90" s="100"/>
      <c r="F90" s="72">
        <v>0</v>
      </c>
      <c r="H90" s="59"/>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row>
    <row r="91" spans="2:110" s="80" customFormat="1" ht="30" hidden="1" customHeight="1" x14ac:dyDescent="0.25">
      <c r="B91" s="98" t="s">
        <v>516</v>
      </c>
      <c r="C91" s="99"/>
      <c r="D91" s="100"/>
      <c r="E91" s="100"/>
      <c r="F91" s="72">
        <v>0</v>
      </c>
      <c r="H91" s="59"/>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row>
    <row r="92" spans="2:110" s="80" customFormat="1" ht="30" hidden="1" customHeight="1" x14ac:dyDescent="0.25">
      <c r="B92" s="98" t="s">
        <v>517</v>
      </c>
      <c r="C92" s="99"/>
      <c r="D92" s="100"/>
      <c r="E92" s="100"/>
      <c r="F92" s="72">
        <v>0</v>
      </c>
      <c r="H92" s="59"/>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row>
    <row r="93" spans="2:110" s="80" customFormat="1" ht="30" hidden="1" customHeight="1" x14ac:dyDescent="0.25">
      <c r="B93" s="98" t="s">
        <v>518</v>
      </c>
      <c r="C93" s="99"/>
      <c r="D93" s="100"/>
      <c r="E93" s="100"/>
      <c r="F93" s="72">
        <v>0</v>
      </c>
      <c r="H93" s="59"/>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row>
    <row r="94" spans="2:110" s="80" customFormat="1" ht="30" hidden="1" customHeight="1" x14ac:dyDescent="0.25">
      <c r="B94" s="98" t="s">
        <v>519</v>
      </c>
      <c r="C94" s="99"/>
      <c r="D94" s="100"/>
      <c r="E94" s="100"/>
      <c r="F94" s="72">
        <v>0</v>
      </c>
      <c r="H94" s="59"/>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row>
    <row r="95" spans="2:110" ht="30" hidden="1" customHeight="1" x14ac:dyDescent="0.25">
      <c r="B95" s="98" t="s">
        <v>520</v>
      </c>
      <c r="C95" s="99"/>
      <c r="D95" s="100"/>
      <c r="E95" s="100"/>
      <c r="F95" s="72">
        <v>0</v>
      </c>
    </row>
    <row r="96" spans="2:110" s="80" customFormat="1" ht="30" hidden="1" customHeight="1" x14ac:dyDescent="0.25">
      <c r="B96" s="98" t="s">
        <v>521</v>
      </c>
      <c r="C96" s="99"/>
      <c r="D96" s="100"/>
      <c r="E96" s="100"/>
      <c r="F96" s="72">
        <v>0</v>
      </c>
      <c r="H96" s="59"/>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row>
    <row r="97" spans="2:110" s="80" customFormat="1" ht="30" hidden="1" customHeight="1" x14ac:dyDescent="0.25">
      <c r="B97" s="98" t="s">
        <v>522</v>
      </c>
      <c r="C97" s="99"/>
      <c r="D97" s="100"/>
      <c r="E97" s="100"/>
      <c r="F97" s="72">
        <v>0</v>
      </c>
      <c r="H97" s="59"/>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row>
    <row r="98" spans="2:110" s="80" customFormat="1" ht="30" hidden="1" customHeight="1" x14ac:dyDescent="0.25">
      <c r="B98" s="98" t="s">
        <v>523</v>
      </c>
      <c r="C98" s="99"/>
      <c r="D98" s="100"/>
      <c r="E98" s="100"/>
      <c r="F98" s="72">
        <v>0</v>
      </c>
      <c r="H98" s="59"/>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row>
    <row r="99" spans="2:110" s="80" customFormat="1" ht="30" hidden="1" customHeight="1" x14ac:dyDescent="0.25">
      <c r="B99" s="98" t="s">
        <v>524</v>
      </c>
      <c r="C99" s="99"/>
      <c r="D99" s="100"/>
      <c r="E99" s="100"/>
      <c r="F99" s="72">
        <v>0</v>
      </c>
      <c r="H99" s="59"/>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row>
    <row r="100" spans="2:110" s="80" customFormat="1" ht="30" hidden="1" customHeight="1" x14ac:dyDescent="0.25">
      <c r="B100" s="98" t="s">
        <v>525</v>
      </c>
      <c r="C100" s="99"/>
      <c r="D100" s="100"/>
      <c r="E100" s="100"/>
      <c r="F100" s="72">
        <v>0</v>
      </c>
      <c r="H100" s="59"/>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row>
    <row r="101" spans="2:110" s="80" customFormat="1" ht="30" hidden="1" customHeight="1" x14ac:dyDescent="0.25">
      <c r="B101" s="98" t="s">
        <v>526</v>
      </c>
      <c r="C101" s="99"/>
      <c r="D101" s="100"/>
      <c r="E101" s="100"/>
      <c r="F101" s="72">
        <v>0</v>
      </c>
      <c r="H101" s="59"/>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row>
    <row r="102" spans="2:110" s="80" customFormat="1" ht="30" hidden="1" customHeight="1" x14ac:dyDescent="0.25">
      <c r="B102" s="98" t="s">
        <v>527</v>
      </c>
      <c r="C102" s="99"/>
      <c r="D102" s="100"/>
      <c r="E102" s="100"/>
      <c r="F102" s="72">
        <v>0</v>
      </c>
      <c r="H102" s="59"/>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row>
    <row r="103" spans="2:110" s="80" customFormat="1" ht="30" hidden="1" customHeight="1" x14ac:dyDescent="0.25">
      <c r="B103" s="98" t="s">
        <v>528</v>
      </c>
      <c r="C103" s="99"/>
      <c r="D103" s="100"/>
      <c r="E103" s="100"/>
      <c r="F103" s="72">
        <v>0</v>
      </c>
      <c r="H103" s="59"/>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row>
    <row r="104" spans="2:110" s="80" customFormat="1" ht="30" hidden="1" customHeight="1" x14ac:dyDescent="0.25">
      <c r="B104" s="98" t="s">
        <v>529</v>
      </c>
      <c r="C104" s="99"/>
      <c r="D104" s="100"/>
      <c r="E104" s="100"/>
      <c r="F104" s="72">
        <v>0</v>
      </c>
      <c r="H104" s="59"/>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row>
    <row r="105" spans="2:110" s="80" customFormat="1" ht="30" hidden="1" customHeight="1" x14ac:dyDescent="0.25">
      <c r="B105" s="98" t="s">
        <v>530</v>
      </c>
      <c r="C105" s="99"/>
      <c r="D105" s="100"/>
      <c r="E105" s="100"/>
      <c r="F105" s="72">
        <v>0</v>
      </c>
      <c r="H105" s="59"/>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row>
    <row r="106" spans="2:110" s="80" customFormat="1" ht="30" hidden="1" customHeight="1" x14ac:dyDescent="0.25">
      <c r="B106" s="98" t="s">
        <v>531</v>
      </c>
      <c r="C106" s="99"/>
      <c r="D106" s="100"/>
      <c r="E106" s="100"/>
      <c r="F106" s="72">
        <v>0</v>
      </c>
      <c r="H106" s="59"/>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row>
    <row r="107" spans="2:110" ht="30" hidden="1" customHeight="1" x14ac:dyDescent="0.25">
      <c r="B107" s="98" t="s">
        <v>532</v>
      </c>
      <c r="C107" s="99"/>
      <c r="D107" s="100"/>
      <c r="E107" s="100"/>
      <c r="F107" s="72">
        <v>0</v>
      </c>
    </row>
    <row r="108" spans="2:110" ht="30" hidden="1" customHeight="1" thickBot="1" x14ac:dyDescent="0.3">
      <c r="B108" s="124" t="s">
        <v>533</v>
      </c>
      <c r="C108" s="125"/>
      <c r="D108" s="126"/>
      <c r="E108" s="126"/>
      <c r="F108" s="113">
        <v>0</v>
      </c>
    </row>
    <row r="109" spans="2:110" ht="30" customHeight="1" thickBot="1" x14ac:dyDescent="0.3">
      <c r="B109" s="166" t="s">
        <v>534</v>
      </c>
      <c r="C109" s="167"/>
      <c r="D109" s="167"/>
      <c r="E109" s="167"/>
      <c r="F109" s="75">
        <f>SUM(F59:F108)</f>
        <v>0</v>
      </c>
    </row>
    <row r="110" spans="2:110" ht="30" customHeight="1" thickBot="1" x14ac:dyDescent="0.35">
      <c r="B110" s="121"/>
      <c r="C110" s="122"/>
      <c r="D110" s="121"/>
      <c r="E110" s="121"/>
      <c r="F110" s="57"/>
    </row>
    <row r="111" spans="2:110" ht="30" customHeight="1" thickBot="1" x14ac:dyDescent="0.3">
      <c r="B111" s="176" t="s">
        <v>535</v>
      </c>
      <c r="C111" s="177"/>
      <c r="D111" s="177"/>
      <c r="E111" s="177"/>
      <c r="F111" s="178"/>
    </row>
    <row r="112" spans="2:110" ht="30" customHeight="1" thickBot="1" x14ac:dyDescent="0.3">
      <c r="B112" s="190"/>
      <c r="C112" s="191"/>
      <c r="D112" s="191"/>
      <c r="E112" s="191"/>
      <c r="F112" s="127" t="s">
        <v>3</v>
      </c>
    </row>
    <row r="113" spans="2:6" ht="30" customHeight="1" thickBot="1" x14ac:dyDescent="0.3">
      <c r="B113" s="187" t="s">
        <v>9</v>
      </c>
      <c r="C113" s="188"/>
      <c r="D113" s="188"/>
      <c r="E113" s="188"/>
      <c r="F113" s="75">
        <f>F55+F109</f>
        <v>0</v>
      </c>
    </row>
    <row r="210" spans="8:8" x14ac:dyDescent="0.25">
      <c r="H210" s="80"/>
    </row>
  </sheetData>
  <sheetProtection algorithmName="SHA-512" hashValue="hHegE4n6Zmv8ZEDyZVDgI/QNIJpz4q+Y78bNXAr/YUmfM5jDUpX21NsxeB4Q+mmy1jyMxxyA0d4qu67E2BD3eQ==" saltValue="wAfmCrIoNclABxnZXmg0ng==" spinCount="100000" sheet="1" objects="1" scenarios="1" formatRows="0"/>
  <mergeCells count="11">
    <mergeCell ref="B113:E113"/>
    <mergeCell ref="B1:D1"/>
    <mergeCell ref="B2:F2"/>
    <mergeCell ref="B3:F3"/>
    <mergeCell ref="B4:F4"/>
    <mergeCell ref="B5:F5"/>
    <mergeCell ref="B55:E55"/>
    <mergeCell ref="B57:F57"/>
    <mergeCell ref="B109:E109"/>
    <mergeCell ref="B111:F111"/>
    <mergeCell ref="B112:E112"/>
  </mergeCells>
  <dataValidations count="9">
    <dataValidation allowBlank="1" showErrorMessage="1" prompt="This is the budget worksheet subrecipients and vendors sheet" sqref="B2" xr:uid="{A6E926B5-CFC5-41FB-8138-B06475964763}"/>
    <dataValidation allowBlank="1" showErrorMessage="1" prompt="Please enter the purpose for this vendor in regards to completing the project" sqref="E59:E108" xr:uid="{83ECA6B1-FF77-41B0-931D-6A6A77094129}"/>
    <dataValidation allowBlank="1" showErrorMessage="1" prompt="Please enter the purpose for this subrecipient in regards to completing the project" sqref="E7:E54" xr:uid="{68A58056-6089-4CE5-8F54-256CA367CD4B}"/>
    <dataValidation allowBlank="1" showErrorMessage="1" prompt="Please enter the vendor's name" sqref="D59:D108" xr:uid="{6C6A4B89-5F62-44DA-893A-480C43F79F1F}"/>
    <dataValidation allowBlank="1" showErrorMessage="1" prompt="Please enter the subrecipient's name" sqref="D7:D54" xr:uid="{5D018D16-A687-4878-8611-1CB1B1789902}"/>
    <dataValidation allowBlank="1" showErrorMessage="1" prompt="Please enter the corresponding task number from the scope of work for this vendor" sqref="C59:C108" xr:uid="{C78D7B80-518E-4738-B153-2B1C56CFE692}"/>
    <dataValidation allowBlank="1" showErrorMessage="1" prompt="Please enter the corresponding task number from the scope of work for this subrecipient" sqref="C7:C54" xr:uid="{66BF4C81-8C81-4D29-82DD-21FD3291D596}"/>
    <dataValidation allowBlank="1" showErrorMessage="1" prompt="Please enter the amount of this subrecipient's costs to be paid with match share funds " sqref="F7:F54" xr:uid="{AA4CB1CD-2BF0-4F12-BBA1-3DDC1FED746C}"/>
    <dataValidation allowBlank="1" showErrorMessage="1" prompt="Please enter the amount of this vendor's costs to be paid with match share funds " sqref="F59:F108" xr:uid="{0F62D747-56E5-4AB3-B3BC-FE194023030E}"/>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BEE8-A69E-4293-AC38-DE9B9C6BE3D2}">
  <dimension ref="B1:DF210"/>
  <sheetViews>
    <sheetView workbookViewId="0">
      <selection activeCell="J1" sqref="J1:J1048576"/>
    </sheetView>
  </sheetViews>
  <sheetFormatPr defaultColWidth="9.21875" defaultRowHeight="13.8" x14ac:dyDescent="0.25"/>
  <cols>
    <col min="1" max="1" width="2.77734375" style="59" customWidth="1"/>
    <col min="2" max="2" width="17.77734375" style="41" customWidth="1"/>
    <col min="3" max="3" width="42.77734375" style="59" customWidth="1"/>
    <col min="4" max="4" width="42.77734375" style="41" customWidth="1"/>
    <col min="5" max="5" width="17.77734375" style="59" customWidth="1"/>
    <col min="6" max="6" width="15.77734375" style="59" customWidth="1"/>
    <col min="7" max="7" width="2.77734375" style="59" customWidth="1"/>
    <col min="8" max="8" width="9.6640625" style="59" customWidth="1"/>
    <col min="9" max="9" width="2.77734375" style="59" customWidth="1"/>
    <col min="10" max="10" width="2.77734375" style="59" hidden="1" customWidth="1"/>
    <col min="11" max="16" width="15.21875" style="38" customWidth="1"/>
    <col min="17" max="110" width="9.21875" style="38"/>
    <col min="111" max="16384" width="9.21875" style="59"/>
  </cols>
  <sheetData>
    <row r="1" spans="2:110" ht="15" customHeight="1" x14ac:dyDescent="0.25">
      <c r="B1" s="169" t="str">
        <f>Update</f>
        <v>Template Version 2025-08-01</v>
      </c>
      <c r="C1" s="169"/>
      <c r="D1" s="88"/>
      <c r="E1" s="57"/>
      <c r="F1" s="58"/>
      <c r="K1" s="37" t="s">
        <v>0</v>
      </c>
    </row>
    <row r="2" spans="2:110" ht="48" customHeight="1" x14ac:dyDescent="0.25">
      <c r="B2" s="182" t="str">
        <f>'Initial CapEx'!$B$2</f>
        <v>LCFS TBD TBD Initial Capital Expense Report</v>
      </c>
      <c r="C2" s="182"/>
      <c r="D2" s="182"/>
      <c r="E2" s="182"/>
      <c r="F2" s="182"/>
      <c r="K2" s="40"/>
    </row>
    <row r="3" spans="2:110" ht="30" customHeight="1" x14ac:dyDescent="0.25">
      <c r="B3" s="170" t="s">
        <v>748</v>
      </c>
      <c r="C3" s="170"/>
      <c r="D3" s="170"/>
      <c r="E3" s="170"/>
      <c r="F3" s="170"/>
      <c r="K3" s="60"/>
    </row>
    <row r="4" spans="2:110" ht="45" customHeight="1" thickBot="1" x14ac:dyDescent="0.3">
      <c r="B4" s="171" t="str">
        <f>CONCATENATE('Initial CapEx'!$C$4,":  ",'Initial CapEx'!$C$5)</f>
        <v>OrganizationX:  SitenameY</v>
      </c>
      <c r="C4" s="171"/>
      <c r="D4" s="171"/>
      <c r="E4" s="171"/>
      <c r="F4" s="171"/>
    </row>
    <row r="5" spans="2:110" s="80" customFormat="1" ht="30" customHeight="1" thickBot="1" x14ac:dyDescent="0.3">
      <c r="B5" s="128"/>
      <c r="C5" s="129"/>
      <c r="D5" s="130"/>
      <c r="E5" s="131" t="s">
        <v>949</v>
      </c>
      <c r="F5" s="160" t="b">
        <v>1</v>
      </c>
      <c r="H5" s="59"/>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row>
    <row r="6" spans="2:110" s="80" customFormat="1" ht="30" customHeight="1" thickBot="1" x14ac:dyDescent="0.3">
      <c r="B6" s="61" t="s">
        <v>23</v>
      </c>
      <c r="C6" s="62" t="s">
        <v>742</v>
      </c>
      <c r="D6" s="108" t="s">
        <v>26</v>
      </c>
      <c r="E6" s="108" t="s">
        <v>1193</v>
      </c>
      <c r="F6" s="63" t="s">
        <v>741</v>
      </c>
      <c r="H6" s="41"/>
      <c r="J6" s="80" t="b">
        <v>1</v>
      </c>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row>
    <row r="7" spans="2:110" ht="30" customHeight="1" x14ac:dyDescent="0.25">
      <c r="B7" s="91" t="s">
        <v>749</v>
      </c>
      <c r="C7" s="93"/>
      <c r="D7" s="93"/>
      <c r="E7" s="93"/>
      <c r="F7" s="111">
        <v>0</v>
      </c>
      <c r="J7" s="59" t="b">
        <v>0</v>
      </c>
    </row>
    <row r="8" spans="2:110" ht="30" customHeight="1" x14ac:dyDescent="0.25">
      <c r="B8" s="98" t="s">
        <v>750</v>
      </c>
      <c r="C8" s="100"/>
      <c r="D8" s="100"/>
      <c r="E8" s="100"/>
      <c r="F8" s="72">
        <v>0</v>
      </c>
    </row>
    <row r="9" spans="2:110" ht="30" customHeight="1" x14ac:dyDescent="0.25">
      <c r="B9" s="98" t="s">
        <v>751</v>
      </c>
      <c r="C9" s="100"/>
      <c r="D9" s="100"/>
      <c r="E9" s="100"/>
      <c r="F9" s="72">
        <v>0</v>
      </c>
    </row>
    <row r="10" spans="2:110" ht="30" customHeight="1" x14ac:dyDescent="0.25">
      <c r="B10" s="98" t="s">
        <v>752</v>
      </c>
      <c r="C10" s="100"/>
      <c r="D10" s="100"/>
      <c r="E10" s="100"/>
      <c r="F10" s="72">
        <v>0</v>
      </c>
    </row>
    <row r="11" spans="2:110" ht="30" customHeight="1" x14ac:dyDescent="0.25">
      <c r="B11" s="98" t="s">
        <v>753</v>
      </c>
      <c r="C11" s="100"/>
      <c r="D11" s="100"/>
      <c r="E11" s="100"/>
      <c r="F11" s="72">
        <v>0</v>
      </c>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row>
    <row r="12" spans="2:110" ht="30" customHeight="1" x14ac:dyDescent="0.25">
      <c r="B12" s="98" t="s">
        <v>754</v>
      </c>
      <c r="C12" s="100"/>
      <c r="D12" s="100"/>
      <c r="E12" s="100"/>
      <c r="F12" s="72">
        <v>0</v>
      </c>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row>
    <row r="13" spans="2:110" ht="30" customHeight="1" x14ac:dyDescent="0.25">
      <c r="B13" s="98" t="s">
        <v>755</v>
      </c>
      <c r="C13" s="100"/>
      <c r="D13" s="100"/>
      <c r="E13" s="100"/>
      <c r="F13" s="72">
        <v>0</v>
      </c>
    </row>
    <row r="14" spans="2:110" ht="30" customHeight="1" x14ac:dyDescent="0.25">
      <c r="B14" s="98" t="s">
        <v>756</v>
      </c>
      <c r="C14" s="100"/>
      <c r="D14" s="100"/>
      <c r="E14" s="100"/>
      <c r="F14" s="72">
        <v>0</v>
      </c>
    </row>
    <row r="15" spans="2:110" ht="30" customHeight="1" x14ac:dyDescent="0.25">
      <c r="B15" s="98" t="s">
        <v>757</v>
      </c>
      <c r="C15" s="100"/>
      <c r="D15" s="100"/>
      <c r="E15" s="100"/>
      <c r="F15" s="72">
        <v>0</v>
      </c>
    </row>
    <row r="16" spans="2:110" ht="30" customHeight="1" thickBot="1" x14ac:dyDescent="0.3">
      <c r="B16" s="98" t="s">
        <v>758</v>
      </c>
      <c r="C16" s="100"/>
      <c r="D16" s="100"/>
      <c r="E16" s="100"/>
      <c r="F16" s="72">
        <v>0</v>
      </c>
    </row>
    <row r="17" spans="2:6" ht="30" hidden="1" customHeight="1" x14ac:dyDescent="0.25">
      <c r="B17" s="98" t="s">
        <v>759</v>
      </c>
      <c r="C17" s="100"/>
      <c r="D17" s="100"/>
      <c r="E17" s="100"/>
      <c r="F17" s="72">
        <v>0</v>
      </c>
    </row>
    <row r="18" spans="2:6" ht="30" hidden="1" customHeight="1" x14ac:dyDescent="0.25">
      <c r="B18" s="98" t="s">
        <v>760</v>
      </c>
      <c r="C18" s="100"/>
      <c r="D18" s="100"/>
      <c r="E18" s="100"/>
      <c r="F18" s="72">
        <v>0</v>
      </c>
    </row>
    <row r="19" spans="2:6" ht="30" hidden="1" customHeight="1" x14ac:dyDescent="0.25">
      <c r="B19" s="98" t="s">
        <v>761</v>
      </c>
      <c r="C19" s="100"/>
      <c r="D19" s="100"/>
      <c r="E19" s="100"/>
      <c r="F19" s="72">
        <v>0</v>
      </c>
    </row>
    <row r="20" spans="2:6" ht="30" hidden="1" customHeight="1" x14ac:dyDescent="0.25">
      <c r="B20" s="98" t="s">
        <v>762</v>
      </c>
      <c r="C20" s="100"/>
      <c r="D20" s="100"/>
      <c r="E20" s="100"/>
      <c r="F20" s="72">
        <v>0</v>
      </c>
    </row>
    <row r="21" spans="2:6" ht="30" hidden="1" customHeight="1" x14ac:dyDescent="0.25">
      <c r="B21" s="98" t="s">
        <v>763</v>
      </c>
      <c r="C21" s="100"/>
      <c r="D21" s="100"/>
      <c r="E21" s="100"/>
      <c r="F21" s="72">
        <v>0</v>
      </c>
    </row>
    <row r="22" spans="2:6" ht="30" hidden="1" customHeight="1" x14ac:dyDescent="0.25">
      <c r="B22" s="98" t="s">
        <v>764</v>
      </c>
      <c r="C22" s="100"/>
      <c r="D22" s="100"/>
      <c r="E22" s="100"/>
      <c r="F22" s="72">
        <v>0</v>
      </c>
    </row>
    <row r="23" spans="2:6" ht="30" hidden="1" customHeight="1" x14ac:dyDescent="0.25">
      <c r="B23" s="98" t="s">
        <v>765</v>
      </c>
      <c r="C23" s="100"/>
      <c r="D23" s="100"/>
      <c r="E23" s="100"/>
      <c r="F23" s="72">
        <v>0</v>
      </c>
    </row>
    <row r="24" spans="2:6" ht="30" hidden="1" customHeight="1" x14ac:dyDescent="0.25">
      <c r="B24" s="98" t="s">
        <v>766</v>
      </c>
      <c r="C24" s="100"/>
      <c r="D24" s="100"/>
      <c r="E24" s="100"/>
      <c r="F24" s="72">
        <v>0</v>
      </c>
    </row>
    <row r="25" spans="2:6" ht="30" hidden="1" customHeight="1" x14ac:dyDescent="0.25">
      <c r="B25" s="98" t="s">
        <v>767</v>
      </c>
      <c r="C25" s="100"/>
      <c r="D25" s="100"/>
      <c r="E25" s="100"/>
      <c r="F25" s="72">
        <v>0</v>
      </c>
    </row>
    <row r="26" spans="2:6" ht="30" hidden="1" customHeight="1" x14ac:dyDescent="0.25">
      <c r="B26" s="98" t="s">
        <v>768</v>
      </c>
      <c r="C26" s="100"/>
      <c r="D26" s="100"/>
      <c r="E26" s="100"/>
      <c r="F26" s="72">
        <v>0</v>
      </c>
    </row>
    <row r="27" spans="2:6" ht="30" hidden="1" customHeight="1" x14ac:dyDescent="0.25">
      <c r="B27" s="98" t="s">
        <v>769</v>
      </c>
      <c r="C27" s="100"/>
      <c r="D27" s="100"/>
      <c r="E27" s="100"/>
      <c r="F27" s="72">
        <v>0</v>
      </c>
    </row>
    <row r="28" spans="2:6" ht="30" hidden="1" customHeight="1" x14ac:dyDescent="0.25">
      <c r="B28" s="98" t="s">
        <v>770</v>
      </c>
      <c r="C28" s="100"/>
      <c r="D28" s="100"/>
      <c r="E28" s="100"/>
      <c r="F28" s="72">
        <v>0</v>
      </c>
    </row>
    <row r="29" spans="2:6" ht="30" hidden="1" customHeight="1" x14ac:dyDescent="0.25">
      <c r="B29" s="98" t="s">
        <v>771</v>
      </c>
      <c r="C29" s="100"/>
      <c r="D29" s="100"/>
      <c r="E29" s="100"/>
      <c r="F29" s="72">
        <v>0</v>
      </c>
    </row>
    <row r="30" spans="2:6" ht="30" hidden="1" customHeight="1" x14ac:dyDescent="0.25">
      <c r="B30" s="98" t="s">
        <v>772</v>
      </c>
      <c r="C30" s="100"/>
      <c r="D30" s="100"/>
      <c r="E30" s="100"/>
      <c r="F30" s="72">
        <v>0</v>
      </c>
    </row>
    <row r="31" spans="2:6" ht="30" hidden="1" customHeight="1" x14ac:dyDescent="0.25">
      <c r="B31" s="98" t="s">
        <v>773</v>
      </c>
      <c r="C31" s="100"/>
      <c r="D31" s="100"/>
      <c r="E31" s="100"/>
      <c r="F31" s="72">
        <v>0</v>
      </c>
    </row>
    <row r="32" spans="2:6" ht="30" hidden="1" customHeight="1" x14ac:dyDescent="0.25">
      <c r="B32" s="98" t="s">
        <v>774</v>
      </c>
      <c r="C32" s="100"/>
      <c r="D32" s="100"/>
      <c r="E32" s="100"/>
      <c r="F32" s="72">
        <v>0</v>
      </c>
    </row>
    <row r="33" spans="2:6" ht="30" hidden="1" customHeight="1" x14ac:dyDescent="0.25">
      <c r="B33" s="98" t="s">
        <v>775</v>
      </c>
      <c r="C33" s="100"/>
      <c r="D33" s="100"/>
      <c r="E33" s="100"/>
      <c r="F33" s="72">
        <v>0</v>
      </c>
    </row>
    <row r="34" spans="2:6" ht="30" hidden="1" customHeight="1" x14ac:dyDescent="0.25">
      <c r="B34" s="98" t="s">
        <v>776</v>
      </c>
      <c r="C34" s="100"/>
      <c r="D34" s="100"/>
      <c r="E34" s="100"/>
      <c r="F34" s="72">
        <v>0</v>
      </c>
    </row>
    <row r="35" spans="2:6" ht="30" hidden="1" customHeight="1" x14ac:dyDescent="0.25">
      <c r="B35" s="98" t="s">
        <v>777</v>
      </c>
      <c r="C35" s="100"/>
      <c r="D35" s="100"/>
      <c r="E35" s="100"/>
      <c r="F35" s="72">
        <v>0</v>
      </c>
    </row>
    <row r="36" spans="2:6" ht="30" hidden="1" customHeight="1" x14ac:dyDescent="0.25">
      <c r="B36" s="98" t="s">
        <v>778</v>
      </c>
      <c r="C36" s="100"/>
      <c r="D36" s="100"/>
      <c r="E36" s="100"/>
      <c r="F36" s="72">
        <v>0</v>
      </c>
    </row>
    <row r="37" spans="2:6" ht="30" hidden="1" customHeight="1" x14ac:dyDescent="0.25">
      <c r="B37" s="98" t="s">
        <v>779</v>
      </c>
      <c r="C37" s="100"/>
      <c r="D37" s="100"/>
      <c r="E37" s="100"/>
      <c r="F37" s="72">
        <v>0</v>
      </c>
    </row>
    <row r="38" spans="2:6" ht="30" hidden="1" customHeight="1" x14ac:dyDescent="0.25">
      <c r="B38" s="98" t="s">
        <v>780</v>
      </c>
      <c r="C38" s="100"/>
      <c r="D38" s="100"/>
      <c r="E38" s="100"/>
      <c r="F38" s="72">
        <v>0</v>
      </c>
    </row>
    <row r="39" spans="2:6" ht="30" hidden="1" customHeight="1" x14ac:dyDescent="0.25">
      <c r="B39" s="98" t="s">
        <v>781</v>
      </c>
      <c r="C39" s="100"/>
      <c r="D39" s="100"/>
      <c r="E39" s="100"/>
      <c r="F39" s="72">
        <v>0</v>
      </c>
    </row>
    <row r="40" spans="2:6" ht="30" hidden="1" customHeight="1" x14ac:dyDescent="0.25">
      <c r="B40" s="98" t="s">
        <v>782</v>
      </c>
      <c r="C40" s="100"/>
      <c r="D40" s="100"/>
      <c r="E40" s="100"/>
      <c r="F40" s="72">
        <v>0</v>
      </c>
    </row>
    <row r="41" spans="2:6" ht="30" hidden="1" customHeight="1" x14ac:dyDescent="0.25">
      <c r="B41" s="98" t="s">
        <v>783</v>
      </c>
      <c r="C41" s="100"/>
      <c r="D41" s="100"/>
      <c r="E41" s="100"/>
      <c r="F41" s="72">
        <v>0</v>
      </c>
    </row>
    <row r="42" spans="2:6" ht="30" hidden="1" customHeight="1" x14ac:dyDescent="0.25">
      <c r="B42" s="98" t="s">
        <v>784</v>
      </c>
      <c r="C42" s="100"/>
      <c r="D42" s="100"/>
      <c r="E42" s="100"/>
      <c r="F42" s="72">
        <v>0</v>
      </c>
    </row>
    <row r="43" spans="2:6" ht="30" hidden="1" customHeight="1" x14ac:dyDescent="0.25">
      <c r="B43" s="98" t="s">
        <v>785</v>
      </c>
      <c r="C43" s="100"/>
      <c r="D43" s="100"/>
      <c r="E43" s="100"/>
      <c r="F43" s="72">
        <v>0</v>
      </c>
    </row>
    <row r="44" spans="2:6" ht="30" hidden="1" customHeight="1" x14ac:dyDescent="0.25">
      <c r="B44" s="98" t="s">
        <v>786</v>
      </c>
      <c r="C44" s="100"/>
      <c r="D44" s="100"/>
      <c r="E44" s="100"/>
      <c r="F44" s="72">
        <v>0</v>
      </c>
    </row>
    <row r="45" spans="2:6" ht="30" hidden="1" customHeight="1" x14ac:dyDescent="0.25">
      <c r="B45" s="98" t="s">
        <v>787</v>
      </c>
      <c r="C45" s="100"/>
      <c r="D45" s="100"/>
      <c r="E45" s="100"/>
      <c r="F45" s="72">
        <v>0</v>
      </c>
    </row>
    <row r="46" spans="2:6" ht="30" hidden="1" customHeight="1" x14ac:dyDescent="0.25">
      <c r="B46" s="98" t="s">
        <v>788</v>
      </c>
      <c r="C46" s="100"/>
      <c r="D46" s="100"/>
      <c r="E46" s="100"/>
      <c r="F46" s="72">
        <v>0</v>
      </c>
    </row>
    <row r="47" spans="2:6" ht="30" hidden="1" customHeight="1" x14ac:dyDescent="0.25">
      <c r="B47" s="98" t="s">
        <v>789</v>
      </c>
      <c r="C47" s="100"/>
      <c r="D47" s="100"/>
      <c r="E47" s="100"/>
      <c r="F47" s="72">
        <v>0</v>
      </c>
    </row>
    <row r="48" spans="2:6" ht="30" hidden="1" customHeight="1" x14ac:dyDescent="0.25">
      <c r="B48" s="98" t="s">
        <v>790</v>
      </c>
      <c r="C48" s="100"/>
      <c r="D48" s="100"/>
      <c r="E48" s="100"/>
      <c r="F48" s="72">
        <v>0</v>
      </c>
    </row>
    <row r="49" spans="2:6" ht="30" hidden="1" customHeight="1" x14ac:dyDescent="0.25">
      <c r="B49" s="98" t="s">
        <v>791</v>
      </c>
      <c r="C49" s="100"/>
      <c r="D49" s="100"/>
      <c r="E49" s="100"/>
      <c r="F49" s="72">
        <v>0</v>
      </c>
    </row>
    <row r="50" spans="2:6" ht="30" hidden="1" customHeight="1" x14ac:dyDescent="0.25">
      <c r="B50" s="98" t="s">
        <v>792</v>
      </c>
      <c r="C50" s="100"/>
      <c r="D50" s="100"/>
      <c r="E50" s="100"/>
      <c r="F50" s="72">
        <v>0</v>
      </c>
    </row>
    <row r="51" spans="2:6" ht="30" hidden="1" customHeight="1" x14ac:dyDescent="0.25">
      <c r="B51" s="98" t="s">
        <v>793</v>
      </c>
      <c r="C51" s="100"/>
      <c r="D51" s="100"/>
      <c r="E51" s="100"/>
      <c r="F51" s="72">
        <v>0</v>
      </c>
    </row>
    <row r="52" spans="2:6" ht="30" hidden="1" customHeight="1" x14ac:dyDescent="0.25">
      <c r="B52" s="98" t="s">
        <v>794</v>
      </c>
      <c r="C52" s="100"/>
      <c r="D52" s="100"/>
      <c r="E52" s="100"/>
      <c r="F52" s="72">
        <v>0</v>
      </c>
    </row>
    <row r="53" spans="2:6" ht="30" hidden="1" customHeight="1" x14ac:dyDescent="0.25">
      <c r="B53" s="98" t="s">
        <v>795</v>
      </c>
      <c r="C53" s="100"/>
      <c r="D53" s="100"/>
      <c r="E53" s="100"/>
      <c r="F53" s="72">
        <v>0</v>
      </c>
    </row>
    <row r="54" spans="2:6" ht="30" hidden="1" customHeight="1" x14ac:dyDescent="0.25">
      <c r="B54" s="98" t="s">
        <v>796</v>
      </c>
      <c r="C54" s="100"/>
      <c r="D54" s="100"/>
      <c r="E54" s="100"/>
      <c r="F54" s="72">
        <v>0</v>
      </c>
    </row>
    <row r="55" spans="2:6" ht="30" hidden="1" customHeight="1" x14ac:dyDescent="0.25">
      <c r="B55" s="98" t="s">
        <v>797</v>
      </c>
      <c r="C55" s="100"/>
      <c r="D55" s="100"/>
      <c r="E55" s="100"/>
      <c r="F55" s="72">
        <v>0</v>
      </c>
    </row>
    <row r="56" spans="2:6" ht="30" hidden="1" customHeight="1" x14ac:dyDescent="0.25">
      <c r="B56" s="98" t="s">
        <v>798</v>
      </c>
      <c r="C56" s="100"/>
      <c r="D56" s="100"/>
      <c r="E56" s="100"/>
      <c r="F56" s="72">
        <v>0</v>
      </c>
    </row>
    <row r="57" spans="2:6" ht="30" hidden="1" customHeight="1" x14ac:dyDescent="0.25">
      <c r="B57" s="98" t="s">
        <v>799</v>
      </c>
      <c r="C57" s="100"/>
      <c r="D57" s="100"/>
      <c r="E57" s="100"/>
      <c r="F57" s="72">
        <v>0</v>
      </c>
    </row>
    <row r="58" spans="2:6" ht="30" hidden="1" customHeight="1" x14ac:dyDescent="0.25">
      <c r="B58" s="98" t="s">
        <v>800</v>
      </c>
      <c r="C58" s="100"/>
      <c r="D58" s="100"/>
      <c r="E58" s="100"/>
      <c r="F58" s="72">
        <v>0</v>
      </c>
    </row>
    <row r="59" spans="2:6" ht="30" hidden="1" customHeight="1" x14ac:dyDescent="0.25">
      <c r="B59" s="98" t="s">
        <v>801</v>
      </c>
      <c r="C59" s="100"/>
      <c r="D59" s="100"/>
      <c r="E59" s="100"/>
      <c r="F59" s="72">
        <v>0</v>
      </c>
    </row>
    <row r="60" spans="2:6" ht="30" hidden="1" customHeight="1" x14ac:dyDescent="0.25">
      <c r="B60" s="98" t="s">
        <v>802</v>
      </c>
      <c r="C60" s="100"/>
      <c r="D60" s="100"/>
      <c r="E60" s="100"/>
      <c r="F60" s="72">
        <v>0</v>
      </c>
    </row>
    <row r="61" spans="2:6" ht="30" hidden="1" customHeight="1" x14ac:dyDescent="0.25">
      <c r="B61" s="98" t="s">
        <v>803</v>
      </c>
      <c r="C61" s="100"/>
      <c r="D61" s="100"/>
      <c r="E61" s="100"/>
      <c r="F61" s="72">
        <v>0</v>
      </c>
    </row>
    <row r="62" spans="2:6" ht="30" hidden="1" customHeight="1" x14ac:dyDescent="0.25">
      <c r="B62" s="98" t="s">
        <v>804</v>
      </c>
      <c r="C62" s="100"/>
      <c r="D62" s="100"/>
      <c r="E62" s="100"/>
      <c r="F62" s="72">
        <v>0</v>
      </c>
    </row>
    <row r="63" spans="2:6" ht="30" hidden="1" customHeight="1" x14ac:dyDescent="0.25">
      <c r="B63" s="98" t="s">
        <v>805</v>
      </c>
      <c r="C63" s="100"/>
      <c r="D63" s="100"/>
      <c r="E63" s="100"/>
      <c r="F63" s="72">
        <v>0</v>
      </c>
    </row>
    <row r="64" spans="2:6" ht="30" hidden="1" customHeight="1" x14ac:dyDescent="0.25">
      <c r="B64" s="98" t="s">
        <v>806</v>
      </c>
      <c r="C64" s="100"/>
      <c r="D64" s="100"/>
      <c r="E64" s="100"/>
      <c r="F64" s="72">
        <v>0</v>
      </c>
    </row>
    <row r="65" spans="2:6" ht="30" hidden="1" customHeight="1" x14ac:dyDescent="0.25">
      <c r="B65" s="98" t="s">
        <v>807</v>
      </c>
      <c r="C65" s="100"/>
      <c r="D65" s="100"/>
      <c r="E65" s="100"/>
      <c r="F65" s="72">
        <v>0</v>
      </c>
    </row>
    <row r="66" spans="2:6" ht="30" hidden="1" customHeight="1" x14ac:dyDescent="0.25">
      <c r="B66" s="98" t="s">
        <v>808</v>
      </c>
      <c r="C66" s="100"/>
      <c r="D66" s="100"/>
      <c r="E66" s="100"/>
      <c r="F66" s="72">
        <v>0</v>
      </c>
    </row>
    <row r="67" spans="2:6" ht="30" hidden="1" customHeight="1" x14ac:dyDescent="0.25">
      <c r="B67" s="98" t="s">
        <v>809</v>
      </c>
      <c r="C67" s="100"/>
      <c r="D67" s="100"/>
      <c r="E67" s="100"/>
      <c r="F67" s="72">
        <v>0</v>
      </c>
    </row>
    <row r="68" spans="2:6" ht="30" hidden="1" customHeight="1" x14ac:dyDescent="0.25">
      <c r="B68" s="98" t="s">
        <v>810</v>
      </c>
      <c r="C68" s="100"/>
      <c r="D68" s="100"/>
      <c r="E68" s="100"/>
      <c r="F68" s="72">
        <v>0</v>
      </c>
    </row>
    <row r="69" spans="2:6" ht="30" hidden="1" customHeight="1" x14ac:dyDescent="0.25">
      <c r="B69" s="98" t="s">
        <v>811</v>
      </c>
      <c r="C69" s="100"/>
      <c r="D69" s="100"/>
      <c r="E69" s="100"/>
      <c r="F69" s="72">
        <v>0</v>
      </c>
    </row>
    <row r="70" spans="2:6" ht="30" hidden="1" customHeight="1" x14ac:dyDescent="0.25">
      <c r="B70" s="98" t="s">
        <v>812</v>
      </c>
      <c r="C70" s="100"/>
      <c r="D70" s="100"/>
      <c r="E70" s="100"/>
      <c r="F70" s="72">
        <v>0</v>
      </c>
    </row>
    <row r="71" spans="2:6" ht="30" hidden="1" customHeight="1" x14ac:dyDescent="0.25">
      <c r="B71" s="98" t="s">
        <v>813</v>
      </c>
      <c r="C71" s="100"/>
      <c r="D71" s="100"/>
      <c r="E71" s="100"/>
      <c r="F71" s="72">
        <v>0</v>
      </c>
    </row>
    <row r="72" spans="2:6" ht="30" hidden="1" customHeight="1" x14ac:dyDescent="0.25">
      <c r="B72" s="98" t="s">
        <v>814</v>
      </c>
      <c r="C72" s="100"/>
      <c r="D72" s="100"/>
      <c r="E72" s="100"/>
      <c r="F72" s="72">
        <v>0</v>
      </c>
    </row>
    <row r="73" spans="2:6" ht="30" hidden="1" customHeight="1" x14ac:dyDescent="0.25">
      <c r="B73" s="98" t="s">
        <v>815</v>
      </c>
      <c r="C73" s="100"/>
      <c r="D73" s="100"/>
      <c r="E73" s="100"/>
      <c r="F73" s="72">
        <v>0</v>
      </c>
    </row>
    <row r="74" spans="2:6" ht="30" hidden="1" customHeight="1" x14ac:dyDescent="0.25">
      <c r="B74" s="98" t="s">
        <v>816</v>
      </c>
      <c r="C74" s="100"/>
      <c r="D74" s="100"/>
      <c r="E74" s="100"/>
      <c r="F74" s="72">
        <v>0</v>
      </c>
    </row>
    <row r="75" spans="2:6" ht="30" hidden="1" customHeight="1" x14ac:dyDescent="0.25">
      <c r="B75" s="98" t="s">
        <v>817</v>
      </c>
      <c r="C75" s="100"/>
      <c r="D75" s="100"/>
      <c r="E75" s="100"/>
      <c r="F75" s="72">
        <v>0</v>
      </c>
    </row>
    <row r="76" spans="2:6" ht="30" hidden="1" customHeight="1" x14ac:dyDescent="0.25">
      <c r="B76" s="98" t="s">
        <v>818</v>
      </c>
      <c r="C76" s="100"/>
      <c r="D76" s="100"/>
      <c r="E76" s="100"/>
      <c r="F76" s="72">
        <v>0</v>
      </c>
    </row>
    <row r="77" spans="2:6" ht="30" hidden="1" customHeight="1" x14ac:dyDescent="0.25">
      <c r="B77" s="98" t="s">
        <v>819</v>
      </c>
      <c r="C77" s="100"/>
      <c r="D77" s="100"/>
      <c r="E77" s="100"/>
      <c r="F77" s="72">
        <v>0</v>
      </c>
    </row>
    <row r="78" spans="2:6" ht="30" hidden="1" customHeight="1" x14ac:dyDescent="0.25">
      <c r="B78" s="98" t="s">
        <v>820</v>
      </c>
      <c r="C78" s="100"/>
      <c r="D78" s="100"/>
      <c r="E78" s="100"/>
      <c r="F78" s="72">
        <v>0</v>
      </c>
    </row>
    <row r="79" spans="2:6" ht="30" hidden="1" customHeight="1" x14ac:dyDescent="0.25">
      <c r="B79" s="98" t="s">
        <v>821</v>
      </c>
      <c r="C79" s="100"/>
      <c r="D79" s="100"/>
      <c r="E79" s="100"/>
      <c r="F79" s="72">
        <v>0</v>
      </c>
    </row>
    <row r="80" spans="2:6" ht="30" hidden="1" customHeight="1" x14ac:dyDescent="0.25">
      <c r="B80" s="98" t="s">
        <v>822</v>
      </c>
      <c r="C80" s="100"/>
      <c r="D80" s="100"/>
      <c r="E80" s="100"/>
      <c r="F80" s="72">
        <v>0</v>
      </c>
    </row>
    <row r="81" spans="2:6" ht="30" hidden="1" customHeight="1" x14ac:dyDescent="0.25">
      <c r="B81" s="98" t="s">
        <v>823</v>
      </c>
      <c r="C81" s="100"/>
      <c r="D81" s="100"/>
      <c r="E81" s="100"/>
      <c r="F81" s="72">
        <v>0</v>
      </c>
    </row>
    <row r="82" spans="2:6" ht="30" hidden="1" customHeight="1" x14ac:dyDescent="0.25">
      <c r="B82" s="98" t="s">
        <v>824</v>
      </c>
      <c r="C82" s="100"/>
      <c r="D82" s="100"/>
      <c r="E82" s="100"/>
      <c r="F82" s="72">
        <v>0</v>
      </c>
    </row>
    <row r="83" spans="2:6" ht="30" hidden="1" customHeight="1" x14ac:dyDescent="0.25">
      <c r="B83" s="98" t="s">
        <v>825</v>
      </c>
      <c r="C83" s="100"/>
      <c r="D83" s="100"/>
      <c r="E83" s="100"/>
      <c r="F83" s="72">
        <v>0</v>
      </c>
    </row>
    <row r="84" spans="2:6" ht="30" hidden="1" customHeight="1" x14ac:dyDescent="0.25">
      <c r="B84" s="98" t="s">
        <v>826</v>
      </c>
      <c r="C84" s="100"/>
      <c r="D84" s="100"/>
      <c r="E84" s="100"/>
      <c r="F84" s="72">
        <v>0</v>
      </c>
    </row>
    <row r="85" spans="2:6" ht="30" hidden="1" customHeight="1" x14ac:dyDescent="0.25">
      <c r="B85" s="98" t="s">
        <v>827</v>
      </c>
      <c r="C85" s="100"/>
      <c r="D85" s="100"/>
      <c r="E85" s="100"/>
      <c r="F85" s="72">
        <v>0</v>
      </c>
    </row>
    <row r="86" spans="2:6" ht="30" hidden="1" customHeight="1" x14ac:dyDescent="0.25">
      <c r="B86" s="98" t="s">
        <v>828</v>
      </c>
      <c r="C86" s="100"/>
      <c r="D86" s="100"/>
      <c r="E86" s="100"/>
      <c r="F86" s="72">
        <v>0</v>
      </c>
    </row>
    <row r="87" spans="2:6" ht="30" hidden="1" customHeight="1" x14ac:dyDescent="0.25">
      <c r="B87" s="98" t="s">
        <v>829</v>
      </c>
      <c r="C87" s="100"/>
      <c r="D87" s="100"/>
      <c r="E87" s="100"/>
      <c r="F87" s="72">
        <v>0</v>
      </c>
    </row>
    <row r="88" spans="2:6" ht="30" hidden="1" customHeight="1" x14ac:dyDescent="0.25">
      <c r="B88" s="98" t="s">
        <v>830</v>
      </c>
      <c r="C88" s="100"/>
      <c r="D88" s="100"/>
      <c r="E88" s="100"/>
      <c r="F88" s="72">
        <v>0</v>
      </c>
    </row>
    <row r="89" spans="2:6" ht="30" hidden="1" customHeight="1" x14ac:dyDescent="0.25">
      <c r="B89" s="98" t="s">
        <v>831</v>
      </c>
      <c r="C89" s="100"/>
      <c r="D89" s="100"/>
      <c r="E89" s="100"/>
      <c r="F89" s="72">
        <v>0</v>
      </c>
    </row>
    <row r="90" spans="2:6" ht="30" hidden="1" customHeight="1" x14ac:dyDescent="0.25">
      <c r="B90" s="98" t="s">
        <v>832</v>
      </c>
      <c r="C90" s="100"/>
      <c r="D90" s="100"/>
      <c r="E90" s="100"/>
      <c r="F90" s="72">
        <v>0</v>
      </c>
    </row>
    <row r="91" spans="2:6" ht="30" hidden="1" customHeight="1" x14ac:dyDescent="0.25">
      <c r="B91" s="98" t="s">
        <v>833</v>
      </c>
      <c r="C91" s="100"/>
      <c r="D91" s="100"/>
      <c r="E91" s="100"/>
      <c r="F91" s="72">
        <v>0</v>
      </c>
    </row>
    <row r="92" spans="2:6" ht="30" hidden="1" customHeight="1" x14ac:dyDescent="0.25">
      <c r="B92" s="98" t="s">
        <v>834</v>
      </c>
      <c r="C92" s="100"/>
      <c r="D92" s="100"/>
      <c r="E92" s="100"/>
      <c r="F92" s="72">
        <v>0</v>
      </c>
    </row>
    <row r="93" spans="2:6" ht="30" hidden="1" customHeight="1" x14ac:dyDescent="0.25">
      <c r="B93" s="98" t="s">
        <v>835</v>
      </c>
      <c r="C93" s="100"/>
      <c r="D93" s="100"/>
      <c r="E93" s="100"/>
      <c r="F93" s="72">
        <v>0</v>
      </c>
    </row>
    <row r="94" spans="2:6" ht="30" hidden="1" customHeight="1" x14ac:dyDescent="0.25">
      <c r="B94" s="98" t="s">
        <v>836</v>
      </c>
      <c r="C94" s="100"/>
      <c r="D94" s="100"/>
      <c r="E94" s="100"/>
      <c r="F94" s="72">
        <v>0</v>
      </c>
    </row>
    <row r="95" spans="2:6" ht="30" hidden="1" customHeight="1" x14ac:dyDescent="0.25">
      <c r="B95" s="98" t="s">
        <v>837</v>
      </c>
      <c r="C95" s="100"/>
      <c r="D95" s="100"/>
      <c r="E95" s="100"/>
      <c r="F95" s="72">
        <v>0</v>
      </c>
    </row>
    <row r="96" spans="2:6" ht="30" hidden="1" customHeight="1" x14ac:dyDescent="0.25">
      <c r="B96" s="98" t="s">
        <v>838</v>
      </c>
      <c r="C96" s="100"/>
      <c r="D96" s="100"/>
      <c r="E96" s="100"/>
      <c r="F96" s="72">
        <v>0</v>
      </c>
    </row>
    <row r="97" spans="2:8" ht="30" hidden="1" customHeight="1" x14ac:dyDescent="0.25">
      <c r="B97" s="98" t="s">
        <v>839</v>
      </c>
      <c r="C97" s="100"/>
      <c r="D97" s="100"/>
      <c r="E97" s="100"/>
      <c r="F97" s="72">
        <v>0</v>
      </c>
    </row>
    <row r="98" spans="2:8" ht="30" hidden="1" customHeight="1" x14ac:dyDescent="0.25">
      <c r="B98" s="98" t="s">
        <v>840</v>
      </c>
      <c r="C98" s="100"/>
      <c r="D98" s="100"/>
      <c r="E98" s="100"/>
      <c r="F98" s="72">
        <v>0</v>
      </c>
    </row>
    <row r="99" spans="2:8" ht="30" hidden="1" customHeight="1" x14ac:dyDescent="0.25">
      <c r="B99" s="98" t="s">
        <v>841</v>
      </c>
      <c r="C99" s="100"/>
      <c r="D99" s="100"/>
      <c r="E99" s="100"/>
      <c r="F99" s="72">
        <v>0</v>
      </c>
    </row>
    <row r="100" spans="2:8" ht="30" hidden="1" customHeight="1" x14ac:dyDescent="0.25">
      <c r="B100" s="98" t="s">
        <v>842</v>
      </c>
      <c r="C100" s="100"/>
      <c r="D100" s="100"/>
      <c r="E100" s="100"/>
      <c r="F100" s="72">
        <v>0</v>
      </c>
    </row>
    <row r="101" spans="2:8" ht="30" hidden="1" customHeight="1" x14ac:dyDescent="0.25">
      <c r="B101" s="98" t="s">
        <v>843</v>
      </c>
      <c r="C101" s="100"/>
      <c r="D101" s="100"/>
      <c r="E101" s="100"/>
      <c r="F101" s="72">
        <v>0</v>
      </c>
    </row>
    <row r="102" spans="2:8" ht="30" hidden="1" customHeight="1" x14ac:dyDescent="0.25">
      <c r="B102" s="98" t="s">
        <v>844</v>
      </c>
      <c r="C102" s="100"/>
      <c r="D102" s="100"/>
      <c r="E102" s="100"/>
      <c r="F102" s="72">
        <v>0</v>
      </c>
    </row>
    <row r="103" spans="2:8" ht="30" hidden="1" customHeight="1" x14ac:dyDescent="0.25">
      <c r="B103" s="98" t="s">
        <v>845</v>
      </c>
      <c r="C103" s="100"/>
      <c r="D103" s="100"/>
      <c r="E103" s="100"/>
      <c r="F103" s="72">
        <v>0</v>
      </c>
    </row>
    <row r="104" spans="2:8" ht="30" hidden="1" customHeight="1" x14ac:dyDescent="0.25">
      <c r="B104" s="98" t="s">
        <v>846</v>
      </c>
      <c r="C104" s="100"/>
      <c r="D104" s="100"/>
      <c r="E104" s="100"/>
      <c r="F104" s="72">
        <v>0</v>
      </c>
    </row>
    <row r="105" spans="2:8" ht="30" hidden="1" customHeight="1" x14ac:dyDescent="0.25">
      <c r="B105" s="98" t="s">
        <v>847</v>
      </c>
      <c r="C105" s="100"/>
      <c r="D105" s="100"/>
      <c r="E105" s="100"/>
      <c r="F105" s="72">
        <v>0</v>
      </c>
    </row>
    <row r="106" spans="2:8" ht="30" hidden="1" customHeight="1" x14ac:dyDescent="0.25">
      <c r="B106" s="98" t="s">
        <v>848</v>
      </c>
      <c r="C106" s="100"/>
      <c r="D106" s="100"/>
      <c r="E106" s="100"/>
      <c r="F106" s="72">
        <v>0</v>
      </c>
    </row>
    <row r="107" spans="2:8" ht="30" hidden="1" customHeight="1" x14ac:dyDescent="0.25">
      <c r="B107" s="98" t="s">
        <v>849</v>
      </c>
      <c r="C107" s="100"/>
      <c r="D107" s="100"/>
      <c r="E107" s="100"/>
      <c r="F107" s="72">
        <v>0</v>
      </c>
    </row>
    <row r="108" spans="2:8" ht="30" hidden="1" customHeight="1" x14ac:dyDescent="0.25">
      <c r="B108" s="98" t="s">
        <v>850</v>
      </c>
      <c r="C108" s="100"/>
      <c r="D108" s="100"/>
      <c r="E108" s="100"/>
      <c r="F108" s="72">
        <v>0</v>
      </c>
      <c r="H108" s="41"/>
    </row>
    <row r="109" spans="2:8" ht="30" hidden="1" customHeight="1" x14ac:dyDescent="0.25">
      <c r="B109" s="98" t="s">
        <v>851</v>
      </c>
      <c r="C109" s="100"/>
      <c r="D109" s="100"/>
      <c r="E109" s="100"/>
      <c r="F109" s="72">
        <v>0</v>
      </c>
    </row>
    <row r="110" spans="2:8" ht="30" hidden="1" customHeight="1" x14ac:dyDescent="0.25">
      <c r="B110" s="98" t="s">
        <v>852</v>
      </c>
      <c r="C110" s="100"/>
      <c r="D110" s="100"/>
      <c r="E110" s="100"/>
      <c r="F110" s="72">
        <v>0</v>
      </c>
    </row>
    <row r="111" spans="2:8" ht="30" hidden="1" customHeight="1" x14ac:dyDescent="0.25">
      <c r="B111" s="98" t="s">
        <v>853</v>
      </c>
      <c r="C111" s="100"/>
      <c r="D111" s="100"/>
      <c r="E111" s="100"/>
      <c r="F111" s="72">
        <v>0</v>
      </c>
    </row>
    <row r="112" spans="2:8" ht="30" hidden="1" customHeight="1" x14ac:dyDescent="0.25">
      <c r="B112" s="98" t="s">
        <v>854</v>
      </c>
      <c r="C112" s="100"/>
      <c r="D112" s="100"/>
      <c r="E112" s="100"/>
      <c r="F112" s="72">
        <v>0</v>
      </c>
    </row>
    <row r="113" spans="2:6" ht="30" hidden="1" customHeight="1" x14ac:dyDescent="0.25">
      <c r="B113" s="98" t="s">
        <v>855</v>
      </c>
      <c r="C113" s="100"/>
      <c r="D113" s="100"/>
      <c r="E113" s="100"/>
      <c r="F113" s="72">
        <v>0</v>
      </c>
    </row>
    <row r="114" spans="2:6" ht="30" hidden="1" customHeight="1" x14ac:dyDescent="0.25">
      <c r="B114" s="98" t="s">
        <v>856</v>
      </c>
      <c r="C114" s="100"/>
      <c r="D114" s="100"/>
      <c r="E114" s="100"/>
      <c r="F114" s="72">
        <v>0</v>
      </c>
    </row>
    <row r="115" spans="2:6" ht="30" hidden="1" customHeight="1" x14ac:dyDescent="0.25">
      <c r="B115" s="98" t="s">
        <v>857</v>
      </c>
      <c r="C115" s="100"/>
      <c r="D115" s="100"/>
      <c r="E115" s="100"/>
      <c r="F115" s="72">
        <v>0</v>
      </c>
    </row>
    <row r="116" spans="2:6" ht="30" hidden="1" customHeight="1" x14ac:dyDescent="0.25">
      <c r="B116" s="98" t="s">
        <v>858</v>
      </c>
      <c r="C116" s="100"/>
      <c r="D116" s="100"/>
      <c r="E116" s="100"/>
      <c r="F116" s="72">
        <v>0</v>
      </c>
    </row>
    <row r="117" spans="2:6" ht="30" hidden="1" customHeight="1" x14ac:dyDescent="0.25">
      <c r="B117" s="98" t="s">
        <v>859</v>
      </c>
      <c r="C117" s="100"/>
      <c r="D117" s="100"/>
      <c r="E117" s="100"/>
      <c r="F117" s="72">
        <v>0</v>
      </c>
    </row>
    <row r="118" spans="2:6" ht="30" hidden="1" customHeight="1" x14ac:dyDescent="0.25">
      <c r="B118" s="98" t="s">
        <v>860</v>
      </c>
      <c r="C118" s="100"/>
      <c r="D118" s="100"/>
      <c r="E118" s="100"/>
      <c r="F118" s="72">
        <v>0</v>
      </c>
    </row>
    <row r="119" spans="2:6" ht="30" hidden="1" customHeight="1" x14ac:dyDescent="0.25">
      <c r="B119" s="98" t="s">
        <v>861</v>
      </c>
      <c r="C119" s="100"/>
      <c r="D119" s="100"/>
      <c r="E119" s="100"/>
      <c r="F119" s="72">
        <v>0</v>
      </c>
    </row>
    <row r="120" spans="2:6" ht="30" hidden="1" customHeight="1" x14ac:dyDescent="0.25">
      <c r="B120" s="98" t="s">
        <v>862</v>
      </c>
      <c r="C120" s="100"/>
      <c r="D120" s="100"/>
      <c r="E120" s="100"/>
      <c r="F120" s="72">
        <v>0</v>
      </c>
    </row>
    <row r="121" spans="2:6" ht="30" hidden="1" customHeight="1" x14ac:dyDescent="0.25">
      <c r="B121" s="98" t="s">
        <v>863</v>
      </c>
      <c r="C121" s="100"/>
      <c r="D121" s="100"/>
      <c r="E121" s="100"/>
      <c r="F121" s="72">
        <v>0</v>
      </c>
    </row>
    <row r="122" spans="2:6" ht="30" hidden="1" customHeight="1" x14ac:dyDescent="0.25">
      <c r="B122" s="98" t="s">
        <v>864</v>
      </c>
      <c r="C122" s="100"/>
      <c r="D122" s="100"/>
      <c r="E122" s="100"/>
      <c r="F122" s="72">
        <v>0</v>
      </c>
    </row>
    <row r="123" spans="2:6" ht="30" hidden="1" customHeight="1" x14ac:dyDescent="0.25">
      <c r="B123" s="98" t="s">
        <v>865</v>
      </c>
      <c r="C123" s="100"/>
      <c r="D123" s="100"/>
      <c r="E123" s="100"/>
      <c r="F123" s="72">
        <v>0</v>
      </c>
    </row>
    <row r="124" spans="2:6" ht="30" hidden="1" customHeight="1" x14ac:dyDescent="0.25">
      <c r="B124" s="98" t="s">
        <v>866</v>
      </c>
      <c r="C124" s="100"/>
      <c r="D124" s="100"/>
      <c r="E124" s="100"/>
      <c r="F124" s="72">
        <v>0</v>
      </c>
    </row>
    <row r="125" spans="2:6" ht="30" hidden="1" customHeight="1" x14ac:dyDescent="0.25">
      <c r="B125" s="98" t="s">
        <v>867</v>
      </c>
      <c r="C125" s="100"/>
      <c r="D125" s="100"/>
      <c r="E125" s="100"/>
      <c r="F125" s="72">
        <v>0</v>
      </c>
    </row>
    <row r="126" spans="2:6" ht="30" hidden="1" customHeight="1" x14ac:dyDescent="0.25">
      <c r="B126" s="98" t="s">
        <v>868</v>
      </c>
      <c r="C126" s="100"/>
      <c r="D126" s="100"/>
      <c r="E126" s="100"/>
      <c r="F126" s="72">
        <v>0</v>
      </c>
    </row>
    <row r="127" spans="2:6" ht="30" hidden="1" customHeight="1" x14ac:dyDescent="0.25">
      <c r="B127" s="98" t="s">
        <v>869</v>
      </c>
      <c r="C127" s="100"/>
      <c r="D127" s="100"/>
      <c r="E127" s="100"/>
      <c r="F127" s="72">
        <v>0</v>
      </c>
    </row>
    <row r="128" spans="2:6" ht="30" hidden="1" customHeight="1" x14ac:dyDescent="0.25">
      <c r="B128" s="98" t="s">
        <v>870</v>
      </c>
      <c r="C128" s="100"/>
      <c r="D128" s="100"/>
      <c r="E128" s="100"/>
      <c r="F128" s="72">
        <v>0</v>
      </c>
    </row>
    <row r="129" spans="2:6" ht="30" hidden="1" customHeight="1" x14ac:dyDescent="0.25">
      <c r="B129" s="98" t="s">
        <v>871</v>
      </c>
      <c r="C129" s="100"/>
      <c r="D129" s="100"/>
      <c r="E129" s="100"/>
      <c r="F129" s="72">
        <v>0</v>
      </c>
    </row>
    <row r="130" spans="2:6" ht="30" hidden="1" customHeight="1" x14ac:dyDescent="0.25">
      <c r="B130" s="98" t="s">
        <v>872</v>
      </c>
      <c r="C130" s="100"/>
      <c r="D130" s="100"/>
      <c r="E130" s="100"/>
      <c r="F130" s="72">
        <v>0</v>
      </c>
    </row>
    <row r="131" spans="2:6" ht="30" hidden="1" customHeight="1" x14ac:dyDescent="0.25">
      <c r="B131" s="98" t="s">
        <v>873</v>
      </c>
      <c r="C131" s="100"/>
      <c r="D131" s="100"/>
      <c r="E131" s="100"/>
      <c r="F131" s="72">
        <v>0</v>
      </c>
    </row>
    <row r="132" spans="2:6" ht="30" hidden="1" customHeight="1" x14ac:dyDescent="0.25">
      <c r="B132" s="98" t="s">
        <v>874</v>
      </c>
      <c r="C132" s="100"/>
      <c r="D132" s="100"/>
      <c r="E132" s="100"/>
      <c r="F132" s="72">
        <v>0</v>
      </c>
    </row>
    <row r="133" spans="2:6" ht="30" hidden="1" customHeight="1" x14ac:dyDescent="0.25">
      <c r="B133" s="98" t="s">
        <v>875</v>
      </c>
      <c r="C133" s="100"/>
      <c r="D133" s="100"/>
      <c r="E133" s="100"/>
      <c r="F133" s="72">
        <v>0</v>
      </c>
    </row>
    <row r="134" spans="2:6" ht="30" hidden="1" customHeight="1" x14ac:dyDescent="0.25">
      <c r="B134" s="98" t="s">
        <v>876</v>
      </c>
      <c r="C134" s="100"/>
      <c r="D134" s="100"/>
      <c r="E134" s="100"/>
      <c r="F134" s="72">
        <v>0</v>
      </c>
    </row>
    <row r="135" spans="2:6" ht="30" hidden="1" customHeight="1" x14ac:dyDescent="0.25">
      <c r="B135" s="98" t="s">
        <v>877</v>
      </c>
      <c r="C135" s="100"/>
      <c r="D135" s="100"/>
      <c r="E135" s="100"/>
      <c r="F135" s="72">
        <v>0</v>
      </c>
    </row>
    <row r="136" spans="2:6" ht="30" hidden="1" customHeight="1" x14ac:dyDescent="0.25">
      <c r="B136" s="98" t="s">
        <v>878</v>
      </c>
      <c r="C136" s="100"/>
      <c r="D136" s="100"/>
      <c r="E136" s="100"/>
      <c r="F136" s="72">
        <v>0</v>
      </c>
    </row>
    <row r="137" spans="2:6" ht="30" hidden="1" customHeight="1" x14ac:dyDescent="0.25">
      <c r="B137" s="98" t="s">
        <v>879</v>
      </c>
      <c r="C137" s="100"/>
      <c r="D137" s="100"/>
      <c r="E137" s="100"/>
      <c r="F137" s="72">
        <v>0</v>
      </c>
    </row>
    <row r="138" spans="2:6" ht="30" hidden="1" customHeight="1" x14ac:dyDescent="0.25">
      <c r="B138" s="98" t="s">
        <v>880</v>
      </c>
      <c r="C138" s="100"/>
      <c r="D138" s="100"/>
      <c r="E138" s="100"/>
      <c r="F138" s="72">
        <v>0</v>
      </c>
    </row>
    <row r="139" spans="2:6" ht="30" hidden="1" customHeight="1" x14ac:dyDescent="0.25">
      <c r="B139" s="98" t="s">
        <v>881</v>
      </c>
      <c r="C139" s="100"/>
      <c r="D139" s="100"/>
      <c r="E139" s="100"/>
      <c r="F139" s="72">
        <v>0</v>
      </c>
    </row>
    <row r="140" spans="2:6" ht="30" hidden="1" customHeight="1" x14ac:dyDescent="0.25">
      <c r="B140" s="98" t="s">
        <v>882</v>
      </c>
      <c r="C140" s="100"/>
      <c r="D140" s="100"/>
      <c r="E140" s="100"/>
      <c r="F140" s="72">
        <v>0</v>
      </c>
    </row>
    <row r="141" spans="2:6" ht="30" hidden="1" customHeight="1" x14ac:dyDescent="0.25">
      <c r="B141" s="98" t="s">
        <v>883</v>
      </c>
      <c r="C141" s="100"/>
      <c r="D141" s="100"/>
      <c r="E141" s="100"/>
      <c r="F141" s="72">
        <v>0</v>
      </c>
    </row>
    <row r="142" spans="2:6" ht="30" hidden="1" customHeight="1" x14ac:dyDescent="0.25">
      <c r="B142" s="98" t="s">
        <v>884</v>
      </c>
      <c r="C142" s="100"/>
      <c r="D142" s="100"/>
      <c r="E142" s="100"/>
      <c r="F142" s="72">
        <v>0</v>
      </c>
    </row>
    <row r="143" spans="2:6" ht="30" hidden="1" customHeight="1" x14ac:dyDescent="0.25">
      <c r="B143" s="98" t="s">
        <v>885</v>
      </c>
      <c r="C143" s="100"/>
      <c r="D143" s="100"/>
      <c r="E143" s="100"/>
      <c r="F143" s="72">
        <v>0</v>
      </c>
    </row>
    <row r="144" spans="2:6" ht="30" hidden="1" customHeight="1" x14ac:dyDescent="0.25">
      <c r="B144" s="98" t="s">
        <v>886</v>
      </c>
      <c r="C144" s="100"/>
      <c r="D144" s="100"/>
      <c r="E144" s="100"/>
      <c r="F144" s="72">
        <v>0</v>
      </c>
    </row>
    <row r="145" spans="2:6" ht="30" hidden="1" customHeight="1" x14ac:dyDescent="0.25">
      <c r="B145" s="98" t="s">
        <v>887</v>
      </c>
      <c r="C145" s="100"/>
      <c r="D145" s="100"/>
      <c r="E145" s="100"/>
      <c r="F145" s="72">
        <v>0</v>
      </c>
    </row>
    <row r="146" spans="2:6" ht="30" hidden="1" customHeight="1" x14ac:dyDescent="0.25">
      <c r="B146" s="98" t="s">
        <v>888</v>
      </c>
      <c r="C146" s="100"/>
      <c r="D146" s="100"/>
      <c r="E146" s="100"/>
      <c r="F146" s="72">
        <v>0</v>
      </c>
    </row>
    <row r="147" spans="2:6" ht="30" hidden="1" customHeight="1" x14ac:dyDescent="0.25">
      <c r="B147" s="98" t="s">
        <v>889</v>
      </c>
      <c r="C147" s="100"/>
      <c r="D147" s="100"/>
      <c r="E147" s="100"/>
      <c r="F147" s="72">
        <v>0</v>
      </c>
    </row>
    <row r="148" spans="2:6" ht="30" hidden="1" customHeight="1" x14ac:dyDescent="0.25">
      <c r="B148" s="98" t="s">
        <v>890</v>
      </c>
      <c r="C148" s="100"/>
      <c r="D148" s="100"/>
      <c r="E148" s="100"/>
      <c r="F148" s="72">
        <v>0</v>
      </c>
    </row>
    <row r="149" spans="2:6" ht="30" hidden="1" customHeight="1" x14ac:dyDescent="0.25">
      <c r="B149" s="98" t="s">
        <v>891</v>
      </c>
      <c r="C149" s="100"/>
      <c r="D149" s="100"/>
      <c r="E149" s="100"/>
      <c r="F149" s="72">
        <v>0</v>
      </c>
    </row>
    <row r="150" spans="2:6" ht="30" hidden="1" customHeight="1" x14ac:dyDescent="0.25">
      <c r="B150" s="98" t="s">
        <v>892</v>
      </c>
      <c r="C150" s="100"/>
      <c r="D150" s="100"/>
      <c r="E150" s="100"/>
      <c r="F150" s="72">
        <v>0</v>
      </c>
    </row>
    <row r="151" spans="2:6" ht="30" hidden="1" customHeight="1" x14ac:dyDescent="0.25">
      <c r="B151" s="98" t="s">
        <v>893</v>
      </c>
      <c r="C151" s="100"/>
      <c r="D151" s="100"/>
      <c r="E151" s="100"/>
      <c r="F151" s="72">
        <v>0</v>
      </c>
    </row>
    <row r="152" spans="2:6" ht="30" hidden="1" customHeight="1" x14ac:dyDescent="0.25">
      <c r="B152" s="98" t="s">
        <v>894</v>
      </c>
      <c r="C152" s="100"/>
      <c r="D152" s="100"/>
      <c r="E152" s="100"/>
      <c r="F152" s="72">
        <v>0</v>
      </c>
    </row>
    <row r="153" spans="2:6" ht="30" hidden="1" customHeight="1" x14ac:dyDescent="0.25">
      <c r="B153" s="98" t="s">
        <v>895</v>
      </c>
      <c r="C153" s="100"/>
      <c r="D153" s="100"/>
      <c r="E153" s="100"/>
      <c r="F153" s="72">
        <v>0</v>
      </c>
    </row>
    <row r="154" spans="2:6" ht="30" hidden="1" customHeight="1" x14ac:dyDescent="0.25">
      <c r="B154" s="98" t="s">
        <v>896</v>
      </c>
      <c r="C154" s="100"/>
      <c r="D154" s="100"/>
      <c r="E154" s="100"/>
      <c r="F154" s="72">
        <v>0</v>
      </c>
    </row>
    <row r="155" spans="2:6" ht="30" hidden="1" customHeight="1" x14ac:dyDescent="0.25">
      <c r="B155" s="98" t="s">
        <v>897</v>
      </c>
      <c r="C155" s="100"/>
      <c r="D155" s="100"/>
      <c r="E155" s="100"/>
      <c r="F155" s="72">
        <v>0</v>
      </c>
    </row>
    <row r="156" spans="2:6" ht="30" hidden="1" customHeight="1" x14ac:dyDescent="0.25">
      <c r="B156" s="98" t="s">
        <v>898</v>
      </c>
      <c r="C156" s="100"/>
      <c r="D156" s="100"/>
      <c r="E156" s="100"/>
      <c r="F156" s="72">
        <v>0</v>
      </c>
    </row>
    <row r="157" spans="2:6" ht="30" hidden="1" customHeight="1" x14ac:dyDescent="0.25">
      <c r="B157" s="98" t="s">
        <v>899</v>
      </c>
      <c r="C157" s="100"/>
      <c r="D157" s="100"/>
      <c r="E157" s="100"/>
      <c r="F157" s="72">
        <v>0</v>
      </c>
    </row>
    <row r="158" spans="2:6" ht="30" hidden="1" customHeight="1" x14ac:dyDescent="0.25">
      <c r="B158" s="98" t="s">
        <v>900</v>
      </c>
      <c r="C158" s="100"/>
      <c r="D158" s="100"/>
      <c r="E158" s="100"/>
      <c r="F158" s="72">
        <v>0</v>
      </c>
    </row>
    <row r="159" spans="2:6" ht="30" hidden="1" customHeight="1" x14ac:dyDescent="0.25">
      <c r="B159" s="98" t="s">
        <v>901</v>
      </c>
      <c r="C159" s="100"/>
      <c r="D159" s="100"/>
      <c r="E159" s="100"/>
      <c r="F159" s="72">
        <v>0</v>
      </c>
    </row>
    <row r="160" spans="2:6" ht="30" hidden="1" customHeight="1" x14ac:dyDescent="0.25">
      <c r="B160" s="98" t="s">
        <v>902</v>
      </c>
      <c r="C160" s="100"/>
      <c r="D160" s="100"/>
      <c r="E160" s="100"/>
      <c r="F160" s="72">
        <v>0</v>
      </c>
    </row>
    <row r="161" spans="2:6" ht="30" hidden="1" customHeight="1" x14ac:dyDescent="0.25">
      <c r="B161" s="98" t="s">
        <v>903</v>
      </c>
      <c r="C161" s="100"/>
      <c r="D161" s="100"/>
      <c r="E161" s="100"/>
      <c r="F161" s="72">
        <v>0</v>
      </c>
    </row>
    <row r="162" spans="2:6" ht="30" hidden="1" customHeight="1" x14ac:dyDescent="0.25">
      <c r="B162" s="98" t="s">
        <v>904</v>
      </c>
      <c r="C162" s="100"/>
      <c r="D162" s="100"/>
      <c r="E162" s="100"/>
      <c r="F162" s="72">
        <v>0</v>
      </c>
    </row>
    <row r="163" spans="2:6" ht="30" hidden="1" customHeight="1" x14ac:dyDescent="0.25">
      <c r="B163" s="98" t="s">
        <v>905</v>
      </c>
      <c r="C163" s="100"/>
      <c r="D163" s="100"/>
      <c r="E163" s="100"/>
      <c r="F163" s="72">
        <v>0</v>
      </c>
    </row>
    <row r="164" spans="2:6" ht="30" hidden="1" customHeight="1" x14ac:dyDescent="0.25">
      <c r="B164" s="98" t="s">
        <v>906</v>
      </c>
      <c r="C164" s="100"/>
      <c r="D164" s="100"/>
      <c r="E164" s="100"/>
      <c r="F164" s="72">
        <v>0</v>
      </c>
    </row>
    <row r="165" spans="2:6" ht="30" hidden="1" customHeight="1" x14ac:dyDescent="0.25">
      <c r="B165" s="98" t="s">
        <v>907</v>
      </c>
      <c r="C165" s="100"/>
      <c r="D165" s="100"/>
      <c r="E165" s="100"/>
      <c r="F165" s="72">
        <v>0</v>
      </c>
    </row>
    <row r="166" spans="2:6" ht="30" hidden="1" customHeight="1" x14ac:dyDescent="0.25">
      <c r="B166" s="98" t="s">
        <v>908</v>
      </c>
      <c r="C166" s="100"/>
      <c r="D166" s="100"/>
      <c r="E166" s="100"/>
      <c r="F166" s="72">
        <v>0</v>
      </c>
    </row>
    <row r="167" spans="2:6" ht="30" hidden="1" customHeight="1" x14ac:dyDescent="0.25">
      <c r="B167" s="98" t="s">
        <v>909</v>
      </c>
      <c r="C167" s="100"/>
      <c r="D167" s="100"/>
      <c r="E167" s="100"/>
      <c r="F167" s="72">
        <v>0</v>
      </c>
    </row>
    <row r="168" spans="2:6" ht="30" hidden="1" customHeight="1" x14ac:dyDescent="0.25">
      <c r="B168" s="98" t="s">
        <v>910</v>
      </c>
      <c r="C168" s="100"/>
      <c r="D168" s="100"/>
      <c r="E168" s="100"/>
      <c r="F168" s="72">
        <v>0</v>
      </c>
    </row>
    <row r="169" spans="2:6" ht="30" hidden="1" customHeight="1" x14ac:dyDescent="0.25">
      <c r="B169" s="98" t="s">
        <v>911</v>
      </c>
      <c r="C169" s="100"/>
      <c r="D169" s="100"/>
      <c r="E169" s="100"/>
      <c r="F169" s="72">
        <v>0</v>
      </c>
    </row>
    <row r="170" spans="2:6" ht="30" hidden="1" customHeight="1" x14ac:dyDescent="0.25">
      <c r="B170" s="98" t="s">
        <v>912</v>
      </c>
      <c r="C170" s="100"/>
      <c r="D170" s="100"/>
      <c r="E170" s="100"/>
      <c r="F170" s="72">
        <v>0</v>
      </c>
    </row>
    <row r="171" spans="2:6" ht="30" hidden="1" customHeight="1" x14ac:dyDescent="0.25">
      <c r="B171" s="98" t="s">
        <v>913</v>
      </c>
      <c r="C171" s="100"/>
      <c r="D171" s="100"/>
      <c r="E171" s="100"/>
      <c r="F171" s="72">
        <v>0</v>
      </c>
    </row>
    <row r="172" spans="2:6" ht="30" hidden="1" customHeight="1" x14ac:dyDescent="0.25">
      <c r="B172" s="98" t="s">
        <v>914</v>
      </c>
      <c r="C172" s="100"/>
      <c r="D172" s="100"/>
      <c r="E172" s="100"/>
      <c r="F172" s="72">
        <v>0</v>
      </c>
    </row>
    <row r="173" spans="2:6" ht="30" hidden="1" customHeight="1" x14ac:dyDescent="0.25">
      <c r="B173" s="98" t="s">
        <v>915</v>
      </c>
      <c r="C173" s="100"/>
      <c r="D173" s="100"/>
      <c r="E173" s="100"/>
      <c r="F173" s="72">
        <v>0</v>
      </c>
    </row>
    <row r="174" spans="2:6" ht="30" hidden="1" customHeight="1" x14ac:dyDescent="0.25">
      <c r="B174" s="98" t="s">
        <v>916</v>
      </c>
      <c r="C174" s="100"/>
      <c r="D174" s="100"/>
      <c r="E174" s="100"/>
      <c r="F174" s="72">
        <v>0</v>
      </c>
    </row>
    <row r="175" spans="2:6" ht="30" hidden="1" customHeight="1" x14ac:dyDescent="0.25">
      <c r="B175" s="98" t="s">
        <v>917</v>
      </c>
      <c r="C175" s="100"/>
      <c r="D175" s="100"/>
      <c r="E175" s="100"/>
      <c r="F175" s="72">
        <v>0</v>
      </c>
    </row>
    <row r="176" spans="2:6" ht="30" hidden="1" customHeight="1" x14ac:dyDescent="0.25">
      <c r="B176" s="98" t="s">
        <v>918</v>
      </c>
      <c r="C176" s="100"/>
      <c r="D176" s="100"/>
      <c r="E176" s="100"/>
      <c r="F176" s="72">
        <v>0</v>
      </c>
    </row>
    <row r="177" spans="2:6" ht="30" hidden="1" customHeight="1" x14ac:dyDescent="0.25">
      <c r="B177" s="98" t="s">
        <v>919</v>
      </c>
      <c r="C177" s="100"/>
      <c r="D177" s="100"/>
      <c r="E177" s="100"/>
      <c r="F177" s="72">
        <v>0</v>
      </c>
    </row>
    <row r="178" spans="2:6" ht="30" hidden="1" customHeight="1" x14ac:dyDescent="0.25">
      <c r="B178" s="98" t="s">
        <v>920</v>
      </c>
      <c r="C178" s="100"/>
      <c r="D178" s="100"/>
      <c r="E178" s="100"/>
      <c r="F178" s="72">
        <v>0</v>
      </c>
    </row>
    <row r="179" spans="2:6" ht="30" hidden="1" customHeight="1" x14ac:dyDescent="0.25">
      <c r="B179" s="98" t="s">
        <v>921</v>
      </c>
      <c r="C179" s="100"/>
      <c r="D179" s="100"/>
      <c r="E179" s="100"/>
      <c r="F179" s="72">
        <v>0</v>
      </c>
    </row>
    <row r="180" spans="2:6" ht="30" hidden="1" customHeight="1" x14ac:dyDescent="0.25">
      <c r="B180" s="98" t="s">
        <v>922</v>
      </c>
      <c r="C180" s="100"/>
      <c r="D180" s="100"/>
      <c r="E180" s="100"/>
      <c r="F180" s="72">
        <v>0</v>
      </c>
    </row>
    <row r="181" spans="2:6" ht="30" hidden="1" customHeight="1" x14ac:dyDescent="0.25">
      <c r="B181" s="98" t="s">
        <v>923</v>
      </c>
      <c r="C181" s="100"/>
      <c r="D181" s="100"/>
      <c r="E181" s="100"/>
      <c r="F181" s="72">
        <v>0</v>
      </c>
    </row>
    <row r="182" spans="2:6" ht="30" hidden="1" customHeight="1" x14ac:dyDescent="0.25">
      <c r="B182" s="98" t="s">
        <v>924</v>
      </c>
      <c r="C182" s="100"/>
      <c r="D182" s="100"/>
      <c r="E182" s="100"/>
      <c r="F182" s="72">
        <v>0</v>
      </c>
    </row>
    <row r="183" spans="2:6" ht="30" hidden="1" customHeight="1" x14ac:dyDescent="0.25">
      <c r="B183" s="98" t="s">
        <v>925</v>
      </c>
      <c r="C183" s="100"/>
      <c r="D183" s="100"/>
      <c r="E183" s="100"/>
      <c r="F183" s="72">
        <v>0</v>
      </c>
    </row>
    <row r="184" spans="2:6" ht="30" hidden="1" customHeight="1" x14ac:dyDescent="0.25">
      <c r="B184" s="98" t="s">
        <v>926</v>
      </c>
      <c r="C184" s="100"/>
      <c r="D184" s="100"/>
      <c r="E184" s="100"/>
      <c r="F184" s="72">
        <v>0</v>
      </c>
    </row>
    <row r="185" spans="2:6" ht="30" hidden="1" customHeight="1" x14ac:dyDescent="0.25">
      <c r="B185" s="98" t="s">
        <v>927</v>
      </c>
      <c r="C185" s="100"/>
      <c r="D185" s="100"/>
      <c r="E185" s="100"/>
      <c r="F185" s="72">
        <v>0</v>
      </c>
    </row>
    <row r="186" spans="2:6" ht="30" hidden="1" customHeight="1" x14ac:dyDescent="0.25">
      <c r="B186" s="98" t="s">
        <v>928</v>
      </c>
      <c r="C186" s="100"/>
      <c r="D186" s="100"/>
      <c r="E186" s="100"/>
      <c r="F186" s="72">
        <v>0</v>
      </c>
    </row>
    <row r="187" spans="2:6" ht="30" hidden="1" customHeight="1" x14ac:dyDescent="0.25">
      <c r="B187" s="98" t="s">
        <v>929</v>
      </c>
      <c r="C187" s="100"/>
      <c r="D187" s="100"/>
      <c r="E187" s="100"/>
      <c r="F187" s="72">
        <v>0</v>
      </c>
    </row>
    <row r="188" spans="2:6" ht="30" hidden="1" customHeight="1" x14ac:dyDescent="0.25">
      <c r="B188" s="98" t="s">
        <v>930</v>
      </c>
      <c r="C188" s="100"/>
      <c r="D188" s="100"/>
      <c r="E188" s="100"/>
      <c r="F188" s="72">
        <v>0</v>
      </c>
    </row>
    <row r="189" spans="2:6" ht="30" hidden="1" customHeight="1" x14ac:dyDescent="0.25">
      <c r="B189" s="98" t="s">
        <v>931</v>
      </c>
      <c r="C189" s="100"/>
      <c r="D189" s="100"/>
      <c r="E189" s="100"/>
      <c r="F189" s="72">
        <v>0</v>
      </c>
    </row>
    <row r="190" spans="2:6" ht="30" hidden="1" customHeight="1" x14ac:dyDescent="0.25">
      <c r="B190" s="98" t="s">
        <v>932</v>
      </c>
      <c r="C190" s="100"/>
      <c r="D190" s="100"/>
      <c r="E190" s="100"/>
      <c r="F190" s="72">
        <v>0</v>
      </c>
    </row>
    <row r="191" spans="2:6" ht="30" hidden="1" customHeight="1" x14ac:dyDescent="0.25">
      <c r="B191" s="98" t="s">
        <v>933</v>
      </c>
      <c r="C191" s="100"/>
      <c r="D191" s="100"/>
      <c r="E191" s="100"/>
      <c r="F191" s="72">
        <v>0</v>
      </c>
    </row>
    <row r="192" spans="2:6" ht="30" hidden="1" customHeight="1" x14ac:dyDescent="0.25">
      <c r="B192" s="98" t="s">
        <v>934</v>
      </c>
      <c r="C192" s="100"/>
      <c r="D192" s="100"/>
      <c r="E192" s="100"/>
      <c r="F192" s="72">
        <v>0</v>
      </c>
    </row>
    <row r="193" spans="2:110" ht="30" hidden="1" customHeight="1" x14ac:dyDescent="0.25">
      <c r="B193" s="98" t="s">
        <v>935</v>
      </c>
      <c r="C193" s="100"/>
      <c r="D193" s="100"/>
      <c r="E193" s="100"/>
      <c r="F193" s="72">
        <v>0</v>
      </c>
    </row>
    <row r="194" spans="2:110" ht="30" hidden="1" customHeight="1" x14ac:dyDescent="0.25">
      <c r="B194" s="98" t="s">
        <v>936</v>
      </c>
      <c r="C194" s="100"/>
      <c r="D194" s="100"/>
      <c r="E194" s="100"/>
      <c r="F194" s="72">
        <v>0</v>
      </c>
    </row>
    <row r="195" spans="2:110" ht="30" hidden="1" customHeight="1" x14ac:dyDescent="0.25">
      <c r="B195" s="98" t="s">
        <v>937</v>
      </c>
      <c r="C195" s="100"/>
      <c r="D195" s="100"/>
      <c r="E195" s="100"/>
      <c r="F195" s="72">
        <v>0</v>
      </c>
    </row>
    <row r="196" spans="2:110" ht="30" hidden="1" customHeight="1" x14ac:dyDescent="0.25">
      <c r="B196" s="98" t="s">
        <v>938</v>
      </c>
      <c r="C196" s="100"/>
      <c r="D196" s="100"/>
      <c r="E196" s="100"/>
      <c r="F196" s="72">
        <v>0</v>
      </c>
    </row>
    <row r="197" spans="2:110" ht="30" hidden="1" customHeight="1" x14ac:dyDescent="0.25">
      <c r="B197" s="98" t="s">
        <v>939</v>
      </c>
      <c r="C197" s="100"/>
      <c r="D197" s="100"/>
      <c r="E197" s="100"/>
      <c r="F197" s="72">
        <v>0</v>
      </c>
    </row>
    <row r="198" spans="2:110" ht="30" hidden="1" customHeight="1" x14ac:dyDescent="0.25">
      <c r="B198" s="98" t="s">
        <v>940</v>
      </c>
      <c r="C198" s="100"/>
      <c r="D198" s="100"/>
      <c r="E198" s="100"/>
      <c r="F198" s="72">
        <v>0</v>
      </c>
    </row>
    <row r="199" spans="2:110" ht="30" hidden="1" customHeight="1" x14ac:dyDescent="0.25">
      <c r="B199" s="98" t="s">
        <v>941</v>
      </c>
      <c r="C199" s="100"/>
      <c r="D199" s="100"/>
      <c r="E199" s="100"/>
      <c r="F199" s="72">
        <v>0</v>
      </c>
    </row>
    <row r="200" spans="2:110" ht="30" hidden="1" customHeight="1" x14ac:dyDescent="0.25">
      <c r="B200" s="98" t="s">
        <v>942</v>
      </c>
      <c r="C200" s="100"/>
      <c r="D200" s="100"/>
      <c r="E200" s="100"/>
      <c r="F200" s="72">
        <v>0</v>
      </c>
    </row>
    <row r="201" spans="2:110" ht="30" hidden="1" customHeight="1" x14ac:dyDescent="0.25">
      <c r="B201" s="98" t="s">
        <v>943</v>
      </c>
      <c r="C201" s="100"/>
      <c r="D201" s="100"/>
      <c r="E201" s="100"/>
      <c r="F201" s="72">
        <v>0</v>
      </c>
    </row>
    <row r="202" spans="2:110" ht="30" hidden="1" customHeight="1" x14ac:dyDescent="0.25">
      <c r="B202" s="98" t="s">
        <v>944</v>
      </c>
      <c r="C202" s="100"/>
      <c r="D202" s="100"/>
      <c r="E202" s="100"/>
      <c r="F202" s="72">
        <v>0</v>
      </c>
    </row>
    <row r="203" spans="2:110" ht="30" hidden="1" customHeight="1" x14ac:dyDescent="0.25">
      <c r="B203" s="98" t="s">
        <v>945</v>
      </c>
      <c r="C203" s="100"/>
      <c r="D203" s="100"/>
      <c r="E203" s="100"/>
      <c r="F203" s="72">
        <v>0</v>
      </c>
    </row>
    <row r="204" spans="2:110" ht="30" hidden="1" customHeight="1" x14ac:dyDescent="0.25">
      <c r="B204" s="98" t="s">
        <v>946</v>
      </c>
      <c r="C204" s="100"/>
      <c r="D204" s="100"/>
      <c r="E204" s="100"/>
      <c r="F204" s="72">
        <v>0</v>
      </c>
    </row>
    <row r="205" spans="2:110" ht="30" hidden="1" customHeight="1" x14ac:dyDescent="0.25">
      <c r="B205" s="98" t="s">
        <v>947</v>
      </c>
      <c r="C205" s="100"/>
      <c r="D205" s="100"/>
      <c r="E205" s="100"/>
      <c r="F205" s="72">
        <v>0</v>
      </c>
    </row>
    <row r="206" spans="2:110" ht="30" hidden="1" customHeight="1" thickBot="1" x14ac:dyDescent="0.3">
      <c r="B206" s="98" t="s">
        <v>948</v>
      </c>
      <c r="C206" s="100"/>
      <c r="D206" s="100"/>
      <c r="E206" s="100"/>
      <c r="F206" s="72">
        <v>0</v>
      </c>
    </row>
    <row r="207" spans="2:110" s="80" customFormat="1" ht="30" customHeight="1" thickBot="1" x14ac:dyDescent="0.3">
      <c r="B207" s="166" t="s">
        <v>9</v>
      </c>
      <c r="C207" s="167"/>
      <c r="D207" s="167"/>
      <c r="E207" s="167"/>
      <c r="F207" s="75">
        <f>SUM(F7:F206)</f>
        <v>0</v>
      </c>
      <c r="H207" s="59"/>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row>
    <row r="208" spans="2:110" ht="14.4" x14ac:dyDescent="0.3">
      <c r="B208" s="104"/>
      <c r="C208" s="104"/>
      <c r="D208" s="104"/>
      <c r="E208" s="104"/>
    </row>
    <row r="210" spans="8:8" x14ac:dyDescent="0.25">
      <c r="H210" s="80"/>
    </row>
  </sheetData>
  <sheetProtection algorithmName="SHA-512" hashValue="jDuMK1KuOGeJDDjW8BXpzEo3q0cGpf/DYdupUZPSDILkhGWiGkp7AFUC8yIuSVBten1HzHuwf95/6n9L+9mC4A==" saltValue="XtGymRN+tHGiAdRSapZoEA==" spinCount="100000" sheet="1" objects="1" scenarios="1" formatRows="0"/>
  <mergeCells count="5">
    <mergeCell ref="B1:C1"/>
    <mergeCell ref="B2:F2"/>
    <mergeCell ref="B3:F3"/>
    <mergeCell ref="B4:F4"/>
    <mergeCell ref="B207:E207"/>
  </mergeCells>
  <conditionalFormatting sqref="C7:E206">
    <cfRule type="containsText" dxfId="5" priority="2" operator="containsText" text="Redact">
      <formula>NOT(ISERROR(SEARCH("Redact",C7)))</formula>
    </cfRule>
  </conditionalFormatting>
  <conditionalFormatting sqref="F5">
    <cfRule type="expression" dxfId="4" priority="1">
      <formula>ISBLANK($F$5)</formula>
    </cfRule>
  </conditionalFormatting>
  <dataValidations count="6">
    <dataValidation allowBlank="1" showErrorMessage="1" prompt="This is the budget worksheet equipment sheet" sqref="B2" xr:uid="{DB72E845-151B-4C8D-96C3-BEEFC9E5E0FF}"/>
    <dataValidation allowBlank="1" showErrorMessage="1" prompt="Please enter the vendor of this material and miscellaneous item" sqref="C7:C206" xr:uid="{440D3A7D-B52B-4A09-B91F-3730E7204A83}"/>
    <dataValidation allowBlank="1" showErrorMessage="1" prompt="Please enter the purpose of this material and miscellaneous item" sqref="E7:E206" xr:uid="{DEFA2F8F-171F-40E9-983A-341E980C82D3}"/>
    <dataValidation allowBlank="1" showErrorMessage="1" prompt="Please enter the description of this material and miscellaneous item" sqref="D7:D206" xr:uid="{3B190A6E-D21B-4D07-B024-0E5B98CD8B46}"/>
    <dataValidation allowBlank="1" showErrorMessage="1" prompt="Please enter the amount of this item to be paid with match funds " sqref="F7:F206" xr:uid="{D2331DBE-BF00-4316-AE62-DECE47CDA42F}"/>
    <dataValidation type="list" allowBlank="1" showInputMessage="1" showErrorMessage="1" sqref="F5" xr:uid="{FE9D61D5-1BBF-407A-AB92-3AC2EB6E50C7}">
      <formula1>$J$6:$J$7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719B0-4E15-4E2B-A906-E0F4028A4175}">
  <dimension ref="B1:DH15"/>
  <sheetViews>
    <sheetView workbookViewId="0">
      <selection activeCell="B8" sqref="B8"/>
    </sheetView>
  </sheetViews>
  <sheetFormatPr defaultColWidth="9.21875" defaultRowHeight="13.8" x14ac:dyDescent="0.25"/>
  <cols>
    <col min="1" max="1" width="2.77734375" style="59" customWidth="1"/>
    <col min="2" max="2" width="11.109375" style="41" customWidth="1"/>
    <col min="3" max="3" width="81.33203125" style="59" customWidth="1"/>
    <col min="4" max="4" width="14.6640625" style="59" customWidth="1"/>
    <col min="5" max="5" width="9.33203125" style="59" customWidth="1"/>
    <col min="6" max="6" width="2.77734375" style="59" customWidth="1"/>
    <col min="7" max="7" width="2.77734375" style="59" hidden="1" customWidth="1"/>
    <col min="8" max="8" width="7.6640625" style="59" hidden="1" customWidth="1"/>
    <col min="9" max="9" width="8.44140625" style="59" hidden="1" customWidth="1"/>
    <col min="10" max="11" width="28.5546875" style="59" hidden="1" customWidth="1"/>
    <col min="12" max="12" width="27.33203125" style="59" hidden="1" customWidth="1"/>
    <col min="13" max="18" width="15.21875" style="38" customWidth="1"/>
    <col min="19" max="112" width="9.21875" style="38"/>
    <col min="113" max="16384" width="9.21875" style="59"/>
  </cols>
  <sheetData>
    <row r="1" spans="2:112" ht="15" customHeight="1" x14ac:dyDescent="0.25">
      <c r="B1" s="169" t="str">
        <f>Update</f>
        <v>Template Version 2025-08-01</v>
      </c>
      <c r="C1" s="169"/>
      <c r="D1" s="34"/>
      <c r="E1" s="34"/>
      <c r="H1" s="59" t="s">
        <v>1181</v>
      </c>
      <c r="I1" s="59" t="s">
        <v>1181</v>
      </c>
      <c r="J1" s="59" t="s">
        <v>1181</v>
      </c>
      <c r="K1" s="59" t="s">
        <v>1181</v>
      </c>
      <c r="L1" s="59" t="s">
        <v>1181</v>
      </c>
      <c r="M1" s="37" t="s">
        <v>0</v>
      </c>
    </row>
    <row r="2" spans="2:112" ht="48" customHeight="1" x14ac:dyDescent="0.25">
      <c r="B2" s="182" t="str">
        <f>'Initial CapEx'!$B$2</f>
        <v>LCFS TBD TBD Initial Capital Expense Report</v>
      </c>
      <c r="C2" s="182"/>
      <c r="D2" s="182"/>
      <c r="E2" s="182"/>
      <c r="M2" s="40"/>
    </row>
    <row r="3" spans="2:112" ht="30" customHeight="1" x14ac:dyDescent="0.25">
      <c r="B3" s="170" t="s">
        <v>950</v>
      </c>
      <c r="C3" s="170"/>
      <c r="D3" s="170"/>
      <c r="E3" s="170"/>
      <c r="M3" s="60"/>
    </row>
    <row r="4" spans="2:112" ht="45" customHeight="1" x14ac:dyDescent="0.25">
      <c r="B4" s="193" t="str">
        <f>CONCATENATE('Initial CapEx'!$C$4,": ",'Initial CapEx'!$C$5)</f>
        <v>OrganizationX: SitenameY</v>
      </c>
      <c r="C4" s="193"/>
      <c r="D4" s="193"/>
      <c r="E4" s="193"/>
    </row>
    <row r="5" spans="2:112" s="123" customFormat="1" ht="15.6" x14ac:dyDescent="0.3">
      <c r="C5" s="132" t="str">
        <f>IF(Program="ZEV","Select a LCFS Program before completing this worksheet.","")</f>
        <v/>
      </c>
      <c r="I5" s="123" t="s">
        <v>745</v>
      </c>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row>
    <row r="6" spans="2:112" s="123" customFormat="1" ht="48" customHeight="1" x14ac:dyDescent="0.3">
      <c r="C6" s="132"/>
      <c r="I6" s="123" t="str">
        <f>"1. Percentage is calculated as the "&amp;Pathway&amp;" capacity of approved "&amp;Program&amp;" FSE as a fraction of the "&amp;Pathway&amp;" capacity of approved site LMD-"&amp;Pathway&amp;" FSE and HD-"&amp;Pathway&amp;" FSE."</f>
        <v>1. Percentage is calculated as the TBD  capacity of approved TBD  FSE as a fraction of the TBD  capacity of approved site LMD-TBD  FSE and HD-TBD  FSE.</v>
      </c>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row>
    <row r="7" spans="2:112" s="123" customFormat="1" ht="16.2" thickBot="1" x14ac:dyDescent="0.35">
      <c r="C7" s="132"/>
      <c r="I7" s="123" t="s">
        <v>953</v>
      </c>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row>
    <row r="8" spans="2:112" s="123" customFormat="1" ht="48" customHeight="1" thickBot="1" x14ac:dyDescent="0.35">
      <c r="B8" s="143"/>
      <c r="C8" s="134" t="str">
        <f>"The percentage of a Site's Initial Capital Expense that can be attributed to "&amp;Accessible&amp;" "&amp;Program&amp;" approved fuel supply equipment (FSEs)"</f>
        <v>The percentage of a Site's Initial Capital Expense that can be attributed to TBD  TBD  approved fuel supply equipment (FSEs)</v>
      </c>
      <c r="D8" s="135"/>
      <c r="E8" s="135"/>
      <c r="H8" s="123" t="s">
        <v>1180</v>
      </c>
      <c r="I8" s="123" t="s">
        <v>952</v>
      </c>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row>
    <row r="9" spans="2:112" s="123" customFormat="1" ht="30" customHeight="1" x14ac:dyDescent="0.3">
      <c r="B9" s="136"/>
      <c r="C9" s="135"/>
      <c r="D9" s="135"/>
      <c r="E9" s="135"/>
      <c r="H9" s="123" t="b">
        <f>AND(Duty="LMD",Accessible="Public")</f>
        <v>0</v>
      </c>
      <c r="I9" s="123" t="s">
        <v>1165</v>
      </c>
      <c r="J9" s="123" t="s">
        <v>746</v>
      </c>
      <c r="K9" s="123" t="s">
        <v>1177</v>
      </c>
      <c r="L9" s="123" t="s">
        <v>1196</v>
      </c>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row>
    <row r="10" spans="2:112" s="123" customFormat="1" ht="30" customHeight="1" x14ac:dyDescent="0.3">
      <c r="B10" s="192" t="str">
        <f>IFERROR(_xlfn.XLOOKUP(Pathway,$I$9:$I$10,$L$9:$L$10),"Complete 'Initial CapEx' Worksheet")</f>
        <v>Complete 'Initial CapEx' Worksheet</v>
      </c>
      <c r="C10" s="192"/>
      <c r="D10" s="192"/>
      <c r="E10" s="192"/>
      <c r="H10" s="123" t="b">
        <f>AND(Duty="LMD",Accessible="Private")</f>
        <v>0</v>
      </c>
      <c r="I10" s="123" t="s">
        <v>1166</v>
      </c>
      <c r="J10" s="123" t="s">
        <v>951</v>
      </c>
      <c r="K10" s="123" t="s">
        <v>1178</v>
      </c>
      <c r="L10" s="123" t="s">
        <v>1179</v>
      </c>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row>
    <row r="11" spans="2:112" s="123" customFormat="1" ht="30" customHeight="1" x14ac:dyDescent="0.3">
      <c r="B11" s="136"/>
      <c r="C11" s="137" t="str">
        <f>"Site Approved Public LMD-"&amp;Pathway&amp;" Capacity"</f>
        <v>Site Approved Public LMD-TBD  Capacity</v>
      </c>
      <c r="D11" s="158">
        <v>0</v>
      </c>
      <c r="E11" s="138" t="str">
        <f>_xlfn.XLOOKUP(Pathway,$I$9:$I$10,$J$9:$J$10,"",0,1)</f>
        <v/>
      </c>
      <c r="H11" s="123" t="b">
        <f>AND(Duty="HD",Accessible="Shared")</f>
        <v>0</v>
      </c>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row>
    <row r="12" spans="2:112" s="123" customFormat="1" ht="30" customHeight="1" x14ac:dyDescent="0.3">
      <c r="B12" s="136"/>
      <c r="C12" s="137" t="str">
        <f>"Site Approved Private LMD-"&amp;Pathway&amp;" Capacity"</f>
        <v>Site Approved Private LMD-TBD  Capacity</v>
      </c>
      <c r="D12" s="158">
        <v>0</v>
      </c>
      <c r="E12" s="138" t="str">
        <f>_xlfn.XLOOKUP(Pathway,$I$9:$I$10,$J$9:$J$10,"",0,1)</f>
        <v/>
      </c>
      <c r="H12" s="123" t="b">
        <f>AND(Duty="HD",Accessible="Private")</f>
        <v>0</v>
      </c>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row>
    <row r="13" spans="2:112" s="140" customFormat="1" ht="30" customHeight="1" x14ac:dyDescent="0.3">
      <c r="B13" s="136"/>
      <c r="C13" s="137" t="str">
        <f>"Site Approved Shared HD-"&amp;Pathway&amp;" Capacity"</f>
        <v>Site Approved Shared HD-TBD  Capacity</v>
      </c>
      <c r="D13" s="158">
        <v>0</v>
      </c>
      <c r="E13" s="138" t="str">
        <f>_xlfn.XLOOKUP(Pathway,$I$9:$I$10,$J$9:$J$10,"",0,1)</f>
        <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row>
    <row r="14" spans="2:112" ht="30" customHeight="1" thickBot="1" x14ac:dyDescent="0.35">
      <c r="B14" s="136"/>
      <c r="C14" s="137" t="str">
        <f>"Site Approved Private HD-"&amp;Pathway&amp;" Capacity"</f>
        <v>Site Approved Private HD-TBD  Capacity</v>
      </c>
      <c r="D14" s="159">
        <v>0</v>
      </c>
      <c r="E14" s="138" t="str">
        <f>_xlfn.XLOOKUP(Pathway,$I$9:$I$10,$J$9:$J$10,"",0,1)</f>
        <v/>
      </c>
    </row>
    <row r="15" spans="2:112" ht="48" customHeight="1" thickBot="1" x14ac:dyDescent="0.3">
      <c r="B15" s="141"/>
      <c r="C15" s="141" t="str">
        <f>"The percentage of a Site's Initial Capital Expense attributable to "&amp;Accessible&amp;" "&amp;Program&amp;" site by "&amp;Pathway&amp;" Capacity"</f>
        <v>The percentage of a Site's Initial Capital Expense attributable to TBD  TBD  site by TBD  Capacity</v>
      </c>
      <c r="D15" s="157">
        <f>IFERROR(SUMPRODUCT(D11:D14,H9:H12),"")</f>
        <v>0</v>
      </c>
      <c r="E15" s="138" t="str">
        <f>_xlfn.XLOOKUP(Pathway,$I$9:$I$10,$J$9:$J$10,"",0,1)</f>
        <v/>
      </c>
    </row>
  </sheetData>
  <sheetProtection algorithmName="SHA-512" hashValue="0PA+DErhyqICl6pAD+tR/MtA+MYljk1l/ULlyifdidDAGql1G95sa+2qtWmRok81GLNo0f1IlUFMeqpHI/HO8A==" saltValue="marbP17OPnnYuu0Tm7P14A==" spinCount="100000" sheet="1" objects="1" scenarios="1"/>
  <mergeCells count="5">
    <mergeCell ref="B10:E10"/>
    <mergeCell ref="B1:C1"/>
    <mergeCell ref="B4:E4"/>
    <mergeCell ref="B2:E2"/>
    <mergeCell ref="B3:E3"/>
  </mergeCells>
  <conditionalFormatting sqref="B8">
    <cfRule type="containsText" dxfId="3" priority="1" operator="containsText" text="Redact">
      <formula>NOT(ISERROR(SEARCH("Redact",B8)))</formula>
    </cfRule>
  </conditionalFormatting>
  <dataValidations count="2">
    <dataValidation allowBlank="1" showErrorMessage="1" prompt="This is the budget worksheet equipment sheet" sqref="B2" xr:uid="{477C805C-C52C-4C3F-B619-173879E46CC7}"/>
    <dataValidation allowBlank="1" showErrorMessage="1" prompt="Please enter the purpose of this material and miscellaneous item" sqref="B8" xr:uid="{50B5E234-7999-4CCA-B16C-6DEF6A8BDE33}"/>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7FB22-1566-4A7B-BF9D-4D31B818D1A2}">
  <dimension ref="B1:DE209"/>
  <sheetViews>
    <sheetView showGridLines="0" workbookViewId="0">
      <selection activeCell="B5" sqref="B5:E5"/>
    </sheetView>
  </sheetViews>
  <sheetFormatPr defaultColWidth="9.21875" defaultRowHeight="14.4" x14ac:dyDescent="0.3"/>
  <cols>
    <col min="1" max="1" width="2.77734375" style="7" customWidth="1"/>
    <col min="2" max="2" width="15.77734375" style="6" customWidth="1"/>
    <col min="3" max="3" width="24.88671875" style="7" customWidth="1"/>
    <col min="4" max="4" width="34.33203125" style="6" customWidth="1"/>
    <col min="5" max="5" width="15.77734375" style="7" customWidth="1"/>
    <col min="6" max="6" width="2.77734375" style="7" customWidth="1"/>
    <col min="7" max="7" width="6.77734375" style="7" hidden="1" customWidth="1"/>
    <col min="8" max="8" width="7.44140625" style="7" hidden="1" customWidth="1"/>
    <col min="9" max="9" width="2.77734375" style="7" hidden="1" customWidth="1"/>
    <col min="10" max="15" width="15.21875" style="2" customWidth="1"/>
    <col min="16" max="109" width="9.21875" style="2"/>
    <col min="110" max="16384" width="9.21875" style="7"/>
  </cols>
  <sheetData>
    <row r="1" spans="2:109" ht="15" customHeight="1" x14ac:dyDescent="0.3">
      <c r="B1" s="194" t="str">
        <f>Update</f>
        <v>Template Version 2025-08-01</v>
      </c>
      <c r="C1" s="194"/>
      <c r="D1" s="12"/>
      <c r="E1" s="15"/>
      <c r="G1" s="7" t="s">
        <v>1181</v>
      </c>
      <c r="H1" s="7" t="s">
        <v>1181</v>
      </c>
      <c r="I1" s="7" t="s">
        <v>1207</v>
      </c>
      <c r="J1" s="1" t="s">
        <v>0</v>
      </c>
    </row>
    <row r="2" spans="2:109" ht="48" customHeight="1" x14ac:dyDescent="0.3">
      <c r="B2" s="195" t="str">
        <f>'Initial CapEx'!$B$2</f>
        <v>LCFS TBD TBD Initial Capital Expense Report</v>
      </c>
      <c r="C2" s="195"/>
      <c r="D2" s="195"/>
      <c r="E2" s="195"/>
      <c r="J2" s="3"/>
    </row>
    <row r="3" spans="2:109" ht="22.05" customHeight="1" x14ac:dyDescent="0.3">
      <c r="B3" s="196" t="s">
        <v>744</v>
      </c>
      <c r="C3" s="196"/>
      <c r="D3" s="196"/>
      <c r="E3" s="196"/>
      <c r="J3" s="4"/>
    </row>
    <row r="4" spans="2:109" ht="45" customHeight="1" thickBot="1" x14ac:dyDescent="0.35">
      <c r="B4" s="197" t="str">
        <f>CONCATENATE('Initial CapEx'!$C$4,":  ",'Initial CapEx'!$C$5)</f>
        <v>OrganizationX:  SitenameY</v>
      </c>
      <c r="C4" s="197"/>
      <c r="D4" s="197"/>
      <c r="E4" s="197"/>
    </row>
    <row r="5" spans="2:109" s="11" customFormat="1" ht="16.2" thickBot="1" x14ac:dyDescent="0.35">
      <c r="B5" s="200" t="s">
        <v>1158</v>
      </c>
      <c r="C5" s="201"/>
      <c r="D5" s="201"/>
      <c r="E5" s="202"/>
      <c r="G5" s="11" t="s">
        <v>1180</v>
      </c>
      <c r="H5" s="11" t="s">
        <v>1158</v>
      </c>
      <c r="I5" s="11" t="s">
        <v>1159</v>
      </c>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row>
    <row r="6" spans="2:109" s="11" customFormat="1" ht="15.6" thickBot="1" x14ac:dyDescent="0.35">
      <c r="B6" s="203" t="str">
        <f>_xlfn.XLOOKUP(B5,H5:H7,I5:I7,"",0,1)</f>
        <v>Please select an option above.</v>
      </c>
      <c r="C6" s="204"/>
      <c r="D6" s="204"/>
      <c r="E6" s="205"/>
      <c r="G6" s="11" t="b">
        <f>B5=H6</f>
        <v>0</v>
      </c>
      <c r="H6" s="11" t="b">
        <v>1</v>
      </c>
      <c r="I6" s="11" t="s">
        <v>1160</v>
      </c>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row>
    <row r="7" spans="2:109" s="11" customFormat="1" ht="16.2" thickBot="1" x14ac:dyDescent="0.35">
      <c r="B7" s="8" t="s">
        <v>23</v>
      </c>
      <c r="C7" s="9" t="s">
        <v>1155</v>
      </c>
      <c r="D7" s="14" t="s">
        <v>26</v>
      </c>
      <c r="E7" s="10" t="s">
        <v>1156</v>
      </c>
      <c r="G7" s="11" t="b">
        <f>B5=H7</f>
        <v>0</v>
      </c>
      <c r="H7" s="11" t="b">
        <v>0</v>
      </c>
      <c r="I7" s="11" t="s">
        <v>1157</v>
      </c>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row>
    <row r="8" spans="2:109" ht="32.1" customHeight="1" x14ac:dyDescent="0.3">
      <c r="B8" s="28" t="s">
        <v>955</v>
      </c>
      <c r="C8" s="29"/>
      <c r="D8" s="29"/>
      <c r="E8" s="32">
        <v>0</v>
      </c>
    </row>
    <row r="9" spans="2:109" ht="32.1" customHeight="1" x14ac:dyDescent="0.3">
      <c r="B9" s="30" t="s">
        <v>956</v>
      </c>
      <c r="C9" s="31"/>
      <c r="D9" s="31"/>
      <c r="E9" s="33">
        <v>0</v>
      </c>
    </row>
    <row r="10" spans="2:109" ht="15" x14ac:dyDescent="0.3">
      <c r="B10" s="30" t="s">
        <v>957</v>
      </c>
      <c r="C10" s="31"/>
      <c r="D10" s="31"/>
      <c r="E10" s="33">
        <v>0</v>
      </c>
    </row>
    <row r="11" spans="2:109" ht="15" x14ac:dyDescent="0.3">
      <c r="B11" s="30" t="s">
        <v>958</v>
      </c>
      <c r="C11" s="31"/>
      <c r="D11" s="31"/>
      <c r="E11" s="33">
        <v>0</v>
      </c>
    </row>
    <row r="12" spans="2:109" ht="32.1" customHeight="1" x14ac:dyDescent="0.25">
      <c r="B12" s="30" t="s">
        <v>959</v>
      </c>
      <c r="C12" s="31"/>
      <c r="D12" s="31"/>
      <c r="E12" s="33">
        <v>0</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row>
    <row r="13" spans="2:109" ht="32.1" customHeight="1" x14ac:dyDescent="0.25">
      <c r="B13" s="30" t="s">
        <v>960</v>
      </c>
      <c r="C13" s="31"/>
      <c r="D13" s="31"/>
      <c r="E13" s="33">
        <v>0</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row>
    <row r="14" spans="2:109" ht="32.1" customHeight="1" x14ac:dyDescent="0.3">
      <c r="B14" s="30" t="s">
        <v>961</v>
      </c>
      <c r="C14" s="31"/>
      <c r="D14" s="31"/>
      <c r="E14" s="33">
        <v>0</v>
      </c>
    </row>
    <row r="15" spans="2:109" ht="32.1" customHeight="1" x14ac:dyDescent="0.3">
      <c r="B15" s="30" t="s">
        <v>962</v>
      </c>
      <c r="C15" s="31"/>
      <c r="D15" s="31"/>
      <c r="E15" s="33">
        <v>0</v>
      </c>
    </row>
    <row r="16" spans="2:109" ht="32.1" customHeight="1" x14ac:dyDescent="0.3">
      <c r="B16" s="30" t="s">
        <v>963</v>
      </c>
      <c r="C16" s="31"/>
      <c r="D16" s="31"/>
      <c r="E16" s="33">
        <v>0</v>
      </c>
    </row>
    <row r="17" spans="2:5" ht="32.1" customHeight="1" thickBot="1" x14ac:dyDescent="0.35">
      <c r="B17" s="30" t="s">
        <v>964</v>
      </c>
      <c r="C17" s="31"/>
      <c r="D17" s="31"/>
      <c r="E17" s="33">
        <v>0</v>
      </c>
    </row>
    <row r="18" spans="2:5" ht="32.1" hidden="1" customHeight="1" x14ac:dyDescent="0.3">
      <c r="B18" s="30" t="s">
        <v>965</v>
      </c>
      <c r="C18" s="31"/>
      <c r="D18" s="31"/>
      <c r="E18" s="33">
        <v>0</v>
      </c>
    </row>
    <row r="19" spans="2:5" ht="32.1" hidden="1" customHeight="1" x14ac:dyDescent="0.3">
      <c r="B19" s="30" t="s">
        <v>966</v>
      </c>
      <c r="C19" s="31"/>
      <c r="D19" s="31"/>
      <c r="E19" s="33">
        <v>0</v>
      </c>
    </row>
    <row r="20" spans="2:5" ht="32.1" hidden="1" customHeight="1" x14ac:dyDescent="0.3">
      <c r="B20" s="30" t="s">
        <v>967</v>
      </c>
      <c r="C20" s="31"/>
      <c r="D20" s="31"/>
      <c r="E20" s="33">
        <v>0</v>
      </c>
    </row>
    <row r="21" spans="2:5" ht="32.1" hidden="1" customHeight="1" x14ac:dyDescent="0.3">
      <c r="B21" s="30" t="s">
        <v>968</v>
      </c>
      <c r="C21" s="31"/>
      <c r="D21" s="31"/>
      <c r="E21" s="33">
        <v>0</v>
      </c>
    </row>
    <row r="22" spans="2:5" ht="32.1" hidden="1" customHeight="1" x14ac:dyDescent="0.3">
      <c r="B22" s="30" t="s">
        <v>969</v>
      </c>
      <c r="C22" s="31"/>
      <c r="D22" s="31"/>
      <c r="E22" s="33">
        <v>0</v>
      </c>
    </row>
    <row r="23" spans="2:5" ht="32.1" hidden="1" customHeight="1" x14ac:dyDescent="0.3">
      <c r="B23" s="30" t="s">
        <v>970</v>
      </c>
      <c r="C23" s="31"/>
      <c r="D23" s="31"/>
      <c r="E23" s="33">
        <v>0</v>
      </c>
    </row>
    <row r="24" spans="2:5" ht="32.1" hidden="1" customHeight="1" x14ac:dyDescent="0.3">
      <c r="B24" s="30" t="s">
        <v>971</v>
      </c>
      <c r="C24" s="31"/>
      <c r="D24" s="31"/>
      <c r="E24" s="33">
        <v>0</v>
      </c>
    </row>
    <row r="25" spans="2:5" ht="32.1" hidden="1" customHeight="1" x14ac:dyDescent="0.3">
      <c r="B25" s="30" t="s">
        <v>972</v>
      </c>
      <c r="C25" s="31"/>
      <c r="D25" s="31"/>
      <c r="E25" s="33">
        <v>0</v>
      </c>
    </row>
    <row r="26" spans="2:5" ht="32.1" hidden="1" customHeight="1" x14ac:dyDescent="0.3">
      <c r="B26" s="30" t="s">
        <v>973</v>
      </c>
      <c r="C26" s="31"/>
      <c r="D26" s="31"/>
      <c r="E26" s="33">
        <v>0</v>
      </c>
    </row>
    <row r="27" spans="2:5" ht="32.1" hidden="1" customHeight="1" x14ac:dyDescent="0.3">
      <c r="B27" s="30" t="s">
        <v>974</v>
      </c>
      <c r="C27" s="31"/>
      <c r="D27" s="31"/>
      <c r="E27" s="33">
        <v>0</v>
      </c>
    </row>
    <row r="28" spans="2:5" ht="32.1" hidden="1" customHeight="1" x14ac:dyDescent="0.3">
      <c r="B28" s="30" t="s">
        <v>975</v>
      </c>
      <c r="C28" s="31"/>
      <c r="D28" s="31"/>
      <c r="E28" s="33">
        <v>0</v>
      </c>
    </row>
    <row r="29" spans="2:5" ht="32.1" hidden="1" customHeight="1" x14ac:dyDescent="0.3">
      <c r="B29" s="30" t="s">
        <v>976</v>
      </c>
      <c r="C29" s="31"/>
      <c r="D29" s="31"/>
      <c r="E29" s="33">
        <v>0</v>
      </c>
    </row>
    <row r="30" spans="2:5" ht="32.1" hidden="1" customHeight="1" x14ac:dyDescent="0.3">
      <c r="B30" s="30" t="s">
        <v>977</v>
      </c>
      <c r="C30" s="31"/>
      <c r="D30" s="31"/>
      <c r="E30" s="33">
        <v>0</v>
      </c>
    </row>
    <row r="31" spans="2:5" ht="32.1" hidden="1" customHeight="1" x14ac:dyDescent="0.3">
      <c r="B31" s="30" t="s">
        <v>978</v>
      </c>
      <c r="C31" s="31"/>
      <c r="D31" s="31"/>
      <c r="E31" s="33">
        <v>0</v>
      </c>
    </row>
    <row r="32" spans="2:5" ht="32.1" hidden="1" customHeight="1" x14ac:dyDescent="0.3">
      <c r="B32" s="30" t="s">
        <v>979</v>
      </c>
      <c r="C32" s="31"/>
      <c r="D32" s="31"/>
      <c r="E32" s="33">
        <v>0</v>
      </c>
    </row>
    <row r="33" spans="2:5" ht="32.1" hidden="1" customHeight="1" x14ac:dyDescent="0.3">
      <c r="B33" s="30" t="s">
        <v>980</v>
      </c>
      <c r="C33" s="31"/>
      <c r="D33" s="31"/>
      <c r="E33" s="33">
        <v>0</v>
      </c>
    </row>
    <row r="34" spans="2:5" ht="32.1" hidden="1" customHeight="1" x14ac:dyDescent="0.3">
      <c r="B34" s="30" t="s">
        <v>981</v>
      </c>
      <c r="C34" s="31"/>
      <c r="D34" s="31"/>
      <c r="E34" s="33">
        <v>0</v>
      </c>
    </row>
    <row r="35" spans="2:5" ht="32.1" hidden="1" customHeight="1" x14ac:dyDescent="0.3">
      <c r="B35" s="30" t="s">
        <v>982</v>
      </c>
      <c r="C35" s="31"/>
      <c r="D35" s="31"/>
      <c r="E35" s="33">
        <v>0</v>
      </c>
    </row>
    <row r="36" spans="2:5" ht="32.1" hidden="1" customHeight="1" x14ac:dyDescent="0.3">
      <c r="B36" s="30" t="s">
        <v>983</v>
      </c>
      <c r="C36" s="31"/>
      <c r="D36" s="31"/>
      <c r="E36" s="33">
        <v>0</v>
      </c>
    </row>
    <row r="37" spans="2:5" ht="32.1" hidden="1" customHeight="1" x14ac:dyDescent="0.3">
      <c r="B37" s="30" t="s">
        <v>984</v>
      </c>
      <c r="C37" s="31"/>
      <c r="D37" s="31"/>
      <c r="E37" s="33">
        <v>0</v>
      </c>
    </row>
    <row r="38" spans="2:5" ht="32.1" hidden="1" customHeight="1" x14ac:dyDescent="0.3">
      <c r="B38" s="30" t="s">
        <v>985</v>
      </c>
      <c r="C38" s="31"/>
      <c r="D38" s="31"/>
      <c r="E38" s="33">
        <v>0</v>
      </c>
    </row>
    <row r="39" spans="2:5" ht="32.1" hidden="1" customHeight="1" x14ac:dyDescent="0.3">
      <c r="B39" s="30" t="s">
        <v>986</v>
      </c>
      <c r="C39" s="31"/>
      <c r="D39" s="31"/>
      <c r="E39" s="33">
        <v>0</v>
      </c>
    </row>
    <row r="40" spans="2:5" ht="32.1" hidden="1" customHeight="1" x14ac:dyDescent="0.3">
      <c r="B40" s="30" t="s">
        <v>987</v>
      </c>
      <c r="C40" s="31"/>
      <c r="D40" s="31"/>
      <c r="E40" s="33">
        <v>0</v>
      </c>
    </row>
    <row r="41" spans="2:5" ht="32.1" hidden="1" customHeight="1" x14ac:dyDescent="0.3">
      <c r="B41" s="30" t="s">
        <v>988</v>
      </c>
      <c r="C41" s="31"/>
      <c r="D41" s="31"/>
      <c r="E41" s="33">
        <v>0</v>
      </c>
    </row>
    <row r="42" spans="2:5" ht="32.1" hidden="1" customHeight="1" x14ac:dyDescent="0.3">
      <c r="B42" s="30" t="s">
        <v>989</v>
      </c>
      <c r="C42" s="31"/>
      <c r="D42" s="31"/>
      <c r="E42" s="33">
        <v>0</v>
      </c>
    </row>
    <row r="43" spans="2:5" ht="32.1" hidden="1" customHeight="1" x14ac:dyDescent="0.3">
      <c r="B43" s="30" t="s">
        <v>990</v>
      </c>
      <c r="C43" s="31"/>
      <c r="D43" s="31"/>
      <c r="E43" s="33">
        <v>0</v>
      </c>
    </row>
    <row r="44" spans="2:5" ht="32.1" hidden="1" customHeight="1" x14ac:dyDescent="0.3">
      <c r="B44" s="30" t="s">
        <v>991</v>
      </c>
      <c r="C44" s="31"/>
      <c r="D44" s="31"/>
      <c r="E44" s="33">
        <v>0</v>
      </c>
    </row>
    <row r="45" spans="2:5" ht="32.1" hidden="1" customHeight="1" x14ac:dyDescent="0.3">
      <c r="B45" s="30" t="s">
        <v>992</v>
      </c>
      <c r="C45" s="31"/>
      <c r="D45" s="31"/>
      <c r="E45" s="33">
        <v>0</v>
      </c>
    </row>
    <row r="46" spans="2:5" ht="32.1" hidden="1" customHeight="1" x14ac:dyDescent="0.3">
      <c r="B46" s="30" t="s">
        <v>993</v>
      </c>
      <c r="C46" s="31"/>
      <c r="D46" s="31"/>
      <c r="E46" s="33">
        <v>0</v>
      </c>
    </row>
    <row r="47" spans="2:5" ht="32.1" hidden="1" customHeight="1" x14ac:dyDescent="0.3">
      <c r="B47" s="30" t="s">
        <v>994</v>
      </c>
      <c r="C47" s="31"/>
      <c r="D47" s="31"/>
      <c r="E47" s="33">
        <v>0</v>
      </c>
    </row>
    <row r="48" spans="2:5" ht="32.1" hidden="1" customHeight="1" x14ac:dyDescent="0.3">
      <c r="B48" s="30" t="s">
        <v>995</v>
      </c>
      <c r="C48" s="31"/>
      <c r="D48" s="31"/>
      <c r="E48" s="33">
        <v>0</v>
      </c>
    </row>
    <row r="49" spans="2:5" ht="32.1" hidden="1" customHeight="1" x14ac:dyDescent="0.3">
      <c r="B49" s="30" t="s">
        <v>996</v>
      </c>
      <c r="C49" s="31"/>
      <c r="D49" s="31"/>
      <c r="E49" s="33">
        <v>0</v>
      </c>
    </row>
    <row r="50" spans="2:5" ht="32.1" hidden="1" customHeight="1" x14ac:dyDescent="0.3">
      <c r="B50" s="30" t="s">
        <v>997</v>
      </c>
      <c r="C50" s="31"/>
      <c r="D50" s="31"/>
      <c r="E50" s="33">
        <v>0</v>
      </c>
    </row>
    <row r="51" spans="2:5" ht="32.1" hidden="1" customHeight="1" x14ac:dyDescent="0.3">
      <c r="B51" s="30" t="s">
        <v>998</v>
      </c>
      <c r="C51" s="31"/>
      <c r="D51" s="31"/>
      <c r="E51" s="33">
        <v>0</v>
      </c>
    </row>
    <row r="52" spans="2:5" ht="32.1" hidden="1" customHeight="1" x14ac:dyDescent="0.3">
      <c r="B52" s="30" t="s">
        <v>999</v>
      </c>
      <c r="C52" s="31"/>
      <c r="D52" s="31"/>
      <c r="E52" s="33">
        <v>0</v>
      </c>
    </row>
    <row r="53" spans="2:5" ht="32.1" hidden="1" customHeight="1" x14ac:dyDescent="0.3">
      <c r="B53" s="30" t="s">
        <v>1000</v>
      </c>
      <c r="C53" s="31"/>
      <c r="D53" s="31"/>
      <c r="E53" s="33">
        <v>0</v>
      </c>
    </row>
    <row r="54" spans="2:5" ht="32.1" hidden="1" customHeight="1" x14ac:dyDescent="0.3">
      <c r="B54" s="30" t="s">
        <v>1001</v>
      </c>
      <c r="C54" s="31"/>
      <c r="D54" s="31"/>
      <c r="E54" s="33">
        <v>0</v>
      </c>
    </row>
    <row r="55" spans="2:5" ht="32.1" hidden="1" customHeight="1" x14ac:dyDescent="0.3">
      <c r="B55" s="30" t="s">
        <v>1002</v>
      </c>
      <c r="C55" s="31"/>
      <c r="D55" s="31"/>
      <c r="E55" s="33">
        <v>0</v>
      </c>
    </row>
    <row r="56" spans="2:5" ht="32.1" hidden="1" customHeight="1" x14ac:dyDescent="0.3">
      <c r="B56" s="30" t="s">
        <v>1003</v>
      </c>
      <c r="C56" s="31"/>
      <c r="D56" s="31"/>
      <c r="E56" s="33">
        <v>0</v>
      </c>
    </row>
    <row r="57" spans="2:5" ht="32.1" hidden="1" customHeight="1" x14ac:dyDescent="0.3">
      <c r="B57" s="30" t="s">
        <v>1004</v>
      </c>
      <c r="C57" s="31"/>
      <c r="D57" s="31"/>
      <c r="E57" s="33">
        <v>0</v>
      </c>
    </row>
    <row r="58" spans="2:5" ht="32.1" hidden="1" customHeight="1" x14ac:dyDescent="0.3">
      <c r="B58" s="30" t="s">
        <v>1005</v>
      </c>
      <c r="C58" s="31"/>
      <c r="D58" s="31"/>
      <c r="E58" s="33">
        <v>0</v>
      </c>
    </row>
    <row r="59" spans="2:5" ht="32.1" hidden="1" customHeight="1" x14ac:dyDescent="0.3">
      <c r="B59" s="30" t="s">
        <v>1006</v>
      </c>
      <c r="C59" s="31"/>
      <c r="D59" s="31"/>
      <c r="E59" s="33">
        <v>0</v>
      </c>
    </row>
    <row r="60" spans="2:5" ht="32.1" hidden="1" customHeight="1" x14ac:dyDescent="0.3">
      <c r="B60" s="30" t="s">
        <v>1007</v>
      </c>
      <c r="C60" s="31"/>
      <c r="D60" s="31"/>
      <c r="E60" s="33">
        <v>0</v>
      </c>
    </row>
    <row r="61" spans="2:5" ht="32.1" hidden="1" customHeight="1" x14ac:dyDescent="0.3">
      <c r="B61" s="30" t="s">
        <v>1008</v>
      </c>
      <c r="C61" s="31"/>
      <c r="D61" s="31"/>
      <c r="E61" s="33">
        <v>0</v>
      </c>
    </row>
    <row r="62" spans="2:5" ht="32.1" hidden="1" customHeight="1" x14ac:dyDescent="0.3">
      <c r="B62" s="30" t="s">
        <v>1009</v>
      </c>
      <c r="C62" s="31"/>
      <c r="D62" s="31"/>
      <c r="E62" s="33">
        <v>0</v>
      </c>
    </row>
    <row r="63" spans="2:5" ht="32.1" hidden="1" customHeight="1" x14ac:dyDescent="0.3">
      <c r="B63" s="30" t="s">
        <v>1010</v>
      </c>
      <c r="C63" s="31"/>
      <c r="D63" s="31"/>
      <c r="E63" s="33">
        <v>0</v>
      </c>
    </row>
    <row r="64" spans="2:5" ht="32.1" hidden="1" customHeight="1" x14ac:dyDescent="0.3">
      <c r="B64" s="30" t="s">
        <v>1011</v>
      </c>
      <c r="C64" s="31"/>
      <c r="D64" s="31"/>
      <c r="E64" s="33">
        <v>0</v>
      </c>
    </row>
    <row r="65" spans="2:5" ht="32.1" hidden="1" customHeight="1" x14ac:dyDescent="0.3">
      <c r="B65" s="30" t="s">
        <v>1012</v>
      </c>
      <c r="C65" s="31"/>
      <c r="D65" s="31"/>
      <c r="E65" s="33">
        <v>0</v>
      </c>
    </row>
    <row r="66" spans="2:5" ht="32.1" hidden="1" customHeight="1" x14ac:dyDescent="0.3">
      <c r="B66" s="30" t="s">
        <v>1013</v>
      </c>
      <c r="C66" s="31"/>
      <c r="D66" s="31"/>
      <c r="E66" s="33">
        <v>0</v>
      </c>
    </row>
    <row r="67" spans="2:5" ht="32.1" hidden="1" customHeight="1" x14ac:dyDescent="0.3">
      <c r="B67" s="30" t="s">
        <v>1014</v>
      </c>
      <c r="C67" s="31"/>
      <c r="D67" s="31"/>
      <c r="E67" s="33">
        <v>0</v>
      </c>
    </row>
    <row r="68" spans="2:5" ht="32.1" hidden="1" customHeight="1" x14ac:dyDescent="0.3">
      <c r="B68" s="30" t="s">
        <v>1015</v>
      </c>
      <c r="C68" s="31"/>
      <c r="D68" s="31"/>
      <c r="E68" s="33">
        <v>0</v>
      </c>
    </row>
    <row r="69" spans="2:5" ht="32.1" hidden="1" customHeight="1" x14ac:dyDescent="0.3">
      <c r="B69" s="30" t="s">
        <v>1016</v>
      </c>
      <c r="C69" s="31"/>
      <c r="D69" s="31"/>
      <c r="E69" s="33">
        <v>0</v>
      </c>
    </row>
    <row r="70" spans="2:5" ht="32.1" hidden="1" customHeight="1" x14ac:dyDescent="0.3">
      <c r="B70" s="30" t="s">
        <v>1017</v>
      </c>
      <c r="C70" s="31"/>
      <c r="D70" s="31"/>
      <c r="E70" s="33">
        <v>0</v>
      </c>
    </row>
    <row r="71" spans="2:5" ht="32.1" hidden="1" customHeight="1" x14ac:dyDescent="0.3">
      <c r="B71" s="30" t="s">
        <v>1018</v>
      </c>
      <c r="C71" s="31"/>
      <c r="D71" s="31"/>
      <c r="E71" s="33">
        <v>0</v>
      </c>
    </row>
    <row r="72" spans="2:5" ht="32.1" hidden="1" customHeight="1" x14ac:dyDescent="0.3">
      <c r="B72" s="30" t="s">
        <v>1019</v>
      </c>
      <c r="C72" s="31"/>
      <c r="D72" s="31"/>
      <c r="E72" s="33">
        <v>0</v>
      </c>
    </row>
    <row r="73" spans="2:5" ht="32.1" hidden="1" customHeight="1" x14ac:dyDescent="0.3">
      <c r="B73" s="30" t="s">
        <v>1020</v>
      </c>
      <c r="C73" s="31"/>
      <c r="D73" s="31"/>
      <c r="E73" s="33">
        <v>0</v>
      </c>
    </row>
    <row r="74" spans="2:5" ht="32.1" hidden="1" customHeight="1" x14ac:dyDescent="0.3">
      <c r="B74" s="30" t="s">
        <v>1021</v>
      </c>
      <c r="C74" s="31"/>
      <c r="D74" s="31"/>
      <c r="E74" s="33">
        <v>0</v>
      </c>
    </row>
    <row r="75" spans="2:5" ht="32.1" hidden="1" customHeight="1" x14ac:dyDescent="0.3">
      <c r="B75" s="30" t="s">
        <v>1022</v>
      </c>
      <c r="C75" s="31"/>
      <c r="D75" s="31"/>
      <c r="E75" s="33">
        <v>0</v>
      </c>
    </row>
    <row r="76" spans="2:5" ht="32.1" hidden="1" customHeight="1" x14ac:dyDescent="0.3">
      <c r="B76" s="30" t="s">
        <v>1023</v>
      </c>
      <c r="C76" s="31"/>
      <c r="D76" s="31"/>
      <c r="E76" s="33">
        <v>0</v>
      </c>
    </row>
    <row r="77" spans="2:5" ht="32.1" hidden="1" customHeight="1" x14ac:dyDescent="0.3">
      <c r="B77" s="30" t="s">
        <v>1024</v>
      </c>
      <c r="C77" s="31"/>
      <c r="D77" s="31"/>
      <c r="E77" s="33">
        <v>0</v>
      </c>
    </row>
    <row r="78" spans="2:5" ht="32.1" hidden="1" customHeight="1" x14ac:dyDescent="0.3">
      <c r="B78" s="30" t="s">
        <v>1025</v>
      </c>
      <c r="C78" s="31"/>
      <c r="D78" s="31"/>
      <c r="E78" s="33">
        <v>0</v>
      </c>
    </row>
    <row r="79" spans="2:5" ht="32.1" hidden="1" customHeight="1" x14ac:dyDescent="0.3">
      <c r="B79" s="30" t="s">
        <v>1026</v>
      </c>
      <c r="C79" s="31"/>
      <c r="D79" s="31"/>
      <c r="E79" s="33">
        <v>0</v>
      </c>
    </row>
    <row r="80" spans="2:5" ht="32.1" hidden="1" customHeight="1" x14ac:dyDescent="0.3">
      <c r="B80" s="30" t="s">
        <v>1027</v>
      </c>
      <c r="C80" s="31"/>
      <c r="D80" s="31"/>
      <c r="E80" s="33">
        <v>0</v>
      </c>
    </row>
    <row r="81" spans="2:5" ht="32.1" hidden="1" customHeight="1" x14ac:dyDescent="0.3">
      <c r="B81" s="30" t="s">
        <v>1028</v>
      </c>
      <c r="C81" s="31"/>
      <c r="D81" s="31"/>
      <c r="E81" s="33">
        <v>0</v>
      </c>
    </row>
    <row r="82" spans="2:5" ht="32.1" hidden="1" customHeight="1" x14ac:dyDescent="0.3">
      <c r="B82" s="30" t="s">
        <v>1029</v>
      </c>
      <c r="C82" s="31"/>
      <c r="D82" s="31"/>
      <c r="E82" s="33">
        <v>0</v>
      </c>
    </row>
    <row r="83" spans="2:5" ht="32.1" hidden="1" customHeight="1" x14ac:dyDescent="0.3">
      <c r="B83" s="30" t="s">
        <v>1030</v>
      </c>
      <c r="C83" s="31"/>
      <c r="D83" s="31"/>
      <c r="E83" s="33">
        <v>0</v>
      </c>
    </row>
    <row r="84" spans="2:5" ht="32.1" hidden="1" customHeight="1" x14ac:dyDescent="0.3">
      <c r="B84" s="30" t="s">
        <v>1031</v>
      </c>
      <c r="C84" s="31"/>
      <c r="D84" s="31"/>
      <c r="E84" s="33">
        <v>0</v>
      </c>
    </row>
    <row r="85" spans="2:5" ht="32.1" hidden="1" customHeight="1" x14ac:dyDescent="0.3">
      <c r="B85" s="30" t="s">
        <v>1032</v>
      </c>
      <c r="C85" s="31"/>
      <c r="D85" s="31"/>
      <c r="E85" s="33">
        <v>0</v>
      </c>
    </row>
    <row r="86" spans="2:5" ht="32.1" hidden="1" customHeight="1" x14ac:dyDescent="0.3">
      <c r="B86" s="30" t="s">
        <v>1033</v>
      </c>
      <c r="C86" s="31"/>
      <c r="D86" s="31"/>
      <c r="E86" s="33">
        <v>0</v>
      </c>
    </row>
    <row r="87" spans="2:5" ht="32.1" hidden="1" customHeight="1" x14ac:dyDescent="0.3">
      <c r="B87" s="30" t="s">
        <v>1034</v>
      </c>
      <c r="C87" s="31"/>
      <c r="D87" s="31"/>
      <c r="E87" s="33">
        <v>0</v>
      </c>
    </row>
    <row r="88" spans="2:5" ht="32.1" hidden="1" customHeight="1" x14ac:dyDescent="0.3">
      <c r="B88" s="30" t="s">
        <v>1035</v>
      </c>
      <c r="C88" s="31"/>
      <c r="D88" s="31"/>
      <c r="E88" s="33">
        <v>0</v>
      </c>
    </row>
    <row r="89" spans="2:5" ht="32.1" hidden="1" customHeight="1" x14ac:dyDescent="0.3">
      <c r="B89" s="30" t="s">
        <v>1036</v>
      </c>
      <c r="C89" s="31"/>
      <c r="D89" s="31"/>
      <c r="E89" s="33">
        <v>0</v>
      </c>
    </row>
    <row r="90" spans="2:5" ht="32.1" hidden="1" customHeight="1" x14ac:dyDescent="0.3">
      <c r="B90" s="30" t="s">
        <v>1037</v>
      </c>
      <c r="C90" s="31"/>
      <c r="D90" s="31"/>
      <c r="E90" s="33">
        <v>0</v>
      </c>
    </row>
    <row r="91" spans="2:5" ht="32.1" hidden="1" customHeight="1" x14ac:dyDescent="0.3">
      <c r="B91" s="30" t="s">
        <v>1038</v>
      </c>
      <c r="C91" s="31"/>
      <c r="D91" s="31"/>
      <c r="E91" s="33">
        <v>0</v>
      </c>
    </row>
    <row r="92" spans="2:5" ht="32.1" hidden="1" customHeight="1" x14ac:dyDescent="0.3">
      <c r="B92" s="30" t="s">
        <v>1039</v>
      </c>
      <c r="C92" s="31"/>
      <c r="D92" s="31"/>
      <c r="E92" s="33">
        <v>0</v>
      </c>
    </row>
    <row r="93" spans="2:5" ht="32.1" hidden="1" customHeight="1" x14ac:dyDescent="0.3">
      <c r="B93" s="30" t="s">
        <v>1040</v>
      </c>
      <c r="C93" s="31"/>
      <c r="D93" s="31"/>
      <c r="E93" s="33">
        <v>0</v>
      </c>
    </row>
    <row r="94" spans="2:5" ht="32.1" hidden="1" customHeight="1" x14ac:dyDescent="0.3">
      <c r="B94" s="30" t="s">
        <v>1041</v>
      </c>
      <c r="C94" s="31"/>
      <c r="D94" s="31"/>
      <c r="E94" s="33">
        <v>0</v>
      </c>
    </row>
    <row r="95" spans="2:5" ht="32.1" hidden="1" customHeight="1" x14ac:dyDescent="0.3">
      <c r="B95" s="30" t="s">
        <v>1042</v>
      </c>
      <c r="C95" s="31"/>
      <c r="D95" s="31"/>
      <c r="E95" s="33">
        <v>0</v>
      </c>
    </row>
    <row r="96" spans="2:5" ht="32.1" hidden="1" customHeight="1" x14ac:dyDescent="0.3">
      <c r="B96" s="30" t="s">
        <v>1043</v>
      </c>
      <c r="C96" s="31"/>
      <c r="D96" s="31"/>
      <c r="E96" s="33">
        <v>0</v>
      </c>
    </row>
    <row r="97" spans="2:5" ht="32.1" hidden="1" customHeight="1" x14ac:dyDescent="0.3">
      <c r="B97" s="30" t="s">
        <v>1044</v>
      </c>
      <c r="C97" s="31"/>
      <c r="D97" s="31"/>
      <c r="E97" s="33">
        <v>0</v>
      </c>
    </row>
    <row r="98" spans="2:5" ht="32.1" hidden="1" customHeight="1" x14ac:dyDescent="0.3">
      <c r="B98" s="30" t="s">
        <v>1045</v>
      </c>
      <c r="C98" s="31"/>
      <c r="D98" s="31"/>
      <c r="E98" s="33">
        <v>0</v>
      </c>
    </row>
    <row r="99" spans="2:5" ht="32.1" hidden="1" customHeight="1" x14ac:dyDescent="0.3">
      <c r="B99" s="30" t="s">
        <v>1046</v>
      </c>
      <c r="C99" s="31"/>
      <c r="D99" s="31"/>
      <c r="E99" s="33">
        <v>0</v>
      </c>
    </row>
    <row r="100" spans="2:5" ht="32.1" hidden="1" customHeight="1" x14ac:dyDescent="0.3">
      <c r="B100" s="30" t="s">
        <v>1047</v>
      </c>
      <c r="C100" s="31"/>
      <c r="D100" s="31"/>
      <c r="E100" s="33">
        <v>0</v>
      </c>
    </row>
    <row r="101" spans="2:5" ht="32.1" hidden="1" customHeight="1" x14ac:dyDescent="0.3">
      <c r="B101" s="30" t="s">
        <v>1048</v>
      </c>
      <c r="C101" s="31"/>
      <c r="D101" s="31"/>
      <c r="E101" s="33">
        <v>0</v>
      </c>
    </row>
    <row r="102" spans="2:5" ht="32.1" hidden="1" customHeight="1" x14ac:dyDescent="0.3">
      <c r="B102" s="30" t="s">
        <v>1049</v>
      </c>
      <c r="C102" s="31"/>
      <c r="D102" s="31"/>
      <c r="E102" s="33">
        <v>0</v>
      </c>
    </row>
    <row r="103" spans="2:5" ht="32.1" hidden="1" customHeight="1" x14ac:dyDescent="0.3">
      <c r="B103" s="30" t="s">
        <v>1050</v>
      </c>
      <c r="C103" s="31"/>
      <c r="D103" s="31"/>
      <c r="E103" s="33">
        <v>0</v>
      </c>
    </row>
    <row r="104" spans="2:5" ht="32.1" hidden="1" customHeight="1" x14ac:dyDescent="0.3">
      <c r="B104" s="30" t="s">
        <v>1051</v>
      </c>
      <c r="C104" s="31"/>
      <c r="D104" s="31"/>
      <c r="E104" s="33">
        <v>0</v>
      </c>
    </row>
    <row r="105" spans="2:5" ht="32.1" hidden="1" customHeight="1" x14ac:dyDescent="0.3">
      <c r="B105" s="30" t="s">
        <v>1052</v>
      </c>
      <c r="C105" s="31"/>
      <c r="D105" s="31"/>
      <c r="E105" s="33">
        <v>0</v>
      </c>
    </row>
    <row r="106" spans="2:5" ht="32.1" hidden="1" customHeight="1" x14ac:dyDescent="0.3">
      <c r="B106" s="30" t="s">
        <v>1053</v>
      </c>
      <c r="C106" s="31"/>
      <c r="D106" s="31"/>
      <c r="E106" s="33">
        <v>0</v>
      </c>
    </row>
    <row r="107" spans="2:5" ht="32.1" hidden="1" customHeight="1" x14ac:dyDescent="0.3">
      <c r="B107" s="30" t="s">
        <v>1054</v>
      </c>
      <c r="C107" s="31"/>
      <c r="D107" s="31"/>
      <c r="E107" s="33">
        <v>0</v>
      </c>
    </row>
    <row r="108" spans="2:5" ht="32.1" hidden="1" customHeight="1" x14ac:dyDescent="0.3">
      <c r="B108" s="30" t="s">
        <v>1055</v>
      </c>
      <c r="C108" s="31"/>
      <c r="D108" s="31"/>
      <c r="E108" s="33">
        <v>0</v>
      </c>
    </row>
    <row r="109" spans="2:5" ht="32.1" hidden="1" customHeight="1" x14ac:dyDescent="0.3">
      <c r="B109" s="30" t="s">
        <v>1056</v>
      </c>
      <c r="C109" s="31"/>
      <c r="D109" s="31"/>
      <c r="E109" s="33">
        <v>0</v>
      </c>
    </row>
    <row r="110" spans="2:5" ht="32.1" hidden="1" customHeight="1" x14ac:dyDescent="0.3">
      <c r="B110" s="30" t="s">
        <v>1057</v>
      </c>
      <c r="C110" s="31"/>
      <c r="D110" s="31"/>
      <c r="E110" s="33">
        <v>0</v>
      </c>
    </row>
    <row r="111" spans="2:5" ht="32.1" hidden="1" customHeight="1" x14ac:dyDescent="0.3">
      <c r="B111" s="30" t="s">
        <v>1058</v>
      </c>
      <c r="C111" s="31"/>
      <c r="D111" s="31"/>
      <c r="E111" s="33">
        <v>0</v>
      </c>
    </row>
    <row r="112" spans="2:5" ht="32.1" hidden="1" customHeight="1" x14ac:dyDescent="0.3">
      <c r="B112" s="30" t="s">
        <v>1059</v>
      </c>
      <c r="C112" s="31"/>
      <c r="D112" s="31"/>
      <c r="E112" s="33">
        <v>0</v>
      </c>
    </row>
    <row r="113" spans="2:5" ht="32.1" hidden="1" customHeight="1" x14ac:dyDescent="0.3">
      <c r="B113" s="30" t="s">
        <v>1060</v>
      </c>
      <c r="C113" s="31"/>
      <c r="D113" s="31"/>
      <c r="E113" s="33">
        <v>0</v>
      </c>
    </row>
    <row r="114" spans="2:5" ht="32.1" hidden="1" customHeight="1" x14ac:dyDescent="0.3">
      <c r="B114" s="30" t="s">
        <v>1061</v>
      </c>
      <c r="C114" s="31"/>
      <c r="D114" s="31"/>
      <c r="E114" s="33">
        <v>0</v>
      </c>
    </row>
    <row r="115" spans="2:5" ht="32.1" hidden="1" customHeight="1" x14ac:dyDescent="0.3">
      <c r="B115" s="30" t="s">
        <v>1062</v>
      </c>
      <c r="C115" s="31"/>
      <c r="D115" s="31"/>
      <c r="E115" s="33">
        <v>0</v>
      </c>
    </row>
    <row r="116" spans="2:5" ht="32.1" hidden="1" customHeight="1" x14ac:dyDescent="0.3">
      <c r="B116" s="30" t="s">
        <v>1063</v>
      </c>
      <c r="C116" s="31"/>
      <c r="D116" s="31"/>
      <c r="E116" s="33">
        <v>0</v>
      </c>
    </row>
    <row r="117" spans="2:5" ht="32.1" hidden="1" customHeight="1" x14ac:dyDescent="0.3">
      <c r="B117" s="30" t="s">
        <v>1064</v>
      </c>
      <c r="C117" s="31"/>
      <c r="D117" s="31"/>
      <c r="E117" s="33">
        <v>0</v>
      </c>
    </row>
    <row r="118" spans="2:5" ht="32.1" hidden="1" customHeight="1" x14ac:dyDescent="0.3">
      <c r="B118" s="30" t="s">
        <v>1065</v>
      </c>
      <c r="C118" s="31"/>
      <c r="D118" s="31"/>
      <c r="E118" s="33">
        <v>0</v>
      </c>
    </row>
    <row r="119" spans="2:5" ht="32.1" hidden="1" customHeight="1" x14ac:dyDescent="0.3">
      <c r="B119" s="30" t="s">
        <v>1066</v>
      </c>
      <c r="C119" s="31"/>
      <c r="D119" s="31"/>
      <c r="E119" s="33">
        <v>0</v>
      </c>
    </row>
    <row r="120" spans="2:5" ht="32.1" hidden="1" customHeight="1" x14ac:dyDescent="0.3">
      <c r="B120" s="30" t="s">
        <v>1067</v>
      </c>
      <c r="C120" s="31"/>
      <c r="D120" s="31"/>
      <c r="E120" s="33">
        <v>0</v>
      </c>
    </row>
    <row r="121" spans="2:5" ht="32.1" hidden="1" customHeight="1" x14ac:dyDescent="0.3">
      <c r="B121" s="30" t="s">
        <v>1068</v>
      </c>
      <c r="C121" s="31"/>
      <c r="D121" s="31"/>
      <c r="E121" s="33">
        <v>0</v>
      </c>
    </row>
    <row r="122" spans="2:5" ht="32.1" hidden="1" customHeight="1" x14ac:dyDescent="0.3">
      <c r="B122" s="30" t="s">
        <v>1069</v>
      </c>
      <c r="C122" s="31"/>
      <c r="D122" s="31"/>
      <c r="E122" s="33">
        <v>0</v>
      </c>
    </row>
    <row r="123" spans="2:5" ht="32.1" hidden="1" customHeight="1" x14ac:dyDescent="0.3">
      <c r="B123" s="30" t="s">
        <v>1070</v>
      </c>
      <c r="C123" s="31"/>
      <c r="D123" s="31"/>
      <c r="E123" s="33">
        <v>0</v>
      </c>
    </row>
    <row r="124" spans="2:5" ht="32.1" hidden="1" customHeight="1" x14ac:dyDescent="0.3">
      <c r="B124" s="30" t="s">
        <v>1071</v>
      </c>
      <c r="C124" s="31"/>
      <c r="D124" s="31"/>
      <c r="E124" s="33">
        <v>0</v>
      </c>
    </row>
    <row r="125" spans="2:5" ht="32.1" hidden="1" customHeight="1" x14ac:dyDescent="0.3">
      <c r="B125" s="30" t="s">
        <v>1072</v>
      </c>
      <c r="C125" s="31"/>
      <c r="D125" s="31"/>
      <c r="E125" s="33">
        <v>0</v>
      </c>
    </row>
    <row r="126" spans="2:5" ht="32.1" hidden="1" customHeight="1" x14ac:dyDescent="0.3">
      <c r="B126" s="30" t="s">
        <v>1073</v>
      </c>
      <c r="C126" s="31"/>
      <c r="D126" s="31"/>
      <c r="E126" s="33">
        <v>0</v>
      </c>
    </row>
    <row r="127" spans="2:5" ht="32.1" hidden="1" customHeight="1" x14ac:dyDescent="0.3">
      <c r="B127" s="30" t="s">
        <v>1074</v>
      </c>
      <c r="C127" s="31"/>
      <c r="D127" s="31"/>
      <c r="E127" s="33">
        <v>0</v>
      </c>
    </row>
    <row r="128" spans="2:5" ht="32.1" hidden="1" customHeight="1" x14ac:dyDescent="0.3">
      <c r="B128" s="30" t="s">
        <v>1075</v>
      </c>
      <c r="C128" s="31"/>
      <c r="D128" s="31"/>
      <c r="E128" s="33">
        <v>0</v>
      </c>
    </row>
    <row r="129" spans="2:5" ht="32.1" hidden="1" customHeight="1" x14ac:dyDescent="0.3">
      <c r="B129" s="30" t="s">
        <v>1076</v>
      </c>
      <c r="C129" s="31"/>
      <c r="D129" s="31"/>
      <c r="E129" s="33">
        <v>0</v>
      </c>
    </row>
    <row r="130" spans="2:5" ht="32.1" hidden="1" customHeight="1" x14ac:dyDescent="0.3">
      <c r="B130" s="30" t="s">
        <v>1077</v>
      </c>
      <c r="C130" s="31"/>
      <c r="D130" s="31"/>
      <c r="E130" s="33">
        <v>0</v>
      </c>
    </row>
    <row r="131" spans="2:5" ht="32.1" hidden="1" customHeight="1" x14ac:dyDescent="0.3">
      <c r="B131" s="30" t="s">
        <v>1078</v>
      </c>
      <c r="C131" s="31"/>
      <c r="D131" s="31"/>
      <c r="E131" s="33">
        <v>0</v>
      </c>
    </row>
    <row r="132" spans="2:5" ht="32.1" hidden="1" customHeight="1" x14ac:dyDescent="0.3">
      <c r="B132" s="30" t="s">
        <v>1079</v>
      </c>
      <c r="C132" s="31"/>
      <c r="D132" s="31"/>
      <c r="E132" s="33">
        <v>0</v>
      </c>
    </row>
    <row r="133" spans="2:5" ht="32.1" hidden="1" customHeight="1" x14ac:dyDescent="0.3">
      <c r="B133" s="30" t="s">
        <v>1080</v>
      </c>
      <c r="C133" s="31"/>
      <c r="D133" s="31"/>
      <c r="E133" s="33">
        <v>0</v>
      </c>
    </row>
    <row r="134" spans="2:5" ht="32.1" hidden="1" customHeight="1" x14ac:dyDescent="0.3">
      <c r="B134" s="30" t="s">
        <v>1081</v>
      </c>
      <c r="C134" s="31"/>
      <c r="D134" s="31"/>
      <c r="E134" s="33">
        <v>0</v>
      </c>
    </row>
    <row r="135" spans="2:5" ht="32.1" hidden="1" customHeight="1" x14ac:dyDescent="0.3">
      <c r="B135" s="30" t="s">
        <v>1082</v>
      </c>
      <c r="C135" s="31"/>
      <c r="D135" s="31"/>
      <c r="E135" s="33">
        <v>0</v>
      </c>
    </row>
    <row r="136" spans="2:5" ht="32.1" hidden="1" customHeight="1" x14ac:dyDescent="0.3">
      <c r="B136" s="30" t="s">
        <v>1083</v>
      </c>
      <c r="C136" s="31"/>
      <c r="D136" s="31"/>
      <c r="E136" s="33">
        <v>0</v>
      </c>
    </row>
    <row r="137" spans="2:5" ht="32.1" hidden="1" customHeight="1" x14ac:dyDescent="0.3">
      <c r="B137" s="30" t="s">
        <v>1084</v>
      </c>
      <c r="C137" s="31"/>
      <c r="D137" s="31"/>
      <c r="E137" s="33">
        <v>0</v>
      </c>
    </row>
    <row r="138" spans="2:5" ht="32.1" hidden="1" customHeight="1" x14ac:dyDescent="0.3">
      <c r="B138" s="30" t="s">
        <v>1085</v>
      </c>
      <c r="C138" s="31"/>
      <c r="D138" s="31"/>
      <c r="E138" s="33">
        <v>0</v>
      </c>
    </row>
    <row r="139" spans="2:5" ht="32.1" hidden="1" customHeight="1" x14ac:dyDescent="0.3">
      <c r="B139" s="30" t="s">
        <v>1086</v>
      </c>
      <c r="C139" s="31"/>
      <c r="D139" s="31"/>
      <c r="E139" s="33">
        <v>0</v>
      </c>
    </row>
    <row r="140" spans="2:5" ht="32.1" hidden="1" customHeight="1" x14ac:dyDescent="0.3">
      <c r="B140" s="30" t="s">
        <v>1087</v>
      </c>
      <c r="C140" s="31"/>
      <c r="D140" s="31"/>
      <c r="E140" s="33">
        <v>0</v>
      </c>
    </row>
    <row r="141" spans="2:5" ht="32.1" hidden="1" customHeight="1" x14ac:dyDescent="0.3">
      <c r="B141" s="30" t="s">
        <v>1088</v>
      </c>
      <c r="C141" s="31"/>
      <c r="D141" s="31"/>
      <c r="E141" s="33">
        <v>0</v>
      </c>
    </row>
    <row r="142" spans="2:5" ht="32.1" hidden="1" customHeight="1" x14ac:dyDescent="0.3">
      <c r="B142" s="30" t="s">
        <v>1089</v>
      </c>
      <c r="C142" s="31"/>
      <c r="D142" s="31"/>
      <c r="E142" s="33">
        <v>0</v>
      </c>
    </row>
    <row r="143" spans="2:5" ht="32.1" hidden="1" customHeight="1" x14ac:dyDescent="0.3">
      <c r="B143" s="30" t="s">
        <v>1090</v>
      </c>
      <c r="C143" s="31"/>
      <c r="D143" s="31"/>
      <c r="E143" s="33">
        <v>0</v>
      </c>
    </row>
    <row r="144" spans="2:5" ht="32.1" hidden="1" customHeight="1" x14ac:dyDescent="0.3">
      <c r="B144" s="30" t="s">
        <v>1091</v>
      </c>
      <c r="C144" s="31"/>
      <c r="D144" s="31"/>
      <c r="E144" s="33">
        <v>0</v>
      </c>
    </row>
    <row r="145" spans="2:5" ht="32.1" hidden="1" customHeight="1" x14ac:dyDescent="0.3">
      <c r="B145" s="30" t="s">
        <v>1092</v>
      </c>
      <c r="C145" s="31"/>
      <c r="D145" s="31"/>
      <c r="E145" s="33">
        <v>0</v>
      </c>
    </row>
    <row r="146" spans="2:5" ht="32.1" hidden="1" customHeight="1" x14ac:dyDescent="0.3">
      <c r="B146" s="30" t="s">
        <v>1093</v>
      </c>
      <c r="C146" s="31"/>
      <c r="D146" s="31"/>
      <c r="E146" s="33">
        <v>0</v>
      </c>
    </row>
    <row r="147" spans="2:5" ht="32.1" hidden="1" customHeight="1" x14ac:dyDescent="0.3">
      <c r="B147" s="30" t="s">
        <v>1094</v>
      </c>
      <c r="C147" s="31"/>
      <c r="D147" s="31"/>
      <c r="E147" s="33">
        <v>0</v>
      </c>
    </row>
    <row r="148" spans="2:5" ht="32.1" hidden="1" customHeight="1" x14ac:dyDescent="0.3">
      <c r="B148" s="30" t="s">
        <v>1095</v>
      </c>
      <c r="C148" s="31"/>
      <c r="D148" s="31"/>
      <c r="E148" s="33">
        <v>0</v>
      </c>
    </row>
    <row r="149" spans="2:5" ht="32.1" hidden="1" customHeight="1" x14ac:dyDescent="0.3">
      <c r="B149" s="30" t="s">
        <v>1096</v>
      </c>
      <c r="C149" s="31"/>
      <c r="D149" s="31"/>
      <c r="E149" s="33">
        <v>0</v>
      </c>
    </row>
    <row r="150" spans="2:5" ht="32.1" hidden="1" customHeight="1" x14ac:dyDescent="0.3">
      <c r="B150" s="30" t="s">
        <v>1097</v>
      </c>
      <c r="C150" s="31"/>
      <c r="D150" s="31"/>
      <c r="E150" s="33">
        <v>0</v>
      </c>
    </row>
    <row r="151" spans="2:5" ht="32.1" hidden="1" customHeight="1" x14ac:dyDescent="0.3">
      <c r="B151" s="30" t="s">
        <v>1098</v>
      </c>
      <c r="C151" s="31"/>
      <c r="D151" s="31"/>
      <c r="E151" s="33">
        <v>0</v>
      </c>
    </row>
    <row r="152" spans="2:5" ht="32.1" hidden="1" customHeight="1" x14ac:dyDescent="0.3">
      <c r="B152" s="30" t="s">
        <v>1099</v>
      </c>
      <c r="C152" s="31"/>
      <c r="D152" s="31"/>
      <c r="E152" s="33">
        <v>0</v>
      </c>
    </row>
    <row r="153" spans="2:5" ht="32.1" hidden="1" customHeight="1" x14ac:dyDescent="0.3">
      <c r="B153" s="30" t="s">
        <v>1100</v>
      </c>
      <c r="C153" s="31"/>
      <c r="D153" s="31"/>
      <c r="E153" s="33">
        <v>0</v>
      </c>
    </row>
    <row r="154" spans="2:5" ht="32.1" hidden="1" customHeight="1" x14ac:dyDescent="0.3">
      <c r="B154" s="30" t="s">
        <v>1101</v>
      </c>
      <c r="C154" s="31"/>
      <c r="D154" s="31"/>
      <c r="E154" s="33">
        <v>0</v>
      </c>
    </row>
    <row r="155" spans="2:5" ht="32.1" hidden="1" customHeight="1" x14ac:dyDescent="0.3">
      <c r="B155" s="30" t="s">
        <v>1102</v>
      </c>
      <c r="C155" s="31"/>
      <c r="D155" s="31"/>
      <c r="E155" s="33">
        <v>0</v>
      </c>
    </row>
    <row r="156" spans="2:5" ht="32.1" hidden="1" customHeight="1" x14ac:dyDescent="0.3">
      <c r="B156" s="30" t="s">
        <v>1103</v>
      </c>
      <c r="C156" s="31"/>
      <c r="D156" s="31"/>
      <c r="E156" s="33">
        <v>0</v>
      </c>
    </row>
    <row r="157" spans="2:5" ht="32.1" hidden="1" customHeight="1" x14ac:dyDescent="0.3">
      <c r="B157" s="30" t="s">
        <v>1104</v>
      </c>
      <c r="C157" s="31"/>
      <c r="D157" s="31"/>
      <c r="E157" s="33">
        <v>0</v>
      </c>
    </row>
    <row r="158" spans="2:5" ht="32.1" hidden="1" customHeight="1" x14ac:dyDescent="0.3">
      <c r="B158" s="30" t="s">
        <v>1105</v>
      </c>
      <c r="C158" s="31"/>
      <c r="D158" s="31"/>
      <c r="E158" s="33">
        <v>0</v>
      </c>
    </row>
    <row r="159" spans="2:5" ht="32.1" hidden="1" customHeight="1" x14ac:dyDescent="0.3">
      <c r="B159" s="30" t="s">
        <v>1106</v>
      </c>
      <c r="C159" s="31"/>
      <c r="D159" s="31"/>
      <c r="E159" s="33">
        <v>0</v>
      </c>
    </row>
    <row r="160" spans="2:5" ht="32.1" hidden="1" customHeight="1" x14ac:dyDescent="0.3">
      <c r="B160" s="30" t="s">
        <v>1107</v>
      </c>
      <c r="C160" s="31"/>
      <c r="D160" s="31"/>
      <c r="E160" s="33">
        <v>0</v>
      </c>
    </row>
    <row r="161" spans="2:5" ht="32.1" hidden="1" customHeight="1" x14ac:dyDescent="0.3">
      <c r="B161" s="30" t="s">
        <v>1108</v>
      </c>
      <c r="C161" s="31"/>
      <c r="D161" s="31"/>
      <c r="E161" s="33">
        <v>0</v>
      </c>
    </row>
    <row r="162" spans="2:5" ht="32.1" hidden="1" customHeight="1" x14ac:dyDescent="0.3">
      <c r="B162" s="30" t="s">
        <v>1109</v>
      </c>
      <c r="C162" s="31"/>
      <c r="D162" s="31"/>
      <c r="E162" s="33">
        <v>0</v>
      </c>
    </row>
    <row r="163" spans="2:5" ht="32.1" hidden="1" customHeight="1" x14ac:dyDescent="0.3">
      <c r="B163" s="30" t="s">
        <v>1110</v>
      </c>
      <c r="C163" s="31"/>
      <c r="D163" s="31"/>
      <c r="E163" s="33">
        <v>0</v>
      </c>
    </row>
    <row r="164" spans="2:5" ht="32.1" hidden="1" customHeight="1" x14ac:dyDescent="0.3">
      <c r="B164" s="30" t="s">
        <v>1111</v>
      </c>
      <c r="C164" s="31"/>
      <c r="D164" s="31"/>
      <c r="E164" s="33">
        <v>0</v>
      </c>
    </row>
    <row r="165" spans="2:5" ht="32.1" hidden="1" customHeight="1" x14ac:dyDescent="0.3">
      <c r="B165" s="30" t="s">
        <v>1112</v>
      </c>
      <c r="C165" s="31"/>
      <c r="D165" s="31"/>
      <c r="E165" s="33">
        <v>0</v>
      </c>
    </row>
    <row r="166" spans="2:5" ht="32.1" hidden="1" customHeight="1" x14ac:dyDescent="0.3">
      <c r="B166" s="30" t="s">
        <v>1113</v>
      </c>
      <c r="C166" s="31"/>
      <c r="D166" s="31"/>
      <c r="E166" s="33">
        <v>0</v>
      </c>
    </row>
    <row r="167" spans="2:5" ht="32.1" hidden="1" customHeight="1" x14ac:dyDescent="0.3">
      <c r="B167" s="30" t="s">
        <v>1114</v>
      </c>
      <c r="C167" s="31"/>
      <c r="D167" s="31"/>
      <c r="E167" s="33">
        <v>0</v>
      </c>
    </row>
    <row r="168" spans="2:5" ht="32.1" hidden="1" customHeight="1" x14ac:dyDescent="0.3">
      <c r="B168" s="30" t="s">
        <v>1115</v>
      </c>
      <c r="C168" s="31"/>
      <c r="D168" s="31"/>
      <c r="E168" s="33">
        <v>0</v>
      </c>
    </row>
    <row r="169" spans="2:5" ht="32.1" hidden="1" customHeight="1" x14ac:dyDescent="0.3">
      <c r="B169" s="30" t="s">
        <v>1116</v>
      </c>
      <c r="C169" s="31"/>
      <c r="D169" s="31"/>
      <c r="E169" s="33">
        <v>0</v>
      </c>
    </row>
    <row r="170" spans="2:5" ht="32.1" hidden="1" customHeight="1" x14ac:dyDescent="0.3">
      <c r="B170" s="30" t="s">
        <v>1117</v>
      </c>
      <c r="C170" s="31"/>
      <c r="D170" s="31"/>
      <c r="E170" s="33">
        <v>0</v>
      </c>
    </row>
    <row r="171" spans="2:5" ht="32.1" hidden="1" customHeight="1" x14ac:dyDescent="0.3">
      <c r="B171" s="30" t="s">
        <v>1118</v>
      </c>
      <c r="C171" s="31"/>
      <c r="D171" s="31"/>
      <c r="E171" s="33">
        <v>0</v>
      </c>
    </row>
    <row r="172" spans="2:5" ht="32.1" hidden="1" customHeight="1" x14ac:dyDescent="0.3">
      <c r="B172" s="30" t="s">
        <v>1119</v>
      </c>
      <c r="C172" s="31"/>
      <c r="D172" s="31"/>
      <c r="E172" s="33">
        <v>0</v>
      </c>
    </row>
    <row r="173" spans="2:5" ht="32.1" hidden="1" customHeight="1" x14ac:dyDescent="0.3">
      <c r="B173" s="30" t="s">
        <v>1120</v>
      </c>
      <c r="C173" s="31"/>
      <c r="D173" s="31"/>
      <c r="E173" s="33">
        <v>0</v>
      </c>
    </row>
    <row r="174" spans="2:5" ht="32.1" hidden="1" customHeight="1" x14ac:dyDescent="0.3">
      <c r="B174" s="30" t="s">
        <v>1121</v>
      </c>
      <c r="C174" s="31"/>
      <c r="D174" s="31"/>
      <c r="E174" s="33">
        <v>0</v>
      </c>
    </row>
    <row r="175" spans="2:5" ht="32.1" hidden="1" customHeight="1" x14ac:dyDescent="0.3">
      <c r="B175" s="30" t="s">
        <v>1122</v>
      </c>
      <c r="C175" s="31"/>
      <c r="D175" s="31"/>
      <c r="E175" s="33">
        <v>0</v>
      </c>
    </row>
    <row r="176" spans="2:5" ht="32.1" hidden="1" customHeight="1" x14ac:dyDescent="0.3">
      <c r="B176" s="30" t="s">
        <v>1123</v>
      </c>
      <c r="C176" s="31"/>
      <c r="D176" s="31"/>
      <c r="E176" s="33">
        <v>0</v>
      </c>
    </row>
    <row r="177" spans="2:5" ht="32.1" hidden="1" customHeight="1" x14ac:dyDescent="0.3">
      <c r="B177" s="30" t="s">
        <v>1124</v>
      </c>
      <c r="C177" s="31"/>
      <c r="D177" s="31"/>
      <c r="E177" s="33">
        <v>0</v>
      </c>
    </row>
    <row r="178" spans="2:5" ht="32.1" hidden="1" customHeight="1" x14ac:dyDescent="0.3">
      <c r="B178" s="30" t="s">
        <v>1125</v>
      </c>
      <c r="C178" s="31"/>
      <c r="D178" s="31"/>
      <c r="E178" s="33">
        <v>0</v>
      </c>
    </row>
    <row r="179" spans="2:5" ht="32.1" hidden="1" customHeight="1" x14ac:dyDescent="0.3">
      <c r="B179" s="30" t="s">
        <v>1126</v>
      </c>
      <c r="C179" s="31"/>
      <c r="D179" s="31"/>
      <c r="E179" s="33">
        <v>0</v>
      </c>
    </row>
    <row r="180" spans="2:5" ht="32.1" hidden="1" customHeight="1" x14ac:dyDescent="0.3">
      <c r="B180" s="30" t="s">
        <v>1127</v>
      </c>
      <c r="C180" s="31"/>
      <c r="D180" s="31"/>
      <c r="E180" s="33">
        <v>0</v>
      </c>
    </row>
    <row r="181" spans="2:5" ht="32.1" hidden="1" customHeight="1" x14ac:dyDescent="0.3">
      <c r="B181" s="30" t="s">
        <v>1128</v>
      </c>
      <c r="C181" s="31"/>
      <c r="D181" s="31"/>
      <c r="E181" s="33">
        <v>0</v>
      </c>
    </row>
    <row r="182" spans="2:5" ht="32.1" hidden="1" customHeight="1" x14ac:dyDescent="0.3">
      <c r="B182" s="30" t="s">
        <v>1129</v>
      </c>
      <c r="C182" s="31"/>
      <c r="D182" s="31"/>
      <c r="E182" s="33">
        <v>0</v>
      </c>
    </row>
    <row r="183" spans="2:5" ht="32.1" hidden="1" customHeight="1" x14ac:dyDescent="0.3">
      <c r="B183" s="30" t="s">
        <v>1130</v>
      </c>
      <c r="C183" s="31"/>
      <c r="D183" s="31"/>
      <c r="E183" s="33">
        <v>0</v>
      </c>
    </row>
    <row r="184" spans="2:5" ht="32.1" hidden="1" customHeight="1" x14ac:dyDescent="0.3">
      <c r="B184" s="30" t="s">
        <v>1131</v>
      </c>
      <c r="C184" s="31"/>
      <c r="D184" s="31"/>
      <c r="E184" s="33">
        <v>0</v>
      </c>
    </row>
    <row r="185" spans="2:5" ht="32.1" hidden="1" customHeight="1" x14ac:dyDescent="0.3">
      <c r="B185" s="30" t="s">
        <v>1132</v>
      </c>
      <c r="C185" s="31"/>
      <c r="D185" s="31"/>
      <c r="E185" s="33">
        <v>0</v>
      </c>
    </row>
    <row r="186" spans="2:5" ht="32.1" hidden="1" customHeight="1" x14ac:dyDescent="0.3">
      <c r="B186" s="30" t="s">
        <v>1133</v>
      </c>
      <c r="C186" s="31"/>
      <c r="D186" s="31"/>
      <c r="E186" s="33">
        <v>0</v>
      </c>
    </row>
    <row r="187" spans="2:5" ht="32.1" hidden="1" customHeight="1" x14ac:dyDescent="0.3">
      <c r="B187" s="30" t="s">
        <v>1134</v>
      </c>
      <c r="C187" s="31"/>
      <c r="D187" s="31"/>
      <c r="E187" s="33">
        <v>0</v>
      </c>
    </row>
    <row r="188" spans="2:5" ht="32.1" hidden="1" customHeight="1" x14ac:dyDescent="0.3">
      <c r="B188" s="30" t="s">
        <v>1135</v>
      </c>
      <c r="C188" s="31"/>
      <c r="D188" s="31"/>
      <c r="E188" s="33">
        <v>0</v>
      </c>
    </row>
    <row r="189" spans="2:5" ht="32.1" hidden="1" customHeight="1" x14ac:dyDescent="0.3">
      <c r="B189" s="30" t="s">
        <v>1136</v>
      </c>
      <c r="C189" s="31"/>
      <c r="D189" s="31"/>
      <c r="E189" s="33">
        <v>0</v>
      </c>
    </row>
    <row r="190" spans="2:5" ht="32.1" hidden="1" customHeight="1" x14ac:dyDescent="0.3">
      <c r="B190" s="30" t="s">
        <v>1137</v>
      </c>
      <c r="C190" s="31"/>
      <c r="D190" s="31"/>
      <c r="E190" s="33">
        <v>0</v>
      </c>
    </row>
    <row r="191" spans="2:5" ht="32.1" hidden="1" customHeight="1" x14ac:dyDescent="0.3">
      <c r="B191" s="30" t="s">
        <v>1138</v>
      </c>
      <c r="C191" s="31"/>
      <c r="D191" s="31"/>
      <c r="E191" s="33">
        <v>0</v>
      </c>
    </row>
    <row r="192" spans="2:5" ht="32.1" hidden="1" customHeight="1" x14ac:dyDescent="0.3">
      <c r="B192" s="30" t="s">
        <v>1139</v>
      </c>
      <c r="C192" s="31"/>
      <c r="D192" s="31"/>
      <c r="E192" s="33">
        <v>0</v>
      </c>
    </row>
    <row r="193" spans="2:109" ht="32.1" hidden="1" customHeight="1" x14ac:dyDescent="0.3">
      <c r="B193" s="30" t="s">
        <v>1140</v>
      </c>
      <c r="C193" s="31"/>
      <c r="D193" s="31"/>
      <c r="E193" s="33">
        <v>0</v>
      </c>
    </row>
    <row r="194" spans="2:109" ht="32.1" hidden="1" customHeight="1" x14ac:dyDescent="0.3">
      <c r="B194" s="30" t="s">
        <v>1141</v>
      </c>
      <c r="C194" s="31"/>
      <c r="D194" s="31"/>
      <c r="E194" s="33">
        <v>0</v>
      </c>
    </row>
    <row r="195" spans="2:109" ht="32.1" hidden="1" customHeight="1" x14ac:dyDescent="0.3">
      <c r="B195" s="30" t="s">
        <v>1142</v>
      </c>
      <c r="C195" s="31"/>
      <c r="D195" s="31"/>
      <c r="E195" s="33">
        <v>0</v>
      </c>
    </row>
    <row r="196" spans="2:109" ht="32.1" hidden="1" customHeight="1" x14ac:dyDescent="0.3">
      <c r="B196" s="30" t="s">
        <v>1143</v>
      </c>
      <c r="C196" s="31"/>
      <c r="D196" s="31"/>
      <c r="E196" s="33">
        <v>0</v>
      </c>
    </row>
    <row r="197" spans="2:109" ht="32.1" hidden="1" customHeight="1" x14ac:dyDescent="0.3">
      <c r="B197" s="30" t="s">
        <v>1144</v>
      </c>
      <c r="C197" s="31"/>
      <c r="D197" s="31"/>
      <c r="E197" s="33">
        <v>0</v>
      </c>
    </row>
    <row r="198" spans="2:109" ht="32.1" hidden="1" customHeight="1" x14ac:dyDescent="0.3">
      <c r="B198" s="30" t="s">
        <v>1145</v>
      </c>
      <c r="C198" s="31"/>
      <c r="D198" s="31"/>
      <c r="E198" s="33">
        <v>0</v>
      </c>
    </row>
    <row r="199" spans="2:109" ht="32.1" hidden="1" customHeight="1" x14ac:dyDescent="0.3">
      <c r="B199" s="30" t="s">
        <v>1146</v>
      </c>
      <c r="C199" s="31"/>
      <c r="D199" s="31"/>
      <c r="E199" s="33">
        <v>0</v>
      </c>
    </row>
    <row r="200" spans="2:109" ht="32.1" hidden="1" customHeight="1" x14ac:dyDescent="0.3">
      <c r="B200" s="30" t="s">
        <v>1147</v>
      </c>
      <c r="C200" s="31"/>
      <c r="D200" s="31"/>
      <c r="E200" s="33">
        <v>0</v>
      </c>
    </row>
    <row r="201" spans="2:109" ht="32.1" hidden="1" customHeight="1" x14ac:dyDescent="0.3">
      <c r="B201" s="30" t="s">
        <v>1148</v>
      </c>
      <c r="C201" s="31"/>
      <c r="D201" s="31"/>
      <c r="E201" s="33">
        <v>0</v>
      </c>
    </row>
    <row r="202" spans="2:109" ht="32.1" hidden="1" customHeight="1" x14ac:dyDescent="0.3">
      <c r="B202" s="30" t="s">
        <v>1149</v>
      </c>
      <c r="C202" s="31"/>
      <c r="D202" s="31"/>
      <c r="E202" s="33">
        <v>0</v>
      </c>
    </row>
    <row r="203" spans="2:109" ht="32.1" hidden="1" customHeight="1" x14ac:dyDescent="0.3">
      <c r="B203" s="30" t="s">
        <v>1150</v>
      </c>
      <c r="C203" s="31"/>
      <c r="D203" s="31"/>
      <c r="E203" s="33">
        <v>0</v>
      </c>
    </row>
    <row r="204" spans="2:109" ht="32.1" hidden="1" customHeight="1" x14ac:dyDescent="0.3">
      <c r="B204" s="30" t="s">
        <v>1151</v>
      </c>
      <c r="C204" s="31"/>
      <c r="D204" s="31"/>
      <c r="E204" s="33">
        <v>0</v>
      </c>
    </row>
    <row r="205" spans="2:109" ht="32.1" hidden="1" customHeight="1" x14ac:dyDescent="0.3">
      <c r="B205" s="30" t="s">
        <v>1152</v>
      </c>
      <c r="C205" s="31"/>
      <c r="D205" s="31"/>
      <c r="E205" s="33">
        <v>0</v>
      </c>
    </row>
    <row r="206" spans="2:109" ht="32.1" hidden="1" customHeight="1" x14ac:dyDescent="0.3">
      <c r="B206" s="30" t="s">
        <v>1153</v>
      </c>
      <c r="C206" s="31"/>
      <c r="D206" s="31"/>
      <c r="E206" s="33">
        <v>0</v>
      </c>
    </row>
    <row r="207" spans="2:109" ht="32.1" hidden="1" customHeight="1" thickBot="1" x14ac:dyDescent="0.35">
      <c r="B207" s="30" t="s">
        <v>1154</v>
      </c>
      <c r="C207" s="31"/>
      <c r="D207" s="31"/>
      <c r="E207" s="33">
        <v>0</v>
      </c>
    </row>
    <row r="208" spans="2:109" s="11" customFormat="1" ht="32.1" customHeight="1" thickBot="1" x14ac:dyDescent="0.35">
      <c r="B208" s="198" t="s">
        <v>9</v>
      </c>
      <c r="C208" s="199"/>
      <c r="D208" s="199"/>
      <c r="E208" s="27">
        <f>SUM(E8:E207)</f>
        <v>0</v>
      </c>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row>
    <row r="209" spans="2:4" x14ac:dyDescent="0.3">
      <c r="B209" s="13"/>
      <c r="C209" s="13"/>
      <c r="D209" s="13"/>
    </row>
  </sheetData>
  <sheetProtection algorithmName="SHA-512" hashValue="Q0VUZLHRortvVGTvK/CJrBN/8FMksDbUV0rDzCdShIbZEot/RUaNQ+9JXH5NQRMtZh+aI0B6SW35GKdikfOsRw==" saltValue="E5AuR/vxWYcdV2DeAsdCWA==" spinCount="100000" sheet="1" objects="1" scenarios="1"/>
  <mergeCells count="7">
    <mergeCell ref="B1:C1"/>
    <mergeCell ref="B2:E2"/>
    <mergeCell ref="B3:E3"/>
    <mergeCell ref="B4:E4"/>
    <mergeCell ref="B208:D208"/>
    <mergeCell ref="B5:E5"/>
    <mergeCell ref="B6:E6"/>
  </mergeCells>
  <conditionalFormatting sqref="B7:E208">
    <cfRule type="expression" dxfId="2" priority="1">
      <formula>$G$7</formula>
    </cfRule>
  </conditionalFormatting>
  <conditionalFormatting sqref="C8:D207">
    <cfRule type="containsText" dxfId="1" priority="3" operator="containsText" text="Redact">
      <formula>NOT(ISERROR(SEARCH("Redact",C8)))</formula>
    </cfRule>
  </conditionalFormatting>
  <conditionalFormatting sqref="C8:E207">
    <cfRule type="expression" dxfId="0" priority="2">
      <formula>$G$6</formula>
    </cfRule>
  </conditionalFormatting>
  <dataValidations count="5">
    <dataValidation allowBlank="1" showErrorMessage="1" prompt="Please enter the amount of this item to be paid with match funds " sqref="E8:E207" xr:uid="{9D87B930-E99B-4D59-9B0A-02A54C452FC2}"/>
    <dataValidation allowBlank="1" showErrorMessage="1" prompt="Please enter the description of this material and miscellaneous item" sqref="D8:D207" xr:uid="{45DB8FD5-DAAF-467D-8801-B2BAFC6FA125}"/>
    <dataValidation allowBlank="1" showErrorMessage="1" prompt="Please enter the vendor of this material and miscellaneous item" sqref="C8:C207" xr:uid="{6CD8FEFA-7D26-4A16-BC75-35618294BA64}"/>
    <dataValidation allowBlank="1" showErrorMessage="1" prompt="This is the budget worksheet equipment sheet" sqref="B2" xr:uid="{3E684EDF-9E48-443E-B81A-781DD480F004}"/>
    <dataValidation type="list" allowBlank="1" showInputMessage="1" showErrorMessage="1" sqref="B5" xr:uid="{C2A9AC98-3854-43E9-BB77-7A02FA56E7A8}">
      <formula1>$H$5:$H$7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Instructions</vt:lpstr>
      <vt:lpstr>Initial CapEx</vt:lpstr>
      <vt:lpstr>Direct Labor</vt:lpstr>
      <vt:lpstr>Fringe Benefits</vt:lpstr>
      <vt:lpstr>Equipment</vt:lpstr>
      <vt:lpstr>Materials &amp; Misc.</vt:lpstr>
      <vt:lpstr>Fees</vt:lpstr>
      <vt:lpstr>Subrecipients &amp; Vendors</vt:lpstr>
      <vt:lpstr>Land</vt:lpstr>
      <vt:lpstr>Co-Location Split</vt:lpstr>
      <vt:lpstr>Grants &amp; Funding</vt:lpstr>
      <vt:lpstr>Accessible</vt:lpstr>
      <vt:lpstr>Duty</vt:lpstr>
      <vt:lpstr>Pathway</vt:lpstr>
      <vt:lpstr>Program</vt:lpstr>
      <vt:lpstr>Update</vt:lpstr>
    </vt:vector>
  </TitlesOfParts>
  <Company>California Air Resources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Nicholson, Benjamin@ARB</dc:creator>
  <cp:lastModifiedBy>Nicholson, Benjamin@ARB</cp:lastModifiedBy>
  <dcterms:created xsi:type="dcterms:W3CDTF">2025-01-21T19:36:42Z</dcterms:created>
  <dcterms:modified xsi:type="dcterms:W3CDTF">2025-08-01T23:47:07Z</dcterms:modified>
</cp:coreProperties>
</file>