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codeName="ThisWorkbook" defaultThemeVersion="166925"/>
  <mc:AlternateContent xmlns:mc="http://schemas.openxmlformats.org/markup-compatibility/2006">
    <mc:Choice Requires="x15">
      <x15ac:absPath xmlns:x15ac="http://schemas.microsoft.com/office/spreadsheetml/2010/11/ac" url="https://carb.sharepoint.com/sites/ISD/CapTrade/MMS/SharePoint Workflows/Approval Workflows/CITSS Transfer Summary Q4 2024/"/>
    </mc:Choice>
  </mc:AlternateContent>
  <xr:revisionPtr revIDLastSave="0" documentId="14_{8073AB43-AF2C-40DF-B2BF-308297637341}" xr6:coauthVersionLast="47" xr6:coauthVersionMax="47" xr10:uidLastSave="{00000000-0000-0000-0000-000000000000}"/>
  <bookViews>
    <workbookView xWindow="57490" yWindow="-2030" windowWidth="29020" windowHeight="15820" xr2:uid="{F275EB01-18DC-47A4-8404-1D4B1C4BC85A}"/>
  </bookViews>
  <sheets>
    <sheet name="Table Explanations" sheetId="12" r:id="rId1"/>
    <sheet name="Q4 2024 CITSS Transfers"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3" l="1"/>
  <c r="L5" i="13"/>
  <c r="K8" i="13"/>
  <c r="K26" i="13" s="1"/>
  <c r="B8" i="13"/>
  <c r="B26" i="13" s="1"/>
  <c r="L8" i="13" l="1"/>
  <c r="L26" i="13" s="1"/>
</calcChain>
</file>

<file path=xl/sharedStrings.xml><?xml version="1.0" encoding="utf-8"?>
<sst xmlns="http://schemas.openxmlformats.org/spreadsheetml/2006/main" count="144" uniqueCount="50">
  <si>
    <t> </t>
  </si>
  <si>
    <t>Notes on the data fields in the tables:</t>
  </si>
  <si>
    <t>1)</t>
  </si>
  <si>
    <t>2)</t>
  </si>
  <si>
    <t>Offsets are tabulated by the type of offset project for which the offset was issued. Offset projects that are found to meet the requirements of section 95989(a) or section 95989(b) of the Cap-and-Trade Regulation are considered to provide Direct Environmental Benefits in the State (DEBS) and are tabulated separately for each type of offset project. For more information on the direct environmental benefits provisions of the California Cap-and-Trade Regulation, please see http://ww2.arb.ca.gov/our-work/programs/compliance-offset-program/direct-environmental-benefits.</t>
  </si>
  <si>
    <t>3)</t>
  </si>
  <si>
    <t xml:space="preserve">The table provides weighted average prices, unweighted mean and median prices, and unweighted standard deviations in US dollars (USD) and Canadian dollars (CAD). For each currency calculation, the price for each transfer was converted to that currency using a daily exchange rate for the day the transfer was completed in CITSS. The daily exchange rate used is the noon rate published by the Bank of Canada and is available at http://www.bankofcanada.ca/rates/exchange/. </t>
  </si>
  <si>
    <t>4)</t>
  </si>
  <si>
    <r>
      <t>When a transfer request is filed for deliveries on a futures market contract, the account representative enters the price at the close of trading of that futures contract into the CITSS transfer request. The price reflected in the Summary of Transfers table for such a transfer is the price that has been entered into CITSS.</t>
    </r>
    <r>
      <rPr>
        <sz val="11"/>
        <color rgb="FFC00000"/>
        <rFont val="Calibri"/>
        <family val="2"/>
      </rPr>
      <t xml:space="preserve">  </t>
    </r>
    <r>
      <rPr>
        <sz val="11"/>
        <rFont val="Calibri"/>
        <family val="2"/>
      </rPr>
      <t>If a transaction agreement contains a price for the compliance instruments being transferred, then the transfer is generally identified in the "Priced" category. If a transaction agreement does not contain a price, then the resulting transfer is generally identified in the "Unpriced" category. Examples of transfers that are often unpriced include transfers between corporate associates or transactions that bundle compliance instruments with other products.  Exchange transfers should have the “closing of trading price” reported in the tracking system and are included in the "Priced" category.</t>
    </r>
  </si>
  <si>
    <t>5)</t>
  </si>
  <si>
    <t>A “-“ indicates that no data is provided in that cell. The Annual Summary of Transfers Reports may provide more information on these price statistics.</t>
  </si>
  <si>
    <t>6)</t>
  </si>
  <si>
    <t>Starting in 2023, exchange clearing service providers (ECSP), which deliver compliance instruments in CITSS as an intermediary between buyers and sellers, began taking physical delivery and actively transferring compliance instruments in CITSS.  A basic exchange transaction between a registered buyer and registered seller involves two transfers—one from the seller to the ECSP and another from the ECSP to the buyer. During a given quarter, the total number of allowances transferred to an ECSP should equal the total number of allowances transferred out when all end-of-month delivery contracts settle as expected.  However, the total number of transfers to an exchange will not necessarily equal the total number of transfers out based on different contract types and any unsettled contracts resulting in a return of compliance instruments. To eliminate the potential double-counting of transfers and to help clarify the data presentation, the total number of unique transfers recorded in the tracking system is no longer reflected in this quarterly report beginning in 2023.</t>
  </si>
  <si>
    <t>Allowances</t>
  </si>
  <si>
    <t>Total Number of Allowances Transferred in Priced Transactions</t>
  </si>
  <si>
    <t>Weighted Average Price in USD</t>
  </si>
  <si>
    <t>Mean Price in USD</t>
  </si>
  <si>
    <t>Median Price in USD</t>
  </si>
  <si>
    <t>Standard Deviation Price in USD</t>
  </si>
  <si>
    <t>Weighted Average Price in CAD</t>
  </si>
  <si>
    <t>Mean Price in CAD</t>
  </si>
  <si>
    <t>Median Price in CAD</t>
  </si>
  <si>
    <t>Standard Deviation Price in CAD</t>
  </si>
  <si>
    <t>Total Number of Allowances Transferred in Unpriced Transactions</t>
  </si>
  <si>
    <t>Total Number of Allowances Transferred</t>
  </si>
  <si>
    <t>Current Vintages</t>
  </si>
  <si>
    <t>Future Vintages</t>
  </si>
  <si>
    <t>Allowances Total</t>
  </si>
  <si>
    <t>Total Number of Offsets Transferred in Priced Transactions</t>
  </si>
  <si>
    <t>Total Number of Offsets Transferred in Unpriced Transactions</t>
  </si>
  <si>
    <t>Total Number of Offsets Transferred</t>
  </si>
  <si>
    <t>California - non-DEBS</t>
  </si>
  <si>
    <t>U.S. Forest Projects</t>
  </si>
  <si>
    <t>-</t>
  </si>
  <si>
    <t>Ozone Depleting Substances Projects</t>
  </si>
  <si>
    <t>Livestock Projects</t>
  </si>
  <si>
    <t>Mine Methane Capture Projects</t>
  </si>
  <si>
    <t>California - DEBS</t>
  </si>
  <si>
    <t>Québec</t>
  </si>
  <si>
    <t>Landfill Site Methane Destruction Projects</t>
  </si>
  <si>
    <t>Offsets Total</t>
  </si>
  <si>
    <t>Total Allowances and Offsets Transfers</t>
  </si>
  <si>
    <t>Vintages 2013-2024</t>
  </si>
  <si>
    <t>Vintages 2025-2027</t>
  </si>
  <si>
    <t>Allowances are tabulated by the vintage of the allowances transferred. This means that in 2024, current vintage includes 2013-2024 allowances. In 2024, current vintage will include 2013-2024 allowances, and so forth. In this report, current vintages include vintages 2024 and earlier, and future vintages include vintages 2025, 2026, and 2027.</t>
  </si>
  <si>
    <t>Summary of Transfers Registered in CITSS By California and Québec Entities During Fourth Quarter of 2024</t>
  </si>
  <si>
    <t>Posted on February 3, 2025</t>
  </si>
  <si>
    <t xml:space="preserve">This spreadsheet provides a summary of the transfers of allowances and offsets in the Compliance Instrument Tracking System Service (CITSS) between registered entities in the linked California and Québec Cap-and-Trade Programs during the fourth quarter of 2024. These transfers do not include transfers involving jurisdictional authorities, such as the issuance of offsets, or the distribution of allocated allowances or allowances purchased at auction. </t>
  </si>
  <si>
    <t>Summary of Transfers Registered in CITSS By California and Québec Entities During the Fourth Quarter of 2024</t>
  </si>
  <si>
    <t xml:space="preserve">Offset Credits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</si>
</sst>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20" x14ac:knownFonts="1">
    <font>
      <sz val="11"/>
      <color theme="1"/>
      <name val="Calibri"/>
      <family val="2"/>
      <scheme val="minor"/>
    </font>
    <font>
      <sz val="11"/>
      <color theme="1"/>
      <name val="Calibri"/>
      <family val="2"/>
      <scheme val="minor"/>
    </font>
    <font>
      <b/>
      <sz val="14"/>
      <name val="Calibri"/>
      <family val="2"/>
      <scheme val="minor"/>
    </font>
    <font>
      <i/>
      <sz val="12"/>
      <name val="Calibri"/>
      <family val="2"/>
      <scheme val="minor"/>
    </font>
    <font>
      <sz val="12"/>
      <name val="Calibri"/>
      <family val="2"/>
      <scheme val="minor"/>
    </font>
    <font>
      <b/>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4"/>
      <color rgb="FF000000"/>
      <name val="Calibri"/>
      <family val="2"/>
    </font>
    <font>
      <b/>
      <sz val="14"/>
      <color rgb="FFFFFFFF"/>
      <name val="Calibri"/>
      <family val="2"/>
    </font>
    <font>
      <sz val="11"/>
      <name val="Calibri"/>
      <family val="2"/>
    </font>
    <font>
      <sz val="11"/>
      <name val="Calibri"/>
      <family val="2"/>
    </font>
    <font>
      <sz val="11"/>
      <color rgb="FFC00000"/>
      <name val="Calibri"/>
      <family val="2"/>
    </font>
    <font>
      <b/>
      <sz val="12"/>
      <color rgb="FF000000"/>
      <name val="Calibri"/>
      <family val="2"/>
    </font>
    <font>
      <sz val="11"/>
      <color rgb="FF000000"/>
      <name val="Calibri"/>
      <family val="2"/>
    </font>
    <font>
      <b/>
      <sz val="14"/>
      <color theme="0"/>
      <name val="Calibri"/>
      <family val="2"/>
    </font>
    <font>
      <b/>
      <sz val="12"/>
      <color theme="0"/>
      <name val="Calibri"/>
      <family val="2"/>
    </font>
    <font>
      <b/>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F5A7C"/>
        <bgColor indexed="64"/>
      </patternFill>
    </fill>
    <fill>
      <patternFill patternType="solid">
        <fgColor theme="0" tint="-4.9989318521683403E-2"/>
        <bgColor indexed="64"/>
      </patternFill>
    </fill>
    <fill>
      <patternFill patternType="solid">
        <fgColor rgb="FF0F5A7C"/>
        <bgColor rgb="FF000000"/>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67">
    <xf numFmtId="0" fontId="0" fillId="0" borderId="0" xfId="0"/>
    <xf numFmtId="0" fontId="8" fillId="0" borderId="0" xfId="0" applyFont="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10" fillId="0" borderId="0" xfId="0" applyFont="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alignment vertical="center"/>
    </xf>
    <xf numFmtId="0" fontId="9" fillId="0" borderId="10" xfId="0" applyFont="1" applyBorder="1" applyAlignment="1">
      <alignment vertical="center"/>
    </xf>
    <xf numFmtId="0" fontId="12" fillId="0" borderId="9"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9" fillId="0" borderId="12" xfId="0" applyFont="1" applyBorder="1" applyAlignment="1">
      <alignment vertical="center"/>
    </xf>
    <xf numFmtId="0" fontId="16" fillId="0" borderId="9" xfId="0" applyFont="1" applyBorder="1" applyAlignment="1">
      <alignment vertical="center" wrapText="1"/>
    </xf>
    <xf numFmtId="0" fontId="13" fillId="2" borderId="2" xfId="0" applyFont="1" applyFill="1" applyBorder="1" applyAlignment="1">
      <alignment vertical="center" wrapText="1"/>
    </xf>
    <xf numFmtId="0" fontId="7" fillId="0" borderId="0" xfId="0" applyFont="1" applyAlignment="1">
      <alignment vertical="center"/>
    </xf>
    <xf numFmtId="3" fontId="7" fillId="0" borderId="0" xfId="0" applyNumberFormat="1" applyFont="1" applyAlignment="1">
      <alignment vertical="center"/>
    </xf>
    <xf numFmtId="0" fontId="4"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3" fontId="7" fillId="0" borderId="3" xfId="0" applyNumberFormat="1" applyFont="1" applyBorder="1" applyAlignment="1">
      <alignment vertical="center"/>
    </xf>
    <xf numFmtId="164" fontId="7" fillId="0" borderId="3" xfId="0" applyNumberFormat="1" applyFont="1" applyBorder="1" applyAlignment="1">
      <alignment horizontal="center" vertical="center"/>
    </xf>
    <xf numFmtId="4" fontId="7" fillId="0" borderId="3" xfId="0" applyNumberFormat="1" applyFont="1" applyBorder="1" applyAlignment="1">
      <alignment horizontal="center" vertical="center"/>
    </xf>
    <xf numFmtId="3" fontId="7" fillId="0" borderId="4" xfId="0" applyNumberFormat="1" applyFont="1" applyBorder="1" applyAlignment="1">
      <alignment vertical="center"/>
    </xf>
    <xf numFmtId="0" fontId="7" fillId="0" borderId="0" xfId="0" applyFont="1" applyAlignment="1">
      <alignment horizontal="center" vertical="center"/>
    </xf>
    <xf numFmtId="3" fontId="4" fillId="0" borderId="0" xfId="0" applyNumberFormat="1" applyFont="1" applyAlignment="1">
      <alignment vertical="center"/>
    </xf>
    <xf numFmtId="0" fontId="4" fillId="0" borderId="0" xfId="0" applyFont="1" applyAlignment="1">
      <alignment horizontal="center" vertical="center"/>
    </xf>
    <xf numFmtId="3" fontId="8" fillId="0" borderId="0" xfId="0" applyNumberFormat="1" applyFont="1" applyAlignment="1">
      <alignment vertical="center"/>
    </xf>
    <xf numFmtId="3" fontId="0" fillId="0" borderId="0" xfId="0" applyNumberFormat="1"/>
    <xf numFmtId="0" fontId="2" fillId="0" borderId="0" xfId="0" applyFont="1" applyAlignment="1">
      <alignment vertical="center"/>
    </xf>
    <xf numFmtId="0" fontId="4" fillId="0" borderId="7" xfId="0" applyFont="1" applyBorder="1" applyAlignment="1">
      <alignment vertical="center"/>
    </xf>
    <xf numFmtId="0" fontId="2" fillId="0" borderId="7" xfId="0" applyFont="1" applyBorder="1" applyAlignment="1">
      <alignment horizontal="center" vertical="center"/>
    </xf>
    <xf numFmtId="0" fontId="17" fillId="3" borderId="1" xfId="0" applyFont="1" applyFill="1" applyBorder="1" applyAlignment="1">
      <alignment horizontal="center" vertical="center"/>
    </xf>
    <xf numFmtId="0" fontId="18" fillId="3" borderId="10"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8" fillId="4" borderId="1" xfId="0" applyFont="1" applyFill="1" applyBorder="1" applyAlignment="1">
      <alignment horizontal="left" vertical="center"/>
    </xf>
    <xf numFmtId="3" fontId="7" fillId="4" borderId="3" xfId="0" applyNumberFormat="1" applyFont="1" applyFill="1" applyBorder="1" applyAlignment="1">
      <alignment vertical="center"/>
    </xf>
    <xf numFmtId="164" fontId="7" fillId="4" borderId="3" xfId="0" applyNumberFormat="1" applyFont="1" applyFill="1" applyBorder="1" applyAlignment="1">
      <alignment vertical="center"/>
    </xf>
    <xf numFmtId="4" fontId="7" fillId="4" borderId="3" xfId="0" applyNumberFormat="1" applyFont="1" applyFill="1" applyBorder="1" applyAlignment="1">
      <alignment horizontal="right" vertical="center"/>
    </xf>
    <xf numFmtId="3" fontId="7" fillId="4" borderId="4" xfId="0" applyNumberFormat="1" applyFont="1" applyFill="1" applyBorder="1" applyAlignment="1">
      <alignment vertical="center"/>
    </xf>
    <xf numFmtId="0" fontId="7" fillId="4" borderId="1" xfId="0" applyFont="1" applyFill="1" applyBorder="1" applyAlignment="1">
      <alignment horizontal="left" vertical="center"/>
    </xf>
    <xf numFmtId="3" fontId="7" fillId="4" borderId="5" xfId="0" applyNumberFormat="1" applyFont="1" applyFill="1" applyBorder="1" applyAlignment="1">
      <alignment horizontal="center" vertical="center"/>
    </xf>
    <xf numFmtId="164" fontId="7" fillId="4" borderId="5" xfId="0" applyNumberFormat="1" applyFont="1" applyFill="1" applyBorder="1" applyAlignment="1">
      <alignment horizontal="center" vertical="center"/>
    </xf>
    <xf numFmtId="3" fontId="7" fillId="4" borderId="3"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0" fontId="8" fillId="4" borderId="8" xfId="0" applyFont="1" applyFill="1" applyBorder="1" applyAlignment="1">
      <alignment horizontal="left" vertical="center"/>
    </xf>
    <xf numFmtId="3" fontId="8" fillId="4" borderId="2"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164" fontId="8" fillId="4" borderId="5" xfId="0" applyNumberFormat="1" applyFont="1" applyFill="1" applyBorder="1" applyAlignment="1">
      <alignment horizontal="center" vertical="center"/>
    </xf>
    <xf numFmtId="3" fontId="8" fillId="4" borderId="5" xfId="0" applyNumberFormat="1" applyFont="1" applyFill="1" applyBorder="1" applyAlignment="1">
      <alignment horizontal="center"/>
    </xf>
    <xf numFmtId="3" fontId="8" fillId="4" borderId="5" xfId="0" applyNumberFormat="1" applyFont="1" applyFill="1" applyBorder="1" applyAlignment="1">
      <alignment horizontal="center" vertical="center"/>
    </xf>
    <xf numFmtId="0" fontId="15" fillId="4" borderId="1" xfId="0" applyFont="1" applyFill="1" applyBorder="1" applyAlignment="1">
      <alignment horizontal="left" vertical="center"/>
    </xf>
    <xf numFmtId="3" fontId="7" fillId="4" borderId="6" xfId="0" applyNumberFormat="1" applyFont="1" applyFill="1" applyBorder="1" applyAlignment="1">
      <alignment vertical="center"/>
    </xf>
    <xf numFmtId="164" fontId="7" fillId="4" borderId="6" xfId="0" applyNumberFormat="1" applyFont="1" applyFill="1" applyBorder="1" applyAlignment="1">
      <alignment horizontal="center" vertical="center"/>
    </xf>
    <xf numFmtId="164" fontId="7" fillId="4" borderId="2" xfId="0" applyNumberFormat="1" applyFont="1" applyFill="1" applyBorder="1" applyAlignment="1">
      <alignment horizontal="center" vertical="center"/>
    </xf>
    <xf numFmtId="3" fontId="7" fillId="4" borderId="2" xfId="0" applyNumberFormat="1" applyFont="1" applyFill="1" applyBorder="1" applyAlignment="1">
      <alignment horizontal="center" vertical="center"/>
    </xf>
    <xf numFmtId="0" fontId="7" fillId="4" borderId="8" xfId="0" applyFont="1" applyFill="1" applyBorder="1" applyAlignment="1">
      <alignment horizontal="left" vertical="center"/>
    </xf>
    <xf numFmtId="164" fontId="7" fillId="4" borderId="7" xfId="0" applyNumberFormat="1" applyFont="1" applyFill="1" applyBorder="1" applyAlignment="1">
      <alignment horizontal="center" vertical="center"/>
    </xf>
    <xf numFmtId="0" fontId="15" fillId="4" borderId="2" xfId="0" applyFont="1" applyFill="1" applyBorder="1" applyAlignment="1">
      <alignment horizontal="left" vertical="center"/>
    </xf>
    <xf numFmtId="8" fontId="6" fillId="4" borderId="3"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0" fontId="6" fillId="4" borderId="4" xfId="0" applyFont="1" applyFill="1" applyBorder="1" applyAlignment="1">
      <alignment horizontal="center" vertical="center"/>
    </xf>
    <xf numFmtId="3" fontId="5" fillId="4" borderId="4" xfId="0" applyNumberFormat="1" applyFont="1" applyFill="1" applyBorder="1" applyAlignment="1">
      <alignment horizontal="center" vertical="center"/>
    </xf>
    <xf numFmtId="0" fontId="11" fillId="5" borderId="3" xfId="0" applyFont="1" applyFill="1" applyBorder="1" applyAlignment="1">
      <alignment vertical="center" wrapText="1"/>
    </xf>
  </cellXfs>
  <cellStyles count="2">
    <cellStyle name="Normal" xfId="0" builtinId="0"/>
    <cellStyle name="Normal 23" xfId="1" xr:uid="{7798D812-5364-4213-B56B-C25F61DFA2E0}"/>
  </cellStyles>
  <dxfs count="0"/>
  <tableStyles count="1" defaultTableStyle="TableStyleMedium2" defaultPivotStyle="PivotStyleLight16">
    <tableStyle name="Invisible" pivot="0" table="0" count="0" xr9:uid="{E9F69B19-56A2-4AE9-934D-0ECC5233FDFE}"/>
  </tableStyles>
  <colors>
    <mruColors>
      <color rgb="FF0F5A7C"/>
      <color rgb="FF1F8BBF"/>
      <color rgb="FFFDB727"/>
      <color rgb="FF36A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4572000</xdr:colOff>
      <xdr:row>0</xdr:row>
      <xdr:rowOff>857250</xdr:rowOff>
    </xdr:to>
    <xdr:pic>
      <xdr:nvPicPr>
        <xdr:cNvPr id="2" name="Picture 1">
          <a:extLst>
            <a:ext uri="{FF2B5EF4-FFF2-40B4-BE49-F238E27FC236}">
              <a16:creationId xmlns:a16="http://schemas.microsoft.com/office/drawing/2014/main" id="{9FE0B5CB-591A-E6CD-8AC3-9347A90415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0500" y="0"/>
          <a:ext cx="4572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3086100</xdr:colOff>
      <xdr:row>0</xdr:row>
      <xdr:rowOff>507999</xdr:rowOff>
    </xdr:to>
    <xdr:pic>
      <xdr:nvPicPr>
        <xdr:cNvPr id="2" name="Picture 1" descr="Logo of California Air Resources Board" title="CARB Logo">
          <a:extLst>
            <a:ext uri="{FF2B5EF4-FFF2-40B4-BE49-F238E27FC236}">
              <a16:creationId xmlns:a16="http://schemas.microsoft.com/office/drawing/2014/main" id="{1FF26416-0CEB-45A8-8215-1C4C73C082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86100" cy="504824"/>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3C1E-77D0-4C26-80A1-7E8F451A961D}">
  <dimension ref="A1:B10"/>
  <sheetViews>
    <sheetView tabSelected="1" zoomScaleNormal="100" workbookViewId="0"/>
  </sheetViews>
  <sheetFormatPr defaultColWidth="9.1796875" defaultRowHeight="14.5" x14ac:dyDescent="0.35"/>
  <cols>
    <col min="1" max="1" width="2.81640625" style="3" bestFit="1" customWidth="1"/>
    <col min="2" max="2" width="129.81640625" style="3" customWidth="1"/>
    <col min="3" max="16384" width="9.1796875" style="3"/>
  </cols>
  <sheetData>
    <row r="1" spans="1:2" ht="72" customHeight="1" x14ac:dyDescent="0.35"/>
    <row r="2" spans="1:2" ht="18.5" x14ac:dyDescent="0.35">
      <c r="A2" s="4"/>
      <c r="B2" s="66" t="s">
        <v>48</v>
      </c>
    </row>
    <row r="3" spans="1:2" ht="58" x14ac:dyDescent="0.35">
      <c r="A3" s="5" t="s">
        <v>0</v>
      </c>
      <c r="B3" s="6" t="s">
        <v>47</v>
      </c>
    </row>
    <row r="4" spans="1:2" ht="21.75" customHeight="1" x14ac:dyDescent="0.35">
      <c r="A4" s="7" t="s">
        <v>0</v>
      </c>
      <c r="B4" s="6" t="s">
        <v>1</v>
      </c>
    </row>
    <row r="5" spans="1:2" ht="47.25" customHeight="1" x14ac:dyDescent="0.35">
      <c r="A5" s="8" t="s">
        <v>2</v>
      </c>
      <c r="B5" s="6" t="s">
        <v>44</v>
      </c>
    </row>
    <row r="6" spans="1:2" ht="78" customHeight="1" x14ac:dyDescent="0.35">
      <c r="A6" s="8" t="s">
        <v>3</v>
      </c>
      <c r="B6" s="9" t="s">
        <v>4</v>
      </c>
    </row>
    <row r="7" spans="1:2" ht="64.5" customHeight="1" x14ac:dyDescent="0.35">
      <c r="A7" s="8" t="s">
        <v>5</v>
      </c>
      <c r="B7" s="6" t="s">
        <v>6</v>
      </c>
    </row>
    <row r="8" spans="1:2" ht="107.25" customHeight="1" x14ac:dyDescent="0.35">
      <c r="A8" s="8" t="s">
        <v>7</v>
      </c>
      <c r="B8" s="13" t="s">
        <v>8</v>
      </c>
    </row>
    <row r="9" spans="1:2" ht="30.75" customHeight="1" x14ac:dyDescent="0.35">
      <c r="A9" s="10" t="s">
        <v>9</v>
      </c>
      <c r="B9" s="11" t="s">
        <v>10</v>
      </c>
    </row>
    <row r="10" spans="1:2" ht="123" customHeight="1" x14ac:dyDescent="0.35">
      <c r="A10" s="12" t="s">
        <v>11</v>
      </c>
      <c r="B10" s="14" t="s">
        <v>12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0BE4-AACD-48BC-9B14-F53E71ED85A1}">
  <dimension ref="A1:R43"/>
  <sheetViews>
    <sheetView zoomScaleNormal="100" workbookViewId="0"/>
  </sheetViews>
  <sheetFormatPr defaultColWidth="9.26953125" defaultRowHeight="15.5" x14ac:dyDescent="0.35"/>
  <cols>
    <col min="1" max="1" width="47.1796875" style="15" customWidth="1"/>
    <col min="2" max="2" width="18.7265625" style="15" customWidth="1"/>
    <col min="3" max="10" width="12.7265625" style="15" customWidth="1"/>
    <col min="11" max="12" width="18.7265625" style="15" customWidth="1"/>
    <col min="13" max="13" width="11.7265625" style="15" bestFit="1" customWidth="1"/>
    <col min="14" max="14" width="10.7265625" style="15" bestFit="1" customWidth="1"/>
    <col min="15" max="15" width="9.26953125" style="15"/>
    <col min="16" max="16" width="9.54296875" style="15" bestFit="1" customWidth="1"/>
    <col min="17" max="17" width="9.26953125" style="15"/>
    <col min="18" max="18" width="9.54296875" style="15" bestFit="1" customWidth="1"/>
    <col min="19" max="16384" width="9.26953125" style="15"/>
  </cols>
  <sheetData>
    <row r="1" spans="1:18" ht="41.25" customHeight="1" x14ac:dyDescent="0.35">
      <c r="B1" s="29" t="s">
        <v>45</v>
      </c>
      <c r="C1" s="16"/>
      <c r="D1" s="16"/>
      <c r="E1" s="16"/>
      <c r="F1" s="16"/>
      <c r="G1" s="16"/>
      <c r="H1" s="16"/>
      <c r="I1" s="16"/>
      <c r="J1" s="16"/>
      <c r="K1" s="29"/>
      <c r="L1" s="29"/>
    </row>
    <row r="2" spans="1:18" s="17" customFormat="1" ht="16.5" customHeight="1" x14ac:dyDescent="0.35">
      <c r="A2" s="2" t="s">
        <v>46</v>
      </c>
      <c r="B2" s="30"/>
      <c r="C2" s="31"/>
      <c r="D2" s="31"/>
      <c r="E2" s="31"/>
      <c r="F2" s="31"/>
      <c r="G2" s="31"/>
      <c r="H2" s="31"/>
      <c r="I2" s="31"/>
      <c r="J2" s="31"/>
    </row>
    <row r="3" spans="1:18" s="1" customFormat="1" ht="77.5" x14ac:dyDescent="0.35">
      <c r="A3" s="32" t="s">
        <v>13</v>
      </c>
      <c r="B3" s="33" t="s">
        <v>14</v>
      </c>
      <c r="C3" s="34" t="s">
        <v>15</v>
      </c>
      <c r="D3" s="34" t="s">
        <v>16</v>
      </c>
      <c r="E3" s="34" t="s">
        <v>17</v>
      </c>
      <c r="F3" s="34" t="s">
        <v>18</v>
      </c>
      <c r="G3" s="34" t="s">
        <v>19</v>
      </c>
      <c r="H3" s="34" t="s">
        <v>20</v>
      </c>
      <c r="I3" s="34" t="s">
        <v>21</v>
      </c>
      <c r="J3" s="34" t="s">
        <v>22</v>
      </c>
      <c r="K3" s="35" t="s">
        <v>23</v>
      </c>
      <c r="L3" s="35" t="s">
        <v>24</v>
      </c>
    </row>
    <row r="4" spans="1:18" s="18" customFormat="1" ht="16.5" customHeight="1" x14ac:dyDescent="0.35">
      <c r="A4" s="36" t="s">
        <v>25</v>
      </c>
      <c r="B4" s="37"/>
      <c r="C4" s="38"/>
      <c r="D4" s="38"/>
      <c r="E4" s="38"/>
      <c r="F4" s="39"/>
      <c r="G4" s="38"/>
      <c r="H4" s="38"/>
      <c r="I4" s="38"/>
      <c r="J4" s="39"/>
      <c r="K4" s="40"/>
      <c r="L4" s="40"/>
    </row>
    <row r="5" spans="1:18" s="18" customFormat="1" ht="16.5" customHeight="1" x14ac:dyDescent="0.35">
      <c r="A5" s="41" t="s">
        <v>42</v>
      </c>
      <c r="B5" s="42">
        <v>97139323</v>
      </c>
      <c r="C5" s="43">
        <v>34.85</v>
      </c>
      <c r="D5" s="43">
        <v>35.68</v>
      </c>
      <c r="E5" s="43">
        <v>35.950000000000003</v>
      </c>
      <c r="F5" s="43">
        <v>4.0999999999999996</v>
      </c>
      <c r="G5" s="43">
        <v>49.61</v>
      </c>
      <c r="H5" s="43">
        <v>50.08</v>
      </c>
      <c r="I5" s="43">
        <v>50.03</v>
      </c>
      <c r="J5" s="43">
        <v>5.57</v>
      </c>
      <c r="K5" s="42">
        <v>14515687</v>
      </c>
      <c r="L5" s="42">
        <f>SUM(B5,K5)</f>
        <v>111655010</v>
      </c>
      <c r="M5" s="27"/>
      <c r="N5" s="27"/>
      <c r="Q5" s="27"/>
      <c r="R5" s="27"/>
    </row>
    <row r="6" spans="1:18" s="18" customFormat="1" ht="16.5" customHeight="1" x14ac:dyDescent="0.35">
      <c r="A6" s="36" t="s">
        <v>26</v>
      </c>
      <c r="B6" s="44"/>
      <c r="C6" s="45"/>
      <c r="D6" s="45"/>
      <c r="E6" s="45"/>
      <c r="F6" s="46"/>
      <c r="G6" s="45"/>
      <c r="H6" s="45"/>
      <c r="I6" s="45"/>
      <c r="J6" s="46"/>
      <c r="K6" s="47"/>
      <c r="L6" s="42"/>
      <c r="M6" s="27"/>
    </row>
    <row r="7" spans="1:18" s="18" customFormat="1" ht="16.5" customHeight="1" x14ac:dyDescent="0.35">
      <c r="A7" s="41" t="s">
        <v>43</v>
      </c>
      <c r="B7" s="42">
        <v>11321189</v>
      </c>
      <c r="C7" s="43">
        <v>34.659999999999997</v>
      </c>
      <c r="D7" s="43">
        <v>34.39</v>
      </c>
      <c r="E7" s="43">
        <v>34.35</v>
      </c>
      <c r="F7" s="43">
        <v>1.38</v>
      </c>
      <c r="G7" s="43">
        <v>49.59</v>
      </c>
      <c r="H7" s="43">
        <v>49.2</v>
      </c>
      <c r="I7" s="43">
        <v>49.42</v>
      </c>
      <c r="J7" s="43">
        <v>1.82</v>
      </c>
      <c r="K7" s="42">
        <v>0</v>
      </c>
      <c r="L7" s="42">
        <f t="shared" ref="L7:L8" si="0">SUM(B7,K7)</f>
        <v>11321189</v>
      </c>
      <c r="M7" s="27"/>
      <c r="N7" s="27"/>
      <c r="R7" s="27"/>
    </row>
    <row r="8" spans="1:18" s="18" customFormat="1" ht="16.5" customHeight="1" x14ac:dyDescent="0.35">
      <c r="A8" s="48" t="s">
        <v>27</v>
      </c>
      <c r="B8" s="49">
        <f>SUM(B5,B7)</f>
        <v>108460512</v>
      </c>
      <c r="C8" s="50">
        <v>34.83</v>
      </c>
      <c r="D8" s="50">
        <v>35.619999999999997</v>
      </c>
      <c r="E8" s="50">
        <v>35.85</v>
      </c>
      <c r="F8" s="51">
        <v>4.03</v>
      </c>
      <c r="G8" s="50">
        <v>49.6</v>
      </c>
      <c r="H8" s="50">
        <v>50.04</v>
      </c>
      <c r="I8" s="51">
        <v>49.47</v>
      </c>
      <c r="J8" s="51">
        <v>5.47</v>
      </c>
      <c r="K8" s="52">
        <f>SUM(K5,K7)</f>
        <v>14515687</v>
      </c>
      <c r="L8" s="53">
        <f t="shared" si="0"/>
        <v>122976199</v>
      </c>
      <c r="M8" s="27"/>
    </row>
    <row r="9" spans="1:18" s="18" customFormat="1" ht="16.5" customHeight="1" x14ac:dyDescent="0.35">
      <c r="A9" s="19"/>
      <c r="B9" s="20"/>
      <c r="C9" s="21"/>
      <c r="D9" s="21"/>
      <c r="E9" s="21"/>
      <c r="F9" s="22"/>
      <c r="G9" s="21"/>
      <c r="H9" s="21"/>
      <c r="I9" s="21"/>
      <c r="J9" s="22"/>
      <c r="K9" s="20"/>
      <c r="L9" s="23"/>
      <c r="N9" s="27"/>
    </row>
    <row r="10" spans="1:18" ht="77.5" x14ac:dyDescent="0.35">
      <c r="A10" s="32" t="s">
        <v>49</v>
      </c>
      <c r="B10" s="33" t="s">
        <v>28</v>
      </c>
      <c r="C10" s="34" t="s">
        <v>15</v>
      </c>
      <c r="D10" s="34" t="s">
        <v>16</v>
      </c>
      <c r="E10" s="34" t="s">
        <v>17</v>
      </c>
      <c r="F10" s="34" t="s">
        <v>18</v>
      </c>
      <c r="G10" s="34" t="s">
        <v>19</v>
      </c>
      <c r="H10" s="34" t="s">
        <v>20</v>
      </c>
      <c r="I10" s="34" t="s">
        <v>21</v>
      </c>
      <c r="J10" s="34" t="s">
        <v>22</v>
      </c>
      <c r="K10" s="35" t="s">
        <v>29</v>
      </c>
      <c r="L10" s="35" t="s">
        <v>30</v>
      </c>
    </row>
    <row r="11" spans="1:18" ht="16.5" customHeight="1" x14ac:dyDescent="0.35">
      <c r="A11" s="54" t="s">
        <v>31</v>
      </c>
      <c r="B11" s="55"/>
      <c r="C11" s="56"/>
      <c r="D11" s="45"/>
      <c r="E11" s="45"/>
      <c r="F11" s="46"/>
      <c r="G11" s="45"/>
      <c r="H11" s="45"/>
      <c r="I11" s="45"/>
      <c r="J11" s="46"/>
      <c r="K11" s="40"/>
      <c r="L11" s="40"/>
    </row>
    <row r="12" spans="1:18" ht="16.5" customHeight="1" x14ac:dyDescent="0.35">
      <c r="A12" s="41" t="s">
        <v>32</v>
      </c>
      <c r="B12" s="42">
        <v>2673887</v>
      </c>
      <c r="C12" s="57" t="s">
        <v>33</v>
      </c>
      <c r="D12" s="57" t="s">
        <v>33</v>
      </c>
      <c r="E12" s="57" t="s">
        <v>33</v>
      </c>
      <c r="F12" s="57" t="s">
        <v>33</v>
      </c>
      <c r="G12" s="57" t="s">
        <v>33</v>
      </c>
      <c r="H12" s="57" t="s">
        <v>33</v>
      </c>
      <c r="I12" s="57" t="s">
        <v>33</v>
      </c>
      <c r="J12" s="57" t="s">
        <v>33</v>
      </c>
      <c r="K12" s="58">
        <v>1381335</v>
      </c>
      <c r="L12" s="58">
        <v>4055222</v>
      </c>
      <c r="N12" s="16"/>
    </row>
    <row r="13" spans="1:18" ht="16.5" customHeight="1" x14ac:dyDescent="0.35">
      <c r="A13" s="41" t="s">
        <v>34</v>
      </c>
      <c r="B13" s="42">
        <v>24696</v>
      </c>
      <c r="C13" s="57" t="s">
        <v>33</v>
      </c>
      <c r="D13" s="57" t="s">
        <v>33</v>
      </c>
      <c r="E13" s="57" t="s">
        <v>33</v>
      </c>
      <c r="F13" s="57" t="s">
        <v>33</v>
      </c>
      <c r="G13" s="57" t="s">
        <v>33</v>
      </c>
      <c r="H13" s="57" t="s">
        <v>33</v>
      </c>
      <c r="I13" s="57" t="s">
        <v>33</v>
      </c>
      <c r="J13" s="57" t="s">
        <v>33</v>
      </c>
      <c r="K13" s="58">
        <v>0</v>
      </c>
      <c r="L13" s="58">
        <v>24696</v>
      </c>
    </row>
    <row r="14" spans="1:18" s="18" customFormat="1" ht="16.5" customHeight="1" x14ac:dyDescent="0.35">
      <c r="A14" s="41" t="s">
        <v>35</v>
      </c>
      <c r="B14" s="42">
        <v>104052</v>
      </c>
      <c r="C14" s="57" t="s">
        <v>33</v>
      </c>
      <c r="D14" s="57" t="s">
        <v>33</v>
      </c>
      <c r="E14" s="57" t="s">
        <v>33</v>
      </c>
      <c r="F14" s="57" t="s">
        <v>33</v>
      </c>
      <c r="G14" s="57" t="s">
        <v>33</v>
      </c>
      <c r="H14" s="57" t="s">
        <v>33</v>
      </c>
      <c r="I14" s="57" t="s">
        <v>33</v>
      </c>
      <c r="J14" s="57" t="s">
        <v>33</v>
      </c>
      <c r="K14" s="58">
        <v>0</v>
      </c>
      <c r="L14" s="58">
        <v>104052</v>
      </c>
    </row>
    <row r="15" spans="1:18" ht="16.5" customHeight="1" x14ac:dyDescent="0.35">
      <c r="A15" s="59" t="s">
        <v>36</v>
      </c>
      <c r="B15" s="42">
        <v>2512205</v>
      </c>
      <c r="C15" s="57" t="s">
        <v>33</v>
      </c>
      <c r="D15" s="57" t="s">
        <v>33</v>
      </c>
      <c r="E15" s="57" t="s">
        <v>33</v>
      </c>
      <c r="F15" s="57" t="s">
        <v>33</v>
      </c>
      <c r="G15" s="57" t="s">
        <v>33</v>
      </c>
      <c r="H15" s="57" t="s">
        <v>33</v>
      </c>
      <c r="I15" s="57" t="s">
        <v>33</v>
      </c>
      <c r="J15" s="57" t="s">
        <v>33</v>
      </c>
      <c r="K15" s="42">
        <v>393628</v>
      </c>
      <c r="L15" s="42">
        <v>2905833</v>
      </c>
    </row>
    <row r="16" spans="1:18" ht="16.5" customHeight="1" x14ac:dyDescent="0.35">
      <c r="A16" s="54" t="s">
        <v>37</v>
      </c>
      <c r="B16" s="42"/>
      <c r="C16" s="56"/>
      <c r="D16" s="45"/>
      <c r="E16" s="45"/>
      <c r="F16" s="46"/>
      <c r="G16" s="45"/>
      <c r="H16" s="45"/>
      <c r="I16" s="45"/>
      <c r="J16" s="46"/>
      <c r="K16" s="47"/>
      <c r="L16" s="47"/>
    </row>
    <row r="17" spans="1:14" s="18" customFormat="1" ht="16.5" customHeight="1" x14ac:dyDescent="0.35">
      <c r="A17" s="41" t="s">
        <v>32</v>
      </c>
      <c r="B17" s="42">
        <v>2451525</v>
      </c>
      <c r="C17" s="57" t="s">
        <v>33</v>
      </c>
      <c r="D17" s="57" t="s">
        <v>33</v>
      </c>
      <c r="E17" s="57" t="s">
        <v>33</v>
      </c>
      <c r="F17" s="57" t="s">
        <v>33</v>
      </c>
      <c r="G17" s="57" t="s">
        <v>33</v>
      </c>
      <c r="H17" s="57" t="s">
        <v>33</v>
      </c>
      <c r="I17" s="57" t="s">
        <v>33</v>
      </c>
      <c r="J17" s="57" t="s">
        <v>33</v>
      </c>
      <c r="K17" s="58">
        <v>37219</v>
      </c>
      <c r="L17" s="58">
        <v>2488744</v>
      </c>
    </row>
    <row r="18" spans="1:14" s="18" customFormat="1" ht="16.5" customHeight="1" x14ac:dyDescent="0.35">
      <c r="A18" s="41" t="s">
        <v>34</v>
      </c>
      <c r="B18" s="42">
        <v>1203126</v>
      </c>
      <c r="C18" s="57" t="s">
        <v>33</v>
      </c>
      <c r="D18" s="57" t="s">
        <v>33</v>
      </c>
      <c r="E18" s="57" t="s">
        <v>33</v>
      </c>
      <c r="F18" s="57" t="s">
        <v>33</v>
      </c>
      <c r="G18" s="57" t="s">
        <v>33</v>
      </c>
      <c r="H18" s="57" t="s">
        <v>33</v>
      </c>
      <c r="I18" s="57" t="s">
        <v>33</v>
      </c>
      <c r="J18" s="57" t="s">
        <v>33</v>
      </c>
      <c r="K18" s="58">
        <v>89256</v>
      </c>
      <c r="L18" s="58">
        <v>1292382</v>
      </c>
    </row>
    <row r="19" spans="1:14" ht="16.5" customHeight="1" x14ac:dyDescent="0.35">
      <c r="A19" s="41" t="s">
        <v>35</v>
      </c>
      <c r="B19" s="42">
        <v>78919</v>
      </c>
      <c r="C19" s="57" t="s">
        <v>33</v>
      </c>
      <c r="D19" s="57" t="s">
        <v>33</v>
      </c>
      <c r="E19" s="57" t="s">
        <v>33</v>
      </c>
      <c r="F19" s="57" t="s">
        <v>33</v>
      </c>
      <c r="G19" s="57" t="s">
        <v>33</v>
      </c>
      <c r="H19" s="57" t="s">
        <v>33</v>
      </c>
      <c r="I19" s="57" t="s">
        <v>33</v>
      </c>
      <c r="J19" s="57" t="s">
        <v>33</v>
      </c>
      <c r="K19" s="58">
        <v>0</v>
      </c>
      <c r="L19" s="58">
        <v>78919</v>
      </c>
    </row>
    <row r="20" spans="1:14" s="18" customFormat="1" ht="16.5" customHeight="1" x14ac:dyDescent="0.35">
      <c r="A20" s="59" t="s">
        <v>36</v>
      </c>
      <c r="B20" s="42">
        <v>0</v>
      </c>
      <c r="C20" s="57" t="s">
        <v>33</v>
      </c>
      <c r="D20" s="57" t="s">
        <v>33</v>
      </c>
      <c r="E20" s="57" t="s">
        <v>33</v>
      </c>
      <c r="F20" s="57" t="s">
        <v>33</v>
      </c>
      <c r="G20" s="57" t="s">
        <v>33</v>
      </c>
      <c r="H20" s="57" t="s">
        <v>33</v>
      </c>
      <c r="I20" s="57" t="s">
        <v>33</v>
      </c>
      <c r="J20" s="57" t="s">
        <v>33</v>
      </c>
      <c r="K20" s="42">
        <v>0</v>
      </c>
      <c r="L20" s="42">
        <v>0</v>
      </c>
    </row>
    <row r="21" spans="1:14" s="18" customFormat="1" ht="16.5" customHeight="1" x14ac:dyDescent="0.35">
      <c r="A21" s="54" t="s">
        <v>38</v>
      </c>
      <c r="B21" s="42"/>
      <c r="C21" s="60"/>
      <c r="D21" s="45"/>
      <c r="E21" s="45"/>
      <c r="F21" s="46"/>
      <c r="G21" s="45"/>
      <c r="H21" s="45"/>
      <c r="I21" s="45"/>
      <c r="J21" s="46"/>
      <c r="K21" s="47"/>
      <c r="L21" s="47"/>
    </row>
    <row r="22" spans="1:14" ht="16.5" customHeight="1" x14ac:dyDescent="0.35">
      <c r="A22" s="41" t="s">
        <v>34</v>
      </c>
      <c r="B22" s="42">
        <v>50</v>
      </c>
      <c r="C22" s="57" t="s">
        <v>33</v>
      </c>
      <c r="D22" s="57" t="s">
        <v>33</v>
      </c>
      <c r="E22" s="57" t="s">
        <v>33</v>
      </c>
      <c r="F22" s="57" t="s">
        <v>33</v>
      </c>
      <c r="G22" s="57" t="s">
        <v>33</v>
      </c>
      <c r="H22" s="57" t="s">
        <v>33</v>
      </c>
      <c r="I22" s="57" t="s">
        <v>33</v>
      </c>
      <c r="J22" s="57" t="s">
        <v>33</v>
      </c>
      <c r="K22" s="58">
        <v>0</v>
      </c>
      <c r="L22" s="58">
        <v>50</v>
      </c>
    </row>
    <row r="23" spans="1:14" ht="16.5" customHeight="1" x14ac:dyDescent="0.35">
      <c r="A23" s="59" t="s">
        <v>39</v>
      </c>
      <c r="B23" s="42">
        <v>0</v>
      </c>
      <c r="C23" s="57" t="s">
        <v>33</v>
      </c>
      <c r="D23" s="57" t="s">
        <v>33</v>
      </c>
      <c r="E23" s="57" t="s">
        <v>33</v>
      </c>
      <c r="F23" s="57" t="s">
        <v>33</v>
      </c>
      <c r="G23" s="57" t="s">
        <v>33</v>
      </c>
      <c r="H23" s="57" t="s">
        <v>33</v>
      </c>
      <c r="I23" s="57" t="s">
        <v>33</v>
      </c>
      <c r="J23" s="57" t="s">
        <v>33</v>
      </c>
      <c r="K23" s="42">
        <v>0</v>
      </c>
      <c r="L23" s="42">
        <v>0</v>
      </c>
      <c r="M23"/>
      <c r="N23"/>
    </row>
    <row r="24" spans="1:14" ht="16.5" customHeight="1" x14ac:dyDescent="0.35">
      <c r="A24" s="36" t="s">
        <v>40</v>
      </c>
      <c r="B24" s="49">
        <v>9048460</v>
      </c>
      <c r="C24" s="50">
        <v>22.54</v>
      </c>
      <c r="D24" s="50">
        <v>22.88</v>
      </c>
      <c r="E24" s="50">
        <v>17.25</v>
      </c>
      <c r="F24" s="50">
        <v>8.19</v>
      </c>
      <c r="G24" s="50">
        <v>31.37</v>
      </c>
      <c r="H24" s="50">
        <v>31.79</v>
      </c>
      <c r="I24" s="50">
        <v>23.81</v>
      </c>
      <c r="J24" s="50">
        <v>11.36</v>
      </c>
      <c r="K24" s="49">
        <v>1901438</v>
      </c>
      <c r="L24" s="49">
        <v>10949898</v>
      </c>
      <c r="M24" s="28"/>
      <c r="N24"/>
    </row>
    <row r="25" spans="1:14" ht="16.5" customHeight="1" x14ac:dyDescent="0.35">
      <c r="A25" s="24"/>
      <c r="B25" s="25"/>
      <c r="C25" s="26"/>
      <c r="D25" s="26"/>
      <c r="E25" s="26"/>
      <c r="F25" s="26"/>
      <c r="G25" s="26"/>
      <c r="H25" s="26"/>
      <c r="I25" s="26"/>
      <c r="J25" s="26"/>
      <c r="K25" s="25"/>
      <c r="L25" s="25"/>
      <c r="M25"/>
      <c r="N25"/>
    </row>
    <row r="26" spans="1:14" ht="16.5" customHeight="1" x14ac:dyDescent="0.35">
      <c r="A26" s="61" t="s">
        <v>41</v>
      </c>
      <c r="B26" s="49">
        <f>B8+B24</f>
        <v>117508972</v>
      </c>
      <c r="C26" s="62"/>
      <c r="D26" s="62"/>
      <c r="E26" s="62"/>
      <c r="F26" s="63" t="s">
        <v>33</v>
      </c>
      <c r="G26" s="62"/>
      <c r="H26" s="62"/>
      <c r="I26" s="62"/>
      <c r="J26" s="64"/>
      <c r="K26" s="65">
        <f>K8+K24</f>
        <v>16417125</v>
      </c>
      <c r="L26" s="65">
        <f>L24+L8</f>
        <v>133926097</v>
      </c>
      <c r="M26" s="28"/>
      <c r="N26"/>
    </row>
    <row r="27" spans="1:14" ht="16.5" customHeight="1" x14ac:dyDescent="0.35">
      <c r="M27"/>
      <c r="N27"/>
    </row>
    <row r="28" spans="1:14" ht="16.5" customHeight="1" x14ac:dyDescent="0.35">
      <c r="M28"/>
      <c r="N28"/>
    </row>
    <row r="29" spans="1:14" ht="16.5" customHeight="1" x14ac:dyDescent="0.35">
      <c r="B29" s="16"/>
      <c r="K29" s="16"/>
      <c r="L29" s="16"/>
      <c r="M29"/>
      <c r="N29"/>
    </row>
    <row r="30" spans="1:14" ht="16.5" customHeight="1" x14ac:dyDescent="0.35"/>
    <row r="31" spans="1:14" ht="16.5" customHeight="1" x14ac:dyDescent="0.35"/>
    <row r="32" spans="1:14" ht="16.5" customHeight="1" x14ac:dyDescent="0.35"/>
    <row r="33" ht="16.5" customHeight="1" x14ac:dyDescent="0.35"/>
    <row r="34" ht="16.5" customHeight="1" x14ac:dyDescent="0.35"/>
    <row r="35" ht="16.5" customHeight="1" x14ac:dyDescent="0.35"/>
    <row r="36" ht="16.5" customHeight="1" x14ac:dyDescent="0.35"/>
    <row r="37" ht="16.5" customHeight="1" x14ac:dyDescent="0.35"/>
    <row r="38" ht="16.5" customHeight="1" x14ac:dyDescent="0.35"/>
    <row r="39" ht="16.5" customHeight="1" x14ac:dyDescent="0.35"/>
    <row r="40" ht="16.5" customHeight="1" x14ac:dyDescent="0.35"/>
    <row r="41" ht="16.5" customHeight="1" x14ac:dyDescent="0.35"/>
    <row r="42" ht="16.5" customHeight="1" x14ac:dyDescent="0.35"/>
    <row r="43" ht="16.5" customHeight="1" x14ac:dyDescent="0.35"/>
  </sheetData>
  <sheetProtection sheet="1" objects="1" scenario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CF2C7A68-BA2A-4686-BEDF-DA29FBF360E7}">
  <ds:schemaRefs>
    <ds:schemaRef ds:uri="http://schemas.microsoft.com/sharepoint/v3/contenttype/forms"/>
  </ds:schemaRefs>
</ds:datastoreItem>
</file>

<file path=customXml/itemProps2.xml><?xml version="1.0" encoding="utf-8"?>
<ds:datastoreItem xmlns:ds="http://schemas.openxmlformats.org/officeDocument/2006/customXml" ds:itemID="{F37E98F1-7AEE-4775-A7EB-A82D3118A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465CEA-0424-43AD-9CC7-9FFB1AE759C2}">
  <ds:schemaRefs>
    <ds:schemaRef ds:uri="http://www.w3.org/XML/1998/namespace"/>
    <ds:schemaRef ds:uri="40a1cdc2-a4a3-4f0f-a6a7-29bb8b6da483"/>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sharepoint/v3"/>
    <ds:schemaRef ds:uri="f01af37b-b357-48b0-a576-b64b7e6d7c4b"/>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Table Explanations</vt:lpstr>
      <vt:lpstr>Q4 2024 CITSS Transfers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Joo, Minjung@ARB</cp:lastModifiedBy>
  <cp:revision/>
  <dcterms:created xsi:type="dcterms:W3CDTF">2023-04-17T17:32:44Z</dcterms:created>
  <dcterms:modified xsi:type="dcterms:W3CDTF">2025-02-03T19:48:14Z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MediaServiceImageTags">
    <vt:lpwstr/>
  </property>
</Properties>
</file>