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carb.sharepoint.com/sites/ISD/TFB/202X LCFS Rulemaking/Modeling/Air Quality Calcs/BD Mitigation/"/>
    </mc:Choice>
  </mc:AlternateContent>
  <xr:revisionPtr revIDLastSave="1" documentId="8_{A79EF37F-2A86-4B20-BF59-4BB67F625B8F}" xr6:coauthVersionLast="47" xr6:coauthVersionMax="47" xr10:uidLastSave="{91741043-381C-4036-A929-20B78DFBA532}"/>
  <bookViews>
    <workbookView xWindow="-120" yWindow="-120" windowWidth="29040" windowHeight="15840" xr2:uid="{564F71B6-4F50-4748-9521-0FA73CB43B26}"/>
  </bookViews>
  <sheets>
    <sheet name="Fleet Composition by Fuel V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" l="1"/>
  <c r="S17" i="1"/>
  <c r="P17" i="1"/>
  <c r="H17" i="1"/>
  <c r="AC16" i="1"/>
  <c r="W16" i="1"/>
  <c r="V16" i="1"/>
  <c r="Q16" i="1"/>
  <c r="H16" i="1"/>
  <c r="G16" i="1"/>
  <c r="I15" i="1"/>
  <c r="Y14" i="1"/>
  <c r="Q14" i="1"/>
  <c r="P14" i="1"/>
  <c r="I14" i="1"/>
  <c r="AD10" i="1"/>
  <c r="AD17" i="1" s="1"/>
  <c r="AC10" i="1"/>
  <c r="AC14" i="1" s="1"/>
  <c r="AB10" i="1"/>
  <c r="AB14" i="1" s="1"/>
  <c r="AA10" i="1"/>
  <c r="AA16" i="1" s="1"/>
  <c r="Z10" i="1"/>
  <c r="Z16" i="1" s="1"/>
  <c r="Y10" i="1"/>
  <c r="Y16" i="1" s="1"/>
  <c r="X10" i="1"/>
  <c r="X15" i="1" s="1"/>
  <c r="W10" i="1"/>
  <c r="W15" i="1" s="1"/>
  <c r="V10" i="1"/>
  <c r="V17" i="1" s="1"/>
  <c r="U10" i="1"/>
  <c r="U14" i="1" s="1"/>
  <c r="T10" i="1"/>
  <c r="T14" i="1" s="1"/>
  <c r="S10" i="1"/>
  <c r="S16" i="1" s="1"/>
  <c r="R10" i="1"/>
  <c r="R14" i="1" s="1"/>
  <c r="Q10" i="1"/>
  <c r="Q15" i="1" s="1"/>
  <c r="P10" i="1"/>
  <c r="P15" i="1" s="1"/>
  <c r="O10" i="1"/>
  <c r="O15" i="1" s="1"/>
  <c r="N10" i="1"/>
  <c r="N17" i="1" s="1"/>
  <c r="M10" i="1"/>
  <c r="M14" i="1" s="1"/>
  <c r="L10" i="1"/>
  <c r="L14" i="1" s="1"/>
  <c r="K10" i="1"/>
  <c r="K16" i="1" s="1"/>
  <c r="J10" i="1"/>
  <c r="J17" i="1" s="1"/>
  <c r="I10" i="1"/>
  <c r="I17" i="1" s="1"/>
  <c r="H10" i="1"/>
  <c r="H15" i="1" s="1"/>
  <c r="G10" i="1"/>
  <c r="G15" i="1" s="1"/>
  <c r="F10" i="1"/>
  <c r="F17" i="1" s="1"/>
  <c r="E10" i="1"/>
  <c r="E14" i="1" s="1"/>
  <c r="D10" i="1"/>
  <c r="D14" i="1" s="1"/>
  <c r="C10" i="1"/>
  <c r="C16" i="1" s="1"/>
  <c r="B10" i="1"/>
  <c r="B16" i="1" s="1"/>
  <c r="Q17" i="1" l="1"/>
  <c r="J14" i="1"/>
  <c r="Z14" i="1"/>
  <c r="S15" i="1"/>
  <c r="R16" i="1"/>
  <c r="AD16" i="1"/>
  <c r="O14" i="1"/>
  <c r="B15" i="1"/>
  <c r="Y15" i="1"/>
  <c r="I16" i="1"/>
  <c r="U16" i="1"/>
  <c r="B17" i="1"/>
  <c r="R17" i="1"/>
  <c r="R15" i="1"/>
  <c r="Z15" i="1"/>
  <c r="J16" i="1"/>
  <c r="AA15" i="1"/>
  <c r="B14" i="1"/>
  <c r="J15" i="1"/>
  <c r="N16" i="1"/>
  <c r="X16" i="1"/>
  <c r="Y17" i="1"/>
  <c r="C15" i="1"/>
  <c r="M16" i="1"/>
  <c r="G14" i="1"/>
  <c r="W14" i="1"/>
  <c r="K15" i="1"/>
  <c r="E16" i="1"/>
  <c r="O16" i="1"/>
  <c r="Z17" i="1"/>
  <c r="C17" i="1"/>
  <c r="H14" i="1"/>
  <c r="X14" i="1"/>
  <c r="F16" i="1"/>
  <c r="P16" i="1"/>
  <c r="K17" i="1"/>
  <c r="AA17" i="1"/>
  <c r="D15" i="1"/>
  <c r="L15" i="1"/>
  <c r="T15" i="1"/>
  <c r="AB15" i="1"/>
  <c r="E15" i="1"/>
  <c r="M15" i="1"/>
  <c r="U15" i="1"/>
  <c r="AC15" i="1"/>
  <c r="F14" i="1"/>
  <c r="N14" i="1"/>
  <c r="V14" i="1"/>
  <c r="AD14" i="1"/>
  <c r="D16" i="1"/>
  <c r="L16" i="1"/>
  <c r="T16" i="1"/>
  <c r="AB16" i="1"/>
  <c r="G17" i="1"/>
  <c r="O17" i="1"/>
  <c r="W17" i="1"/>
  <c r="C14" i="1"/>
  <c r="K14" i="1"/>
  <c r="S14" i="1"/>
  <c r="AA14" i="1"/>
  <c r="F15" i="1"/>
  <c r="N15" i="1"/>
  <c r="V15" i="1"/>
  <c r="AD15" i="1"/>
  <c r="D17" i="1"/>
  <c r="L17" i="1"/>
  <c r="T17" i="1"/>
  <c r="AB17" i="1"/>
  <c r="E17" i="1"/>
  <c r="M17" i="1"/>
  <c r="U17" i="1"/>
  <c r="AC17" i="1"/>
</calcChain>
</file>

<file path=xl/sharedStrings.xml><?xml version="1.0" encoding="utf-8"?>
<sst xmlns="http://schemas.openxmlformats.org/spreadsheetml/2006/main" count="14" uniqueCount="12">
  <si>
    <t>From EMFAC2021 1.0.2</t>
  </si>
  <si>
    <t>From Off-Road EMFAC 1.0.3</t>
  </si>
  <si>
    <t>Total Fuel EMFAC Volumes (Gallons per Year)</t>
  </si>
  <si>
    <t>on-Road NTDE</t>
  </si>
  <si>
    <t>On-road Non-NTDE</t>
  </si>
  <si>
    <t>off-road NTDE</t>
  </si>
  <si>
    <t>off-road Non-NTDE</t>
  </si>
  <si>
    <t>Total Gallons Projected</t>
  </si>
  <si>
    <t>* % Composition determined by fuel use per category</t>
  </si>
  <si>
    <t>Percent Composition</t>
  </si>
  <si>
    <t>on-road NTDE</t>
  </si>
  <si>
    <t>on-road Non-NTDE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</si>
</sst>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 tint="0.3499862666707357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9" fontId="0" fillId="0" borderId="0" xfId="2" applyFont="1"/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3D94-798A-4934-85E8-D4042D9C53B7}">
  <dimension ref="A1:AD18"/>
  <sheetViews>
    <sheetView tabSelected="1" topLeftCell="A2" workbookViewId="0">
      <selection activeCell="B17" sqref="B17"/>
    </sheetView>
  </sheetViews>
  <sheetFormatPr defaultRowHeight="15"/>
  <cols>
    <col min="1" max="1" width="49.5703125" bestFit="1" customWidth="1"/>
    <col min="2" max="2" width="17.5703125" bestFit="1" customWidth="1"/>
    <col min="3" max="30" width="14.28515625" bestFit="1" customWidth="1"/>
  </cols>
  <sheetData>
    <row r="1" spans="1:30">
      <c r="A1" s="1" t="s">
        <v>0</v>
      </c>
    </row>
    <row r="2" spans="1:30">
      <c r="A2" s="1" t="s">
        <v>1</v>
      </c>
    </row>
    <row r="3" spans="1:30">
      <c r="A3" s="1"/>
    </row>
    <row r="4" spans="1:30">
      <c r="A4" s="2" t="s">
        <v>2</v>
      </c>
      <c r="B4" s="2">
        <v>2022</v>
      </c>
      <c r="C4" s="2">
        <v>2023</v>
      </c>
      <c r="D4" s="2">
        <v>2024</v>
      </c>
      <c r="E4" s="2">
        <v>2025</v>
      </c>
      <c r="F4" s="2">
        <v>2026</v>
      </c>
      <c r="G4" s="2">
        <v>2027</v>
      </c>
      <c r="H4" s="2">
        <v>2028</v>
      </c>
      <c r="I4" s="2">
        <v>2029</v>
      </c>
      <c r="J4" s="2">
        <v>2030</v>
      </c>
      <c r="K4" s="2">
        <v>2031</v>
      </c>
      <c r="L4" s="2">
        <v>2032</v>
      </c>
      <c r="M4" s="2">
        <v>2033</v>
      </c>
      <c r="N4" s="2">
        <v>2034</v>
      </c>
      <c r="O4" s="2">
        <v>2035</v>
      </c>
      <c r="P4" s="2">
        <v>2036</v>
      </c>
      <c r="Q4" s="2">
        <v>2037</v>
      </c>
      <c r="R4" s="2">
        <v>2038</v>
      </c>
      <c r="S4" s="2">
        <v>2039</v>
      </c>
      <c r="T4" s="2">
        <v>2040</v>
      </c>
      <c r="U4" s="2">
        <v>2041</v>
      </c>
      <c r="V4" s="2">
        <v>2042</v>
      </c>
      <c r="W4" s="2">
        <v>2043</v>
      </c>
      <c r="X4" s="2">
        <v>2044</v>
      </c>
      <c r="Y4" s="2">
        <v>2045</v>
      </c>
      <c r="Z4" s="2">
        <v>2046</v>
      </c>
      <c r="AA4" s="2">
        <v>2047</v>
      </c>
      <c r="AB4" s="2">
        <v>2048</v>
      </c>
      <c r="AC4" s="2">
        <v>2049</v>
      </c>
      <c r="AD4" s="2">
        <v>2050</v>
      </c>
    </row>
    <row r="5" spans="1:30">
      <c r="A5" t="s">
        <v>3</v>
      </c>
      <c r="B5" s="3">
        <v>2677625460.1537924</v>
      </c>
      <c r="C5">
        <v>2878618603.8034277</v>
      </c>
      <c r="D5">
        <v>2910578202.4310269</v>
      </c>
      <c r="E5">
        <v>2929504055.8794103</v>
      </c>
      <c r="F5">
        <v>2942710661.0682573</v>
      </c>
      <c r="G5">
        <v>2945058967.9734735</v>
      </c>
      <c r="H5">
        <v>2936503145.3398008</v>
      </c>
      <c r="I5">
        <v>2921132997.9797325</v>
      </c>
      <c r="J5">
        <v>2899720994.6851916</v>
      </c>
      <c r="K5">
        <v>2894535710.7824631</v>
      </c>
      <c r="L5">
        <v>2888172444.0678883</v>
      </c>
      <c r="M5">
        <v>2884261507.8117733</v>
      </c>
      <c r="N5">
        <v>2883402447.4844961</v>
      </c>
      <c r="O5">
        <v>2884226194.0202374</v>
      </c>
      <c r="P5">
        <v>2885204532.9674025</v>
      </c>
      <c r="Q5">
        <v>2893707919.1525812</v>
      </c>
      <c r="R5">
        <v>2907371860.3515687</v>
      </c>
      <c r="S5">
        <v>2927599190.4899702</v>
      </c>
      <c r="T5">
        <v>2953590971.7395244</v>
      </c>
      <c r="U5">
        <v>2985130358.7560639</v>
      </c>
      <c r="V5">
        <v>3021971408.1968365</v>
      </c>
      <c r="W5">
        <v>3064054617.9241199</v>
      </c>
      <c r="X5">
        <v>3111736962.0913873</v>
      </c>
      <c r="Y5">
        <v>3164971405.7626777</v>
      </c>
      <c r="Z5">
        <v>3222990753.8473058</v>
      </c>
      <c r="AA5">
        <v>3285477619.3686895</v>
      </c>
      <c r="AB5">
        <v>3352295702.692297</v>
      </c>
      <c r="AC5">
        <v>3423394378.2622681</v>
      </c>
      <c r="AD5">
        <v>3498781614.205821</v>
      </c>
    </row>
    <row r="6" spans="1:30">
      <c r="A6" t="s">
        <v>4</v>
      </c>
      <c r="B6" s="3">
        <v>433758297.74946964</v>
      </c>
      <c r="C6">
        <v>250270432.34809265</v>
      </c>
      <c r="D6">
        <v>226097486.20644605</v>
      </c>
      <c r="E6">
        <v>203677901.78639004</v>
      </c>
      <c r="F6">
        <v>183261265.47758773</v>
      </c>
      <c r="G6">
        <v>164409671.28752714</v>
      </c>
      <c r="H6">
        <v>147077881.98475361</v>
      </c>
      <c r="I6">
        <v>131035081.66138572</v>
      </c>
      <c r="J6">
        <v>116262237.40947156</v>
      </c>
      <c r="K6">
        <v>102879379.59506465</v>
      </c>
      <c r="L6">
        <v>90935553.385269716</v>
      </c>
      <c r="M6">
        <v>80156888.717616677</v>
      </c>
      <c r="N6">
        <v>70577134.355838776</v>
      </c>
      <c r="O6">
        <v>62094143.345747627</v>
      </c>
      <c r="P6">
        <v>54833328.186466239</v>
      </c>
      <c r="Q6">
        <v>48174304.003493831</v>
      </c>
      <c r="R6">
        <v>42271438.460055925</v>
      </c>
      <c r="S6">
        <v>36921529.471500978</v>
      </c>
      <c r="T6">
        <v>32090564.740909643</v>
      </c>
      <c r="U6">
        <v>27876825.049455661</v>
      </c>
      <c r="V6">
        <v>24305162.235480312</v>
      </c>
      <c r="W6">
        <v>21367953.706002142</v>
      </c>
      <c r="X6">
        <v>18193474.431389175</v>
      </c>
      <c r="Y6">
        <v>15599863.741625372</v>
      </c>
      <c r="Z6">
        <v>13020878.425851373</v>
      </c>
      <c r="AA6">
        <v>10876550.883058891</v>
      </c>
      <c r="AB6">
        <v>8946615.0510876868</v>
      </c>
      <c r="AC6">
        <v>7297335.0833062502</v>
      </c>
      <c r="AD6">
        <v>5516714.1172505561</v>
      </c>
    </row>
    <row r="7" spans="1:30">
      <c r="A7" t="s">
        <v>5</v>
      </c>
      <c r="B7" s="3">
        <v>277925403.35922402</v>
      </c>
      <c r="C7">
        <v>314471075.25162739</v>
      </c>
      <c r="D7">
        <v>421651063.86330926</v>
      </c>
      <c r="E7">
        <v>470330652.79588383</v>
      </c>
      <c r="F7">
        <v>501918588.67498004</v>
      </c>
      <c r="G7">
        <v>584484377.92720735</v>
      </c>
      <c r="H7">
        <v>609260616.06309032</v>
      </c>
      <c r="I7">
        <v>635034429.03547895</v>
      </c>
      <c r="J7">
        <v>657641188.50227499</v>
      </c>
      <c r="K7">
        <v>678436515.50999188</v>
      </c>
      <c r="L7">
        <v>699498703.25134444</v>
      </c>
      <c r="M7">
        <v>721665046.21622968</v>
      </c>
      <c r="N7">
        <v>739000323.77574229</v>
      </c>
      <c r="O7">
        <v>756851879.35862339</v>
      </c>
      <c r="P7">
        <v>772126992.39814138</v>
      </c>
      <c r="Q7">
        <v>789172467.73528063</v>
      </c>
      <c r="R7">
        <v>804312189.88230455</v>
      </c>
      <c r="S7">
        <v>817318820.23475909</v>
      </c>
      <c r="T7">
        <v>832257646.56894934</v>
      </c>
      <c r="U7">
        <v>844342641.97108173</v>
      </c>
      <c r="V7">
        <v>854775543.58093834</v>
      </c>
      <c r="W7">
        <v>865282884.56805527</v>
      </c>
      <c r="X7">
        <v>875854151.21465015</v>
      </c>
      <c r="Y7">
        <v>887466244.44075</v>
      </c>
      <c r="Z7">
        <v>898370692.66544509</v>
      </c>
      <c r="AA7">
        <v>908643611.09378755</v>
      </c>
      <c r="AB7">
        <v>918806995.99440849</v>
      </c>
      <c r="AC7">
        <v>929439881.78753221</v>
      </c>
      <c r="AD7">
        <v>940460653.31296217</v>
      </c>
    </row>
    <row r="8" spans="1:30">
      <c r="A8" t="s">
        <v>6</v>
      </c>
      <c r="B8" s="3">
        <v>663265663.18231976</v>
      </c>
      <c r="C8">
        <v>638224460.41151607</v>
      </c>
      <c r="D8">
        <v>541962122.71522653</v>
      </c>
      <c r="E8">
        <v>498527009.75316072</v>
      </c>
      <c r="F8">
        <v>472360230.90077919</v>
      </c>
      <c r="G8">
        <v>394889371.21630645</v>
      </c>
      <c r="H8">
        <v>375819732.05240357</v>
      </c>
      <c r="I8">
        <v>355945683.50579864</v>
      </c>
      <c r="J8">
        <v>339789661.17028677</v>
      </c>
      <c r="K8">
        <v>325906022.79692423</v>
      </c>
      <c r="L8">
        <v>312614442.20203906</v>
      </c>
      <c r="M8">
        <v>297988430.46349233</v>
      </c>
      <c r="N8">
        <v>287761715.35961372</v>
      </c>
      <c r="O8">
        <v>278608253.49575341</v>
      </c>
      <c r="P8">
        <v>270360885.09882516</v>
      </c>
      <c r="Q8">
        <v>262810749.30631414</v>
      </c>
      <c r="R8">
        <v>255772710.10159218</v>
      </c>
      <c r="S8">
        <v>249754397.31018487</v>
      </c>
      <c r="T8">
        <v>244697850.0340175</v>
      </c>
      <c r="U8">
        <v>241362987.07911637</v>
      </c>
      <c r="V8">
        <v>239243465.20203888</v>
      </c>
      <c r="W8">
        <v>237554371.35651416</v>
      </c>
      <c r="X8">
        <v>236253879.2797749</v>
      </c>
      <c r="Y8">
        <v>235024342.15239155</v>
      </c>
      <c r="Z8">
        <v>233416966.06885946</v>
      </c>
      <c r="AA8">
        <v>232222114.4805848</v>
      </c>
      <c r="AB8">
        <v>231813333.08575001</v>
      </c>
      <c r="AC8">
        <v>231934464.2630417</v>
      </c>
      <c r="AD8">
        <v>232670482.01746279</v>
      </c>
    </row>
    <row r="10" spans="1:30">
      <c r="A10" t="s">
        <v>7</v>
      </c>
      <c r="B10" s="4">
        <f t="shared" ref="B10:AD10" si="0">SUM(B5:B8)</f>
        <v>4052574824.4448056</v>
      </c>
      <c r="C10" s="4">
        <f t="shared" si="0"/>
        <v>4081584571.8146639</v>
      </c>
      <c r="D10" s="4">
        <f t="shared" si="0"/>
        <v>4100288875.2160091</v>
      </c>
      <c r="E10" s="4">
        <f t="shared" si="0"/>
        <v>4102039620.2148447</v>
      </c>
      <c r="F10" s="4">
        <f t="shared" si="0"/>
        <v>4100250746.1216044</v>
      </c>
      <c r="G10" s="4">
        <f t="shared" si="0"/>
        <v>4088842388.4045143</v>
      </c>
      <c r="H10" s="4">
        <f t="shared" si="0"/>
        <v>4068661375.4400482</v>
      </c>
      <c r="I10" s="4">
        <f t="shared" si="0"/>
        <v>4043148192.1823959</v>
      </c>
      <c r="J10" s="4">
        <f t="shared" si="0"/>
        <v>4013414081.7672248</v>
      </c>
      <c r="K10" s="4">
        <f t="shared" si="0"/>
        <v>4001757628.684444</v>
      </c>
      <c r="L10" s="4">
        <f t="shared" si="0"/>
        <v>3991221142.9065413</v>
      </c>
      <c r="M10" s="4">
        <f t="shared" si="0"/>
        <v>3984071873.2091122</v>
      </c>
      <c r="N10" s="4">
        <f t="shared" si="0"/>
        <v>3980741620.9756913</v>
      </c>
      <c r="O10" s="4">
        <f t="shared" si="0"/>
        <v>3981780470.2203617</v>
      </c>
      <c r="P10" s="4">
        <f t="shared" si="0"/>
        <v>3982525738.650835</v>
      </c>
      <c r="Q10" s="4">
        <f t="shared" si="0"/>
        <v>3993865440.1976695</v>
      </c>
      <c r="R10" s="4">
        <f t="shared" si="0"/>
        <v>4009728198.7955213</v>
      </c>
      <c r="S10" s="4">
        <f t="shared" si="0"/>
        <v>4031593937.5064149</v>
      </c>
      <c r="T10" s="4">
        <f t="shared" si="0"/>
        <v>4062637033.0834007</v>
      </c>
      <c r="U10" s="4">
        <f t="shared" si="0"/>
        <v>4098712812.8557177</v>
      </c>
      <c r="V10" s="4">
        <f t="shared" si="0"/>
        <v>4140295579.2152939</v>
      </c>
      <c r="W10" s="4">
        <f t="shared" si="0"/>
        <v>4188259827.5546913</v>
      </c>
      <c r="X10" s="4">
        <f t="shared" si="0"/>
        <v>4242038467.0172014</v>
      </c>
      <c r="Y10" s="4">
        <f t="shared" si="0"/>
        <v>4303061856.0974445</v>
      </c>
      <c r="Z10" s="4">
        <f t="shared" si="0"/>
        <v>4367799291.0074615</v>
      </c>
      <c r="AA10" s="4">
        <f t="shared" si="0"/>
        <v>4437219895.8261213</v>
      </c>
      <c r="AB10" s="4">
        <f t="shared" si="0"/>
        <v>4511862646.8235435</v>
      </c>
      <c r="AC10" s="4">
        <f t="shared" si="0"/>
        <v>4592066059.3961477</v>
      </c>
      <c r="AD10" s="4">
        <f t="shared" si="0"/>
        <v>4677429463.6534967</v>
      </c>
    </row>
    <row r="12" spans="1:30">
      <c r="A12" t="s">
        <v>8</v>
      </c>
    </row>
    <row r="13" spans="1:30">
      <c r="A13" s="2" t="s">
        <v>9</v>
      </c>
      <c r="B13">
        <v>2022</v>
      </c>
      <c r="C13">
        <v>2023</v>
      </c>
      <c r="D13">
        <v>2024</v>
      </c>
      <c r="E13">
        <v>2025</v>
      </c>
      <c r="F13">
        <v>2026</v>
      </c>
      <c r="G13">
        <v>2027</v>
      </c>
      <c r="H13">
        <v>2028</v>
      </c>
      <c r="I13">
        <v>2029</v>
      </c>
      <c r="J13">
        <v>2030</v>
      </c>
      <c r="K13">
        <v>2031</v>
      </c>
      <c r="L13">
        <v>2032</v>
      </c>
      <c r="M13">
        <v>2033</v>
      </c>
      <c r="N13">
        <v>2034</v>
      </c>
      <c r="O13">
        <v>2035</v>
      </c>
      <c r="P13">
        <v>2036</v>
      </c>
      <c r="Q13">
        <v>2037</v>
      </c>
      <c r="R13">
        <v>2038</v>
      </c>
      <c r="S13">
        <v>2039</v>
      </c>
      <c r="T13">
        <v>2040</v>
      </c>
      <c r="U13">
        <v>2041</v>
      </c>
      <c r="V13">
        <v>2042</v>
      </c>
      <c r="W13">
        <v>2043</v>
      </c>
      <c r="X13">
        <v>2044</v>
      </c>
      <c r="Y13">
        <v>2045</v>
      </c>
      <c r="Z13">
        <v>2046</v>
      </c>
      <c r="AA13">
        <v>2047</v>
      </c>
      <c r="AB13">
        <v>2048</v>
      </c>
      <c r="AC13">
        <v>2049</v>
      </c>
      <c r="AD13">
        <v>2050</v>
      </c>
    </row>
    <row r="14" spans="1:30">
      <c r="A14" t="s">
        <v>10</v>
      </c>
      <c r="B14" s="5">
        <f>B5/B$10</f>
        <v>0.66072202886978693</v>
      </c>
      <c r="C14" s="5">
        <f t="shared" ref="C14:AD14" si="1">C5/C$10</f>
        <v>0.70526986594414731</v>
      </c>
      <c r="D14" s="5">
        <f t="shared" si="1"/>
        <v>0.7098471085839515</v>
      </c>
      <c r="E14" s="5">
        <f t="shared" si="1"/>
        <v>0.71415791340552126</v>
      </c>
      <c r="F14" s="5">
        <f t="shared" si="1"/>
        <v>0.71769041536099831</v>
      </c>
      <c r="G14" s="5">
        <f t="shared" si="1"/>
        <v>0.72026717789986749</v>
      </c>
      <c r="H14" s="5">
        <f t="shared" si="1"/>
        <v>0.72173692386041877</v>
      </c>
      <c r="I14" s="5">
        <f t="shared" si="1"/>
        <v>0.72248971819234109</v>
      </c>
      <c r="J14" s="5">
        <f t="shared" si="1"/>
        <v>0.72250730565243815</v>
      </c>
      <c r="K14" s="5">
        <f t="shared" si="1"/>
        <v>0.72331609741543146</v>
      </c>
      <c r="L14" s="5">
        <f t="shared" si="1"/>
        <v>0.72363127490465839</v>
      </c>
      <c r="M14" s="5">
        <f t="shared" si="1"/>
        <v>0.72394816147946206</v>
      </c>
      <c r="N14" s="5">
        <f t="shared" si="1"/>
        <v>0.72433800583564778</v>
      </c>
      <c r="O14" s="5">
        <f t="shared" si="1"/>
        <v>0.72435590449832543</v>
      </c>
      <c r="P14" s="5">
        <f t="shared" si="1"/>
        <v>0.72446601034267932</v>
      </c>
      <c r="Q14" s="5">
        <f t="shared" si="1"/>
        <v>0.72453816045674346</v>
      </c>
      <c r="R14" s="5">
        <f t="shared" si="1"/>
        <v>0.72507953562161931</v>
      </c>
      <c r="S14" s="5">
        <f t="shared" si="1"/>
        <v>0.72616420102584101</v>
      </c>
      <c r="T14" s="5">
        <f t="shared" si="1"/>
        <v>0.72701325461454058</v>
      </c>
      <c r="U14" s="5">
        <f t="shared" si="1"/>
        <v>0.72830922659258446</v>
      </c>
      <c r="V14" s="5">
        <f t="shared" si="1"/>
        <v>0.72989267321092755</v>
      </c>
      <c r="W14" s="5">
        <f t="shared" si="1"/>
        <v>0.73158178911575866</v>
      </c>
      <c r="X14" s="5">
        <f t="shared" si="1"/>
        <v>0.73354755886488032</v>
      </c>
      <c r="Y14" s="5">
        <f t="shared" si="1"/>
        <v>0.73551613051481213</v>
      </c>
      <c r="Z14" s="5">
        <f t="shared" si="1"/>
        <v>0.73789808988771133</v>
      </c>
      <c r="AA14" s="5">
        <f t="shared" si="1"/>
        <v>0.7404360605295176</v>
      </c>
      <c r="AB14" s="5">
        <f t="shared" si="1"/>
        <v>0.74299595645988725</v>
      </c>
      <c r="AC14" s="5">
        <f t="shared" si="1"/>
        <v>0.7455019884257591</v>
      </c>
      <c r="AD14" s="5">
        <f t="shared" si="1"/>
        <v>0.74801376298531186</v>
      </c>
    </row>
    <row r="15" spans="1:30">
      <c r="A15" t="s">
        <v>11</v>
      </c>
      <c r="B15" s="5">
        <f t="shared" ref="B15:AD17" si="2">B6/B$10</f>
        <v>0.10703276720100871</v>
      </c>
      <c r="C15" s="5">
        <f t="shared" si="2"/>
        <v>6.1316978233486155E-2</v>
      </c>
      <c r="D15" s="5">
        <f t="shared" si="2"/>
        <v>5.5141843193800562E-2</v>
      </c>
      <c r="E15" s="5">
        <f t="shared" si="2"/>
        <v>4.9652836306764481E-2</v>
      </c>
      <c r="F15" s="5">
        <f t="shared" si="2"/>
        <v>4.4695136181837937E-2</v>
      </c>
      <c r="G15" s="5">
        <f t="shared" si="2"/>
        <v>4.0209344276456831E-2</v>
      </c>
      <c r="H15" s="5">
        <f t="shared" si="2"/>
        <v>3.6148961147902441E-2</v>
      </c>
      <c r="I15" s="5">
        <f t="shared" si="2"/>
        <v>3.2409171129257092E-2</v>
      </c>
      <c r="J15" s="5">
        <f t="shared" si="2"/>
        <v>2.8968413186580003E-2</v>
      </c>
      <c r="K15" s="5">
        <f t="shared" si="2"/>
        <v>2.5708548378249908E-2</v>
      </c>
      <c r="L15" s="5">
        <f t="shared" si="2"/>
        <v>2.2783892480346853E-2</v>
      </c>
      <c r="M15" s="5">
        <f t="shared" si="2"/>
        <v>2.0119338021141537E-2</v>
      </c>
      <c r="N15" s="5">
        <f t="shared" si="2"/>
        <v>1.7729644643085404E-2</v>
      </c>
      <c r="O15" s="5">
        <f t="shared" si="2"/>
        <v>1.5594567257072107E-2</v>
      </c>
      <c r="P15" s="5">
        <f t="shared" si="2"/>
        <v>1.3768480553509791E-2</v>
      </c>
      <c r="Q15" s="5">
        <f t="shared" si="2"/>
        <v>1.2062074880797568E-2</v>
      </c>
      <c r="R15" s="5">
        <f t="shared" si="2"/>
        <v>1.0542220411037787E-2</v>
      </c>
      <c r="S15" s="5">
        <f t="shared" si="2"/>
        <v>9.158047671422323E-3</v>
      </c>
      <c r="T15" s="5">
        <f t="shared" si="2"/>
        <v>7.8989494950165457E-3</v>
      </c>
      <c r="U15" s="5">
        <f t="shared" si="2"/>
        <v>6.8013608960401633E-3</v>
      </c>
      <c r="V15" s="5">
        <f t="shared" si="2"/>
        <v>5.8703930119131361E-3</v>
      </c>
      <c r="W15" s="5">
        <f t="shared" si="2"/>
        <v>5.101869173784709E-3</v>
      </c>
      <c r="X15" s="5">
        <f t="shared" si="2"/>
        <v>4.2888518274521812E-3</v>
      </c>
      <c r="Y15" s="5">
        <f t="shared" si="2"/>
        <v>3.6252938636055962E-3</v>
      </c>
      <c r="Z15" s="5">
        <f t="shared" si="2"/>
        <v>2.981107317055318E-3</v>
      </c>
      <c r="AA15" s="5">
        <f t="shared" si="2"/>
        <v>2.4512084454705384E-3</v>
      </c>
      <c r="AB15" s="5">
        <f t="shared" si="2"/>
        <v>1.9829094437053205E-3</v>
      </c>
      <c r="AC15" s="5">
        <f t="shared" si="2"/>
        <v>1.5891180546879682E-3</v>
      </c>
      <c r="AD15" s="5">
        <f t="shared" si="2"/>
        <v>1.1794328829795974E-3</v>
      </c>
    </row>
    <row r="16" spans="1:30">
      <c r="A16" t="s">
        <v>5</v>
      </c>
      <c r="B16" s="5">
        <f t="shared" si="2"/>
        <v>6.8579956052335009E-2</v>
      </c>
      <c r="C16" s="5">
        <f t="shared" si="2"/>
        <v>7.7046321035022486E-2</v>
      </c>
      <c r="D16" s="5">
        <f t="shared" si="2"/>
        <v>0.10283447744668869</v>
      </c>
      <c r="E16" s="5">
        <f t="shared" si="2"/>
        <v>0.11465775476133754</v>
      </c>
      <c r="F16" s="5">
        <f t="shared" si="2"/>
        <v>0.12241168156599715</v>
      </c>
      <c r="G16" s="5">
        <f t="shared" si="2"/>
        <v>0.1429461745908176</v>
      </c>
      <c r="H16" s="5">
        <f t="shared" si="2"/>
        <v>0.14974473416264469</v>
      </c>
      <c r="I16" s="5">
        <f t="shared" si="2"/>
        <v>0.15706434660578256</v>
      </c>
      <c r="J16" s="5">
        <f t="shared" si="2"/>
        <v>0.1638607866280013</v>
      </c>
      <c r="K16" s="5">
        <f t="shared" si="2"/>
        <v>0.16953463414350364</v>
      </c>
      <c r="L16" s="5">
        <f t="shared" si="2"/>
        <v>0.17525931994385707</v>
      </c>
      <c r="M16" s="5">
        <f t="shared" si="2"/>
        <v>0.18113755704786996</v>
      </c>
      <c r="N16" s="5">
        <f t="shared" si="2"/>
        <v>0.18564388099989548</v>
      </c>
      <c r="O16" s="5">
        <f t="shared" si="2"/>
        <v>0.19007875622955608</v>
      </c>
      <c r="P16" s="5">
        <f t="shared" si="2"/>
        <v>0.19387871995516989</v>
      </c>
      <c r="Q16" s="5">
        <f t="shared" si="2"/>
        <v>0.19759615829626495</v>
      </c>
      <c r="R16" s="5">
        <f t="shared" si="2"/>
        <v>0.20059020212988779</v>
      </c>
      <c r="S16" s="5">
        <f t="shared" si="2"/>
        <v>0.2027284575043983</v>
      </c>
      <c r="T16" s="5">
        <f t="shared" si="2"/>
        <v>0.20485651063375815</v>
      </c>
      <c r="U16" s="5">
        <f t="shared" si="2"/>
        <v>0.20600190365199031</v>
      </c>
      <c r="V16" s="5">
        <f t="shared" si="2"/>
        <v>0.20645278271242246</v>
      </c>
      <c r="W16" s="5">
        <f t="shared" si="2"/>
        <v>0.20659723135497285</v>
      </c>
      <c r="X16" s="5">
        <f t="shared" si="2"/>
        <v>0.20647011054345976</v>
      </c>
      <c r="Y16" s="5">
        <f t="shared" si="2"/>
        <v>0.20624064308608744</v>
      </c>
      <c r="Z16" s="5">
        <f t="shared" si="2"/>
        <v>0.20568039710868444</v>
      </c>
      <c r="AA16" s="5">
        <f t="shared" si="2"/>
        <v>0.20477768342031116</v>
      </c>
      <c r="AB16" s="5">
        <f t="shared" si="2"/>
        <v>0.20364250153786709</v>
      </c>
      <c r="AC16" s="5">
        <f t="shared" si="2"/>
        <v>0.20240124374642657</v>
      </c>
      <c r="AD16" s="5">
        <f t="shared" si="2"/>
        <v>0.20106356720521812</v>
      </c>
    </row>
    <row r="17" spans="1:30">
      <c r="A17" t="s">
        <v>6</v>
      </c>
      <c r="B17" s="5">
        <f t="shared" si="2"/>
        <v>0.16366524787686945</v>
      </c>
      <c r="C17" s="5">
        <f t="shared" si="2"/>
        <v>0.15636683478734409</v>
      </c>
      <c r="D17" s="5">
        <f t="shared" si="2"/>
        <v>0.13217657077555911</v>
      </c>
      <c r="E17" s="5">
        <f t="shared" si="2"/>
        <v>0.12153149552637678</v>
      </c>
      <c r="F17" s="5">
        <f t="shared" si="2"/>
        <v>0.11520276689116661</v>
      </c>
      <c r="G17" s="5">
        <f t="shared" si="2"/>
        <v>9.6577303232858083E-2</v>
      </c>
      <c r="H17" s="5">
        <f t="shared" si="2"/>
        <v>9.236938082903412E-2</v>
      </c>
      <c r="I17" s="5">
        <f t="shared" si="2"/>
        <v>8.8036764072619247E-2</v>
      </c>
      <c r="J17" s="5">
        <f t="shared" si="2"/>
        <v>8.4663494532980596E-2</v>
      </c>
      <c r="K17" s="5">
        <f t="shared" si="2"/>
        <v>8.1440720062815011E-2</v>
      </c>
      <c r="L17" s="5">
        <f t="shared" si="2"/>
        <v>7.8325512671137715E-2</v>
      </c>
      <c r="M17" s="5">
        <f t="shared" si="2"/>
        <v>7.4794943451526388E-2</v>
      </c>
      <c r="N17" s="5">
        <f t="shared" si="2"/>
        <v>7.2288468521371274E-2</v>
      </c>
      <c r="O17" s="5">
        <f t="shared" si="2"/>
        <v>6.9970772015046451E-2</v>
      </c>
      <c r="P17" s="5">
        <f t="shared" si="2"/>
        <v>6.7886789148641047E-2</v>
      </c>
      <c r="Q17" s="5">
        <f t="shared" si="2"/>
        <v>6.5803606366194145E-2</v>
      </c>
      <c r="R17" s="5">
        <f t="shared" si="2"/>
        <v>6.3788041837455095E-2</v>
      </c>
      <c r="S17" s="5">
        <f t="shared" si="2"/>
        <v>6.1949293798338405E-2</v>
      </c>
      <c r="T17" s="5">
        <f t="shared" si="2"/>
        <v>6.0231285256684697E-2</v>
      </c>
      <c r="U17" s="5">
        <f t="shared" si="2"/>
        <v>5.8887508859385117E-2</v>
      </c>
      <c r="V17" s="5">
        <f t="shared" si="2"/>
        <v>5.7784151064736895E-2</v>
      </c>
      <c r="W17" s="5">
        <f t="shared" si="2"/>
        <v>5.6719110355483819E-2</v>
      </c>
      <c r="X17" s="5">
        <f t="shared" si="2"/>
        <v>5.569347876420775E-2</v>
      </c>
      <c r="Y17" s="5">
        <f t="shared" si="2"/>
        <v>5.4617932535494872E-2</v>
      </c>
      <c r="Z17" s="5">
        <f t="shared" si="2"/>
        <v>5.3440405686548911E-2</v>
      </c>
      <c r="AA17" s="5">
        <f t="shared" si="2"/>
        <v>5.2335047604700626E-2</v>
      </c>
      <c r="AB17" s="5">
        <f t="shared" si="2"/>
        <v>5.1378632558540319E-2</v>
      </c>
      <c r="AC17" s="5">
        <f t="shared" si="2"/>
        <v>5.0507649773126495E-2</v>
      </c>
      <c r="AD17" s="5">
        <f t="shared" si="2"/>
        <v>4.9743236926490395E-2</v>
      </c>
    </row>
    <row r="18" spans="1:30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72601200F3D046825A75DF5A6E819F" ma:contentTypeVersion="19" ma:contentTypeDescription="Create a new document." ma:contentTypeScope="" ma:versionID="c06e79ab0d0d9d4d928516ff286296bb">
  <xsd:schema xmlns:xsd="http://www.w3.org/2001/XMLSchema" xmlns:xs="http://www.w3.org/2001/XMLSchema" xmlns:p="http://schemas.microsoft.com/office/2006/metadata/properties" xmlns:ns1="http://schemas.microsoft.com/sharepoint/v3" xmlns:ns2="79adf513-09a8-4850-8ad5-7ab91760ab77" xmlns:ns3="f01af37b-b357-48b0-a576-b64b7e6d7c4b" targetNamespace="http://schemas.microsoft.com/office/2006/metadata/properties" ma:root="true" ma:fieldsID="1ed509ff0e976b17257003d3da45d209" ns1:_="" ns2:_="" ns3:_="">
    <xsd:import namespace="http://schemas.microsoft.com/sharepoint/v3"/>
    <xsd:import namespace="79adf513-09a8-4850-8ad5-7ab91760ab77"/>
    <xsd:import namespace="f01af37b-b357-48b0-a576-b64b7e6d7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df513-09a8-4850-8ad5-7ab91760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f37b-b357-48b0-a576-b64b7e6d7c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36659e-3135-4dd3-8b42-93ada21b5fbd}" ma:internalName="TaxCatchAll" ma:showField="CatchAllData" ma:web="f01af37b-b357-48b0-a576-b64b7e6d7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9adf513-09a8-4850-8ad5-7ab91760ab77">
      <Terms xmlns="http://schemas.microsoft.com/office/infopath/2007/PartnerControls"/>
    </lcf76f155ced4ddcb4097134ff3c332f>
    <TaxCatchAll xmlns="f01af37b-b357-48b0-a576-b64b7e6d7c4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54B9CB-EA35-4F05-8350-81339EDE44DC}"/>
</file>

<file path=customXml/itemProps2.xml><?xml version="1.0" encoding="utf-8"?>
<ds:datastoreItem xmlns:ds="http://schemas.openxmlformats.org/officeDocument/2006/customXml" ds:itemID="{EEBAF31C-C47B-46B8-AD26-707173F01B2A}"/>
</file>

<file path=customXml/itemProps3.xml><?xml version="1.0" encoding="utf-8"?>
<ds:datastoreItem xmlns:ds="http://schemas.openxmlformats.org/officeDocument/2006/customXml" ds:itemID="{547DBF36-EC8D-4B27-A99C-1AD68EFEADE7}"/>
</file>

<file path=docMetadata/LabelInfo.xml><?xml version="1.0" encoding="utf-8"?>
<clbl:labelList xmlns:clbl="http://schemas.microsoft.com/office/2020/mipLabelMetadata">
  <clbl:label id="{9de5aaee-7788-40b1-a438-c0ccc98c87cc}" enabled="0" method="" siteId="{9de5aaee-7788-40b1-a438-c0ccc98c87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Air Resources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Miner, Dillon@ARB</dc:creator>
  <cp:keywords/>
  <dc:description/>
  <cp:lastModifiedBy>Botill, Matthew@ARB</cp:lastModifiedBy>
  <cp:revision/>
  <dcterms:created xsi:type="dcterms:W3CDTF">2024-07-25T23:21:41Z</dcterms:created>
  <dcterms:modified xsi:type="dcterms:W3CDTF">2024-09-05T00:32:41Z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0x010100FF72601200F3D046825A75DF5A6E819F</vt:lpwstr>
  </property>
  <property fmtid="{D5CDD505-2E9C-101B-9397-08002B2CF9AE}" pid="3" name="MediaServiceImageTags">
    <vt:lpwstr/>
  </property>
</Properties>
</file>