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mc:AlternateContent xmlns:mc="http://schemas.openxmlformats.org/markup-compatibility/2006">
    <mc:Choice Requires="x15">
      <x15ac:absPath xmlns:x15ac="http://schemas.microsoft.com/office/spreadsheetml/2010/11/ac" url="https://carb.sharepoint.com/sites/AQPSD/ORMDS/Kong/ACF/Inventory Development/15-Day-Change/15 Day Change_Feb 2023_to MSCD/"/>
    </mc:Choice>
  </mc:AlternateContent>
  <xr:revisionPtr revIDLastSave="0" documentId="8_{23AB50B9-F9CE-4E9D-A3EC-0B913B3F2240}" xr6:coauthVersionLast="47" xr6:coauthVersionMax="47" xr10:uidLastSave="{00000000-0000-0000-0000-000000000000}"/>
  <bookViews>
    <workbookView xWindow="-108" yWindow="-108" windowWidth="23256" windowHeight="12576" firstSheet="3" activeTab="3" xr2:uid="{00000000-000D-0000-FFFF-FFFF00000000}"/>
  </bookViews>
  <sheets>
    <sheet name="Read_Me" sheetId="8" r:id="rId1"/>
    <sheet name="ISOR Baseline" sheetId="9" r:id="rId2"/>
    <sheet name="ISOR Baseline 15 Day" sheetId="36" r:id="rId3"/>
    <sheet name="New Baseline" sheetId="32" r:id="rId4"/>
    <sheet name="New Baseline 15 Day" sheetId="33" r:id="rId5"/>
    <sheet name="New Baseline ISOR ALT1" sheetId="35" r:id="rId6"/>
    <sheet name="New Baseline ISOR ALT2" sheetId="34"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36" l="1"/>
  <c r="F27" i="36"/>
  <c r="F26" i="36"/>
  <c r="F25" i="36"/>
  <c r="F24" i="36"/>
  <c r="F23" i="36"/>
  <c r="F22" i="36"/>
  <c r="F21" i="36"/>
  <c r="F20" i="36"/>
  <c r="F19" i="36"/>
  <c r="F18" i="36"/>
  <c r="F17" i="36"/>
  <c r="F16" i="36"/>
  <c r="F15" i="36"/>
  <c r="F14" i="36"/>
  <c r="F13" i="36"/>
  <c r="F12" i="36"/>
  <c r="F11" i="36"/>
  <c r="F10" i="36"/>
  <c r="F9" i="36"/>
  <c r="F8" i="36"/>
  <c r="F7" i="36"/>
  <c r="F6" i="36"/>
  <c r="F5" i="36"/>
  <c r="F4" i="36"/>
  <c r="F3" i="36"/>
  <c r="F2" i="36"/>
  <c r="F28" i="35" l="1"/>
  <c r="F27" i="35"/>
  <c r="F26" i="35"/>
  <c r="F25" i="35"/>
  <c r="F24" i="35"/>
  <c r="F23" i="35"/>
  <c r="F22" i="35"/>
  <c r="F21" i="35"/>
  <c r="F20" i="35"/>
  <c r="F19" i="35"/>
  <c r="F18" i="35"/>
  <c r="F17" i="35"/>
  <c r="F16" i="35"/>
  <c r="F15" i="35"/>
  <c r="F14" i="35"/>
  <c r="F13" i="35"/>
  <c r="F12" i="35"/>
  <c r="F11" i="35"/>
  <c r="F10" i="35"/>
  <c r="F9" i="35"/>
  <c r="F8" i="35"/>
  <c r="F7" i="35"/>
  <c r="F6" i="35"/>
  <c r="F5" i="35"/>
  <c r="F4" i="35"/>
  <c r="F3" i="35"/>
  <c r="F2" i="35"/>
  <c r="F28" i="34"/>
  <c r="F27" i="34"/>
  <c r="F26" i="34"/>
  <c r="F25" i="34"/>
  <c r="F24" i="34"/>
  <c r="F23" i="34"/>
  <c r="F22" i="34"/>
  <c r="F21" i="34"/>
  <c r="F20" i="34"/>
  <c r="F19" i="34"/>
  <c r="F18" i="34"/>
  <c r="F17" i="34"/>
  <c r="F16" i="34"/>
  <c r="F15" i="34"/>
  <c r="F14" i="34"/>
  <c r="F13" i="34"/>
  <c r="F12" i="34"/>
  <c r="F11" i="34"/>
  <c r="F10" i="34"/>
  <c r="F9" i="34"/>
  <c r="F8" i="34"/>
  <c r="F7" i="34"/>
  <c r="F6" i="34"/>
  <c r="F5" i="34"/>
  <c r="F4" i="34"/>
  <c r="F3" i="34"/>
  <c r="F2" i="34"/>
  <c r="F2" i="33"/>
  <c r="F28" i="33"/>
  <c r="F27" i="33"/>
  <c r="F26" i="33"/>
  <c r="F25" i="33"/>
  <c r="F24" i="33"/>
  <c r="F23" i="33"/>
  <c r="F22" i="33"/>
  <c r="F21" i="33"/>
  <c r="F20" i="33"/>
  <c r="F19" i="33"/>
  <c r="F18" i="33"/>
  <c r="F17" i="33"/>
  <c r="F16" i="33"/>
  <c r="F15" i="33"/>
  <c r="F14" i="33"/>
  <c r="F13" i="33"/>
  <c r="F12" i="33"/>
  <c r="F11" i="33"/>
  <c r="F10" i="33"/>
  <c r="F9" i="33"/>
  <c r="F8" i="33"/>
  <c r="F7" i="33"/>
  <c r="F6" i="33"/>
  <c r="F5" i="33"/>
  <c r="F4" i="33"/>
  <c r="F3" i="33"/>
  <c r="F28" i="32"/>
  <c r="F27" i="32"/>
  <c r="F26" i="32"/>
  <c r="F25" i="32"/>
  <c r="F24" i="32"/>
  <c r="F23" i="32"/>
  <c r="F22" i="32"/>
  <c r="F21" i="32"/>
  <c r="F20" i="32"/>
  <c r="F19" i="32"/>
  <c r="F18" i="32"/>
  <c r="F17" i="32"/>
  <c r="F16" i="32"/>
  <c r="F15" i="32"/>
  <c r="F14" i="32"/>
  <c r="F13" i="32"/>
  <c r="F12" i="32"/>
  <c r="F11" i="32"/>
  <c r="F10" i="32"/>
  <c r="F9" i="32"/>
  <c r="F8" i="32"/>
  <c r="F7" i="32"/>
  <c r="F6" i="32"/>
  <c r="F5" i="32"/>
  <c r="F4" i="32"/>
  <c r="F3" i="32"/>
  <c r="F2" i="32"/>
  <c r="F2" i="9" l="1"/>
  <c r="F3" i="9"/>
  <c r="F4" i="9"/>
  <c r="F5" i="9"/>
  <c r="F6" i="9"/>
  <c r="F7" i="9"/>
  <c r="F8" i="9"/>
  <c r="F9" i="9"/>
  <c r="F10" i="9"/>
  <c r="F11" i="9"/>
  <c r="F12" i="9"/>
  <c r="F13" i="9"/>
  <c r="F14" i="9"/>
  <c r="F15" i="9"/>
  <c r="F16" i="9"/>
  <c r="F17" i="9"/>
  <c r="F18" i="9"/>
  <c r="F19" i="9"/>
  <c r="F20" i="9"/>
  <c r="F21" i="9"/>
  <c r="F22" i="9"/>
  <c r="F23" i="9"/>
  <c r="F24" i="9"/>
  <c r="F25" i="9"/>
  <c r="F26" i="9"/>
  <c r="F27" i="9"/>
  <c r="F28" i="9"/>
</calcChain>
</file>

<file path=xl/sharedStrings.xml><?xml version="1.0" encoding="utf-8"?>
<sst xmlns="http://schemas.openxmlformats.org/spreadsheetml/2006/main" count="49" uniqueCount="9">
  <si>
    <t>Calendar Year</t>
  </si>
  <si>
    <t>NOx_TOTEX</t>
  </si>
  <si>
    <t>PM2.5_TOTEX</t>
  </si>
  <si>
    <t>PM2.5_PMBW</t>
  </si>
  <si>
    <t>CO2_TOTEX</t>
  </si>
  <si>
    <t>PM2.5_TOTAL</t>
  </si>
  <si>
    <t>ROG_TOTAL</t>
  </si>
  <si>
    <t>TOG_TOTAL</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</si>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</sst>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
    <font>
      <sz val="11"/>
      <color theme="1"/>
      <name val="Calibri"/>
      <family val="2"/>
      <scheme val="minor"/>
    </font>
    <font>
      <b/>
      <sz val="11"/>
      <name val="Calibri"/>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0" borderId="1" xfId="0" applyFont="1" applyBorder="1" applyAlignment="1">
      <alignment horizontal="center" vertical="top"/>
    </xf>
    <xf numFmtId="2" fontId="0" fillId="0" borderId="0" xfId="0" applyNumberFormat="1"/>
    <xf numFmtId="164" fontId="0" fillId="0" borderId="0" xfId="0" applyNumberFormat="1"/>
    <xf numFmtId="1" fontId="0" fillId="0" borderId="0" xfId="0" applyNumberFormat="1"/>
    <xf numFmtId="2" fontId="1" fillId="0" borderId="1" xfId="0" applyNumberFormat="1" applyFont="1" applyBorder="1" applyAlignment="1">
      <alignment horizontal="center" vertical="top"/>
    </xf>
    <xf numFmtId="0" fontId="0" fillId="0" borderId="0" xfId="0"/>
    <xf numFmtId="0" fontId="0" fillId="0" borderId="0" xfId="0" applyAlignment="1">
      <alignment horizontal="left"/>
    </xf>
    <xf numFmtId="0" fontId="0" fillId="0" borderId="0" xfId="0" applyAlignment="1">
      <alignment horizontal="left"/>
    </xf>
    <xf numFmtId="0" fontId="0" fillId="0" borderId="0" xfId="0" applyAlignment="1"/>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r>
              <a:rPr lang="en-US"/>
              <a:t>Nox Emissions under ACF Proposal</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41851807921461E-2"/>
          <c:y val="0.24258004446109693"/>
          <c:w val="0.89104150509575641"/>
          <c:h val="0.57388380630981761"/>
        </c:manualLayout>
      </c:layout>
      <c:lineChart>
        <c:grouping val="standard"/>
        <c:varyColors val="0"/>
        <c:ser>
          <c:idx val="0"/>
          <c:order val="0"/>
          <c:tx>
            <c:v>ISOR Baseline</c:v>
          </c:tx>
          <c:spPr>
            <a:ln w="28575" cap="rnd">
              <a:solidFill>
                <a:schemeClr val="accent1"/>
              </a:solidFill>
              <a:round/>
            </a:ln>
            <a:effectLst/>
          </c:spPr>
          <c:marker>
            <c:symbol val="none"/>
          </c:marker>
          <c:cat>
            <c:numRef>
              <c:f>'ISOR Baseline'!$A$2:$A$28</c:f>
              <c:numCache>
                <c:formatCode>General</c:formatCode>
                <c:ptCount val="27"/>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numCache>
            </c:numRef>
          </c:cat>
          <c:val>
            <c:numRef>
              <c:f>'ISOR Baseline'!$B$2:$B$28</c:f>
              <c:numCache>
                <c:formatCode>0</c:formatCode>
                <c:ptCount val="27"/>
                <c:pt idx="0">
                  <c:v>204.73747588145531</c:v>
                </c:pt>
                <c:pt idx="1">
                  <c:v>197.00489768487051</c:v>
                </c:pt>
                <c:pt idx="2">
                  <c:v>189.83441046695731</c:v>
                </c:pt>
                <c:pt idx="3">
                  <c:v>183.2682279205377</c:v>
                </c:pt>
                <c:pt idx="4">
                  <c:v>176.94972050621851</c:v>
                </c:pt>
                <c:pt idx="5">
                  <c:v>171.10741706467061</c:v>
                </c:pt>
                <c:pt idx="6">
                  <c:v>165.82853038532789</c:v>
                </c:pt>
                <c:pt idx="7">
                  <c:v>161.95158555552271</c:v>
                </c:pt>
                <c:pt idx="8">
                  <c:v>158.56903345216671</c:v>
                </c:pt>
                <c:pt idx="9">
                  <c:v>155.65672521540171</c:v>
                </c:pt>
                <c:pt idx="10">
                  <c:v>153.29436289856361</c:v>
                </c:pt>
                <c:pt idx="11">
                  <c:v>151.34734311014631</c:v>
                </c:pt>
                <c:pt idx="12">
                  <c:v>149.58240258798321</c:v>
                </c:pt>
                <c:pt idx="13">
                  <c:v>148.3790954050647</c:v>
                </c:pt>
                <c:pt idx="14">
                  <c:v>147.59849961763609</c:v>
                </c:pt>
                <c:pt idx="15">
                  <c:v>147.32691143287269</c:v>
                </c:pt>
                <c:pt idx="16">
                  <c:v>147.45566637333209</c:v>
                </c:pt>
                <c:pt idx="17">
                  <c:v>148.05998863175259</c:v>
                </c:pt>
                <c:pt idx="18">
                  <c:v>149.06905593152919</c:v>
                </c:pt>
                <c:pt idx="19">
                  <c:v>150.60502595205051</c:v>
                </c:pt>
                <c:pt idx="20">
                  <c:v>152.28593671515119</c:v>
                </c:pt>
                <c:pt idx="21">
                  <c:v>154.42733924399161</c:v>
                </c:pt>
                <c:pt idx="22">
                  <c:v>156.80550790156011</c:v>
                </c:pt>
                <c:pt idx="23">
                  <c:v>159.60861515056379</c:v>
                </c:pt>
                <c:pt idx="24">
                  <c:v>162.69530698259811</c:v>
                </c:pt>
                <c:pt idx="25">
                  <c:v>166.10624504671981</c:v>
                </c:pt>
                <c:pt idx="26">
                  <c:v>169.7465843225404</c:v>
                </c:pt>
              </c:numCache>
            </c:numRef>
          </c:val>
          <c:smooth val="0"/>
          <c:extLst>
            <c:ext xmlns:c16="http://schemas.microsoft.com/office/drawing/2014/chart" uri="{C3380CC4-5D6E-409C-BE32-E72D297353CC}">
              <c16:uniqueId val="{00000000-9EE3-4BEA-AF8A-C8A3D8B87EE9}"/>
            </c:ext>
          </c:extLst>
        </c:ser>
        <c:ser>
          <c:idx val="2"/>
          <c:order val="1"/>
          <c:tx>
            <c:v>ISOR Baseline 15 Day Proposal w/Omnibus</c:v>
          </c:tx>
          <c:spPr>
            <a:ln w="28575" cap="rnd">
              <a:solidFill>
                <a:schemeClr val="accent3"/>
              </a:solidFill>
              <a:round/>
            </a:ln>
            <a:effectLst/>
          </c:spPr>
          <c:marker>
            <c:symbol val="none"/>
          </c:marker>
          <c:val>
            <c:numRef>
              <c:f>'ISOR Baseline 15 Day'!$B$2:$B$28</c:f>
              <c:numCache>
                <c:formatCode>0.00</c:formatCode>
                <c:ptCount val="27"/>
                <c:pt idx="0">
                  <c:v>202.11806114195994</c:v>
                </c:pt>
                <c:pt idx="1">
                  <c:v>193.09153981149001</c:v>
                </c:pt>
                <c:pt idx="2">
                  <c:v>183.66758615833999</c:v>
                </c:pt>
                <c:pt idx="3">
                  <c:v>173.39479607530004</c:v>
                </c:pt>
                <c:pt idx="4">
                  <c:v>163.55149494042996</c:v>
                </c:pt>
                <c:pt idx="5">
                  <c:v>152.93774668721485</c:v>
                </c:pt>
                <c:pt idx="6">
                  <c:v>141.92354513587429</c:v>
                </c:pt>
                <c:pt idx="7">
                  <c:v>132.03817369690736</c:v>
                </c:pt>
                <c:pt idx="8">
                  <c:v>123.09047373769103</c:v>
                </c:pt>
                <c:pt idx="9">
                  <c:v>115.45223916765639</c:v>
                </c:pt>
                <c:pt idx="10">
                  <c:v>107.18731174935947</c:v>
                </c:pt>
                <c:pt idx="11">
                  <c:v>99.487775181073062</c:v>
                </c:pt>
                <c:pt idx="12">
                  <c:v>93.672791950508937</c:v>
                </c:pt>
                <c:pt idx="13">
                  <c:v>88.355571272280088</c:v>
                </c:pt>
                <c:pt idx="14">
                  <c:v>83.46416505734004</c:v>
                </c:pt>
                <c:pt idx="15">
                  <c:v>78.972062509533203</c:v>
                </c:pt>
                <c:pt idx="16">
                  <c:v>75.871319602222769</c:v>
                </c:pt>
                <c:pt idx="17">
                  <c:v>72.637908384937404</c:v>
                </c:pt>
                <c:pt idx="18">
                  <c:v>68.904215245228869</c:v>
                </c:pt>
                <c:pt idx="19">
                  <c:v>68.427627398775144</c:v>
                </c:pt>
                <c:pt idx="20">
                  <c:v>68.011008477086492</c:v>
                </c:pt>
                <c:pt idx="21">
                  <c:v>67.986933072035441</c:v>
                </c:pt>
                <c:pt idx="22">
                  <c:v>68.011554519556626</c:v>
                </c:pt>
                <c:pt idx="23">
                  <c:v>68.42221593419788</c:v>
                </c:pt>
                <c:pt idx="24">
                  <c:v>69.05570626658556</c:v>
                </c:pt>
                <c:pt idx="25">
                  <c:v>69.959069624073351</c:v>
                </c:pt>
                <c:pt idx="26">
                  <c:v>70.991280160193554</c:v>
                </c:pt>
              </c:numCache>
            </c:numRef>
          </c:val>
          <c:smooth val="0"/>
          <c:extLst>
            <c:ext xmlns:c16="http://schemas.microsoft.com/office/drawing/2014/chart" uri="{C3380CC4-5D6E-409C-BE32-E72D297353CC}">
              <c16:uniqueId val="{00000000-31B2-4190-90CC-0EB37B760C2C}"/>
            </c:ext>
          </c:extLst>
        </c:ser>
        <c:ser>
          <c:idx val="3"/>
          <c:order val="2"/>
          <c:tx>
            <c:v>New Baseline</c:v>
          </c:tx>
          <c:spPr>
            <a:ln w="28575" cap="rnd">
              <a:solidFill>
                <a:schemeClr val="accent4"/>
              </a:solidFill>
              <a:round/>
            </a:ln>
            <a:effectLst/>
          </c:spPr>
          <c:marker>
            <c:symbol val="none"/>
          </c:marker>
          <c:val>
            <c:numRef>
              <c:f>'New Baseline'!$B$2:$B$28</c:f>
              <c:numCache>
                <c:formatCode>0.00</c:formatCode>
                <c:ptCount val="27"/>
                <c:pt idx="0">
                  <c:v>174.0190455252</c:v>
                </c:pt>
                <c:pt idx="1">
                  <c:v>142.12028637509999</c:v>
                </c:pt>
                <c:pt idx="2">
                  <c:v>130.08456763640001</c:v>
                </c:pt>
                <c:pt idx="3">
                  <c:v>119.4313766941</c:v>
                </c:pt>
                <c:pt idx="4">
                  <c:v>108.53688291109999</c:v>
                </c:pt>
                <c:pt idx="5">
                  <c:v>99.860245567500016</c:v>
                </c:pt>
                <c:pt idx="6">
                  <c:v>92.320712180099989</c:v>
                </c:pt>
                <c:pt idx="7">
                  <c:v>85.988329891800007</c:v>
                </c:pt>
                <c:pt idx="8">
                  <c:v>80.318331512499995</c:v>
                </c:pt>
                <c:pt idx="9">
                  <c:v>75.2023214827</c:v>
                </c:pt>
                <c:pt idx="10">
                  <c:v>70.635327570330006</c:v>
                </c:pt>
                <c:pt idx="11">
                  <c:v>66.512485838650008</c:v>
                </c:pt>
                <c:pt idx="12">
                  <c:v>62.848989327279988</c:v>
                </c:pt>
                <c:pt idx="13">
                  <c:v>59.715749692549998</c:v>
                </c:pt>
                <c:pt idx="14">
                  <c:v>57.062265725240003</c:v>
                </c:pt>
                <c:pt idx="15">
                  <c:v>54.866265188950003</c:v>
                </c:pt>
                <c:pt idx="16">
                  <c:v>53.019463838575</c:v>
                </c:pt>
                <c:pt idx="17">
                  <c:v>51.570862666392003</c:v>
                </c:pt>
                <c:pt idx="18">
                  <c:v>50.412921229462</c:v>
                </c:pt>
                <c:pt idx="19">
                  <c:v>49.648952742722997</c:v>
                </c:pt>
                <c:pt idx="20">
                  <c:v>48.896160229659003</c:v>
                </c:pt>
                <c:pt idx="21">
                  <c:v>48.458093398206998</c:v>
                </c:pt>
                <c:pt idx="22">
                  <c:v>48.112731225554697</c:v>
                </c:pt>
                <c:pt idx="23">
                  <c:v>48.052462659234102</c:v>
                </c:pt>
                <c:pt idx="24">
                  <c:v>48.143055074616598</c:v>
                </c:pt>
                <c:pt idx="25">
                  <c:v>48.436202206779839</c:v>
                </c:pt>
                <c:pt idx="26">
                  <c:v>47.629390093416632</c:v>
                </c:pt>
              </c:numCache>
            </c:numRef>
          </c:val>
          <c:smooth val="0"/>
          <c:extLst>
            <c:ext xmlns:c16="http://schemas.microsoft.com/office/drawing/2014/chart" uri="{C3380CC4-5D6E-409C-BE32-E72D297353CC}">
              <c16:uniqueId val="{00000000-67F4-45AD-8CDB-4AAE2A0031F0}"/>
            </c:ext>
          </c:extLst>
        </c:ser>
        <c:ser>
          <c:idx val="4"/>
          <c:order val="3"/>
          <c:tx>
            <c:v>New Baseline 15 Day Poposal w/Omnibus</c:v>
          </c:tx>
          <c:spPr>
            <a:ln w="28575" cap="rnd">
              <a:solidFill>
                <a:schemeClr val="accent5"/>
              </a:solidFill>
              <a:round/>
            </a:ln>
            <a:effectLst/>
          </c:spPr>
          <c:marker>
            <c:symbol val="none"/>
          </c:marker>
          <c:val>
            <c:numRef>
              <c:f>'New Baseline 15 Day'!$B$2:$B$28</c:f>
              <c:numCache>
                <c:formatCode>0.00</c:formatCode>
                <c:ptCount val="27"/>
                <c:pt idx="0">
                  <c:v>171.31235326286998</c:v>
                </c:pt>
                <c:pt idx="1">
                  <c:v>138.70774662508998</c:v>
                </c:pt>
                <c:pt idx="2">
                  <c:v>125.57464295967003</c:v>
                </c:pt>
                <c:pt idx="3">
                  <c:v>113.20431858900001</c:v>
                </c:pt>
                <c:pt idx="4">
                  <c:v>101.58868870204</c:v>
                </c:pt>
                <c:pt idx="5">
                  <c:v>92.017616428590031</c:v>
                </c:pt>
                <c:pt idx="6">
                  <c:v>83.039784385359994</c:v>
                </c:pt>
                <c:pt idx="7">
                  <c:v>75.114790541760001</c:v>
                </c:pt>
                <c:pt idx="8">
                  <c:v>68.204775843800007</c:v>
                </c:pt>
                <c:pt idx="9">
                  <c:v>62.155918834200023</c:v>
                </c:pt>
                <c:pt idx="10">
                  <c:v>56.235549762435014</c:v>
                </c:pt>
                <c:pt idx="11">
                  <c:v>50.477544339215996</c:v>
                </c:pt>
                <c:pt idx="12">
                  <c:v>45.962443405553984</c:v>
                </c:pt>
                <c:pt idx="13">
                  <c:v>41.710921394591992</c:v>
                </c:pt>
                <c:pt idx="14">
                  <c:v>37.773020863531002</c:v>
                </c:pt>
                <c:pt idx="15">
                  <c:v>34.125582008952208</c:v>
                </c:pt>
                <c:pt idx="16">
                  <c:v>31.244166755393699</c:v>
                </c:pt>
                <c:pt idx="17">
                  <c:v>28.540046012287402</c:v>
                </c:pt>
                <c:pt idx="18">
                  <c:v>25.8544681823779</c:v>
                </c:pt>
                <c:pt idx="19">
                  <c:v>24.551792592555106</c:v>
                </c:pt>
                <c:pt idx="20">
                  <c:v>23.203727140126432</c:v>
                </c:pt>
                <c:pt idx="21">
                  <c:v>22.122507009405357</c:v>
                </c:pt>
                <c:pt idx="22">
                  <c:v>21.067148397496606</c:v>
                </c:pt>
                <c:pt idx="23">
                  <c:v>20.284596777767923</c:v>
                </c:pt>
                <c:pt idx="24">
                  <c:v>19.620370290655629</c:v>
                </c:pt>
                <c:pt idx="25">
                  <c:v>19.131932557113299</c:v>
                </c:pt>
                <c:pt idx="26">
                  <c:v>18.334376539746923</c:v>
                </c:pt>
              </c:numCache>
            </c:numRef>
          </c:val>
          <c:smooth val="0"/>
          <c:extLst>
            <c:ext xmlns:c16="http://schemas.microsoft.com/office/drawing/2014/chart" uri="{C3380CC4-5D6E-409C-BE32-E72D297353CC}">
              <c16:uniqueId val="{00000001-67F4-45AD-8CDB-4AAE2A0031F0}"/>
            </c:ext>
          </c:extLst>
        </c:ser>
        <c:ser>
          <c:idx val="1"/>
          <c:order val="4"/>
          <c:tx>
            <c:v>New Baseline ISOR ALT1</c:v>
          </c:tx>
          <c:spPr>
            <a:ln w="28575" cap="rnd">
              <a:solidFill>
                <a:schemeClr val="accent2"/>
              </a:solidFill>
              <a:round/>
            </a:ln>
            <a:effectLst/>
          </c:spPr>
          <c:marker>
            <c:symbol val="none"/>
          </c:marker>
          <c:val>
            <c:numRef>
              <c:f>'New Baseline ISOR ALT1'!$B$2:$B$28</c:f>
              <c:numCache>
                <c:formatCode>0.00</c:formatCode>
                <c:ptCount val="27"/>
                <c:pt idx="0">
                  <c:v>173.60430016784798</c:v>
                </c:pt>
                <c:pt idx="1">
                  <c:v>141.14214903187377</c:v>
                </c:pt>
                <c:pt idx="2">
                  <c:v>128.43420714930375</c:v>
                </c:pt>
                <c:pt idx="3">
                  <c:v>116.53752340796721</c:v>
                </c:pt>
                <c:pt idx="4">
                  <c:v>104.6368819852091</c:v>
                </c:pt>
                <c:pt idx="5">
                  <c:v>95.85325216170493</c:v>
                </c:pt>
                <c:pt idx="6">
                  <c:v>88.176825625098942</c:v>
                </c:pt>
                <c:pt idx="7">
                  <c:v>81.708012304466024</c:v>
                </c:pt>
                <c:pt idx="8">
                  <c:v>75.900716121716698</c:v>
                </c:pt>
                <c:pt idx="9">
                  <c:v>70.732902754637919</c:v>
                </c:pt>
                <c:pt idx="10">
                  <c:v>66.116220238732794</c:v>
                </c:pt>
                <c:pt idx="11">
                  <c:v>61.903356658566601</c:v>
                </c:pt>
                <c:pt idx="12">
                  <c:v>58.281640794077532</c:v>
                </c:pt>
                <c:pt idx="13">
                  <c:v>55.138329589785037</c:v>
                </c:pt>
                <c:pt idx="14">
                  <c:v>52.438745205460314</c:v>
                </c:pt>
                <c:pt idx="15">
                  <c:v>50.158553659816064</c:v>
                </c:pt>
                <c:pt idx="16">
                  <c:v>48.199768442888526</c:v>
                </c:pt>
                <c:pt idx="17">
                  <c:v>46.623131912697502</c:v>
                </c:pt>
                <c:pt idx="18">
                  <c:v>45.330098747686307</c:v>
                </c:pt>
                <c:pt idx="19">
                  <c:v>44.426368192479792</c:v>
                </c:pt>
                <c:pt idx="20">
                  <c:v>43.527906000649182</c:v>
                </c:pt>
                <c:pt idx="21">
                  <c:v>42.938502793366624</c:v>
                </c:pt>
                <c:pt idx="22">
                  <c:v>42.441681742619785</c:v>
                </c:pt>
                <c:pt idx="23">
                  <c:v>42.227669635380686</c:v>
                </c:pt>
                <c:pt idx="24">
                  <c:v>42.158001866683868</c:v>
                </c:pt>
                <c:pt idx="25">
                  <c:v>42.272921278379066</c:v>
                </c:pt>
                <c:pt idx="26">
                  <c:v>41.518331792353621</c:v>
                </c:pt>
              </c:numCache>
            </c:numRef>
          </c:val>
          <c:smooth val="0"/>
          <c:extLst>
            <c:ext xmlns:c16="http://schemas.microsoft.com/office/drawing/2014/chart" uri="{C3380CC4-5D6E-409C-BE32-E72D297353CC}">
              <c16:uniqueId val="{00000003-67F4-45AD-8CDB-4AAE2A0031F0}"/>
            </c:ext>
          </c:extLst>
        </c:ser>
        <c:ser>
          <c:idx val="5"/>
          <c:order val="5"/>
          <c:tx>
            <c:v>New Baseline ISOR ALT2</c:v>
          </c:tx>
          <c:spPr>
            <a:ln w="28575" cap="rnd">
              <a:solidFill>
                <a:schemeClr val="accent6"/>
              </a:solidFill>
              <a:round/>
            </a:ln>
            <a:effectLst/>
          </c:spPr>
          <c:marker>
            <c:symbol val="none"/>
          </c:marker>
          <c:val>
            <c:numRef>
              <c:f>'New Baseline ISOR ALT2'!$B$2:$B$28</c:f>
              <c:numCache>
                <c:formatCode>0.00</c:formatCode>
                <c:ptCount val="27"/>
                <c:pt idx="0">
                  <c:v>169.02387375859098</c:v>
                </c:pt>
                <c:pt idx="1">
                  <c:v>135.86384247609598</c:v>
                </c:pt>
                <c:pt idx="2">
                  <c:v>121.10465121064493</c:v>
                </c:pt>
                <c:pt idx="3">
                  <c:v>106.98309997365851</c:v>
                </c:pt>
                <c:pt idx="4">
                  <c:v>93.632957283979906</c:v>
                </c:pt>
                <c:pt idx="5">
                  <c:v>83.756206624093423</c:v>
                </c:pt>
                <c:pt idx="6">
                  <c:v>74.436721362136211</c:v>
                </c:pt>
                <c:pt idx="7">
                  <c:v>65.823918803095523</c:v>
                </c:pt>
                <c:pt idx="8">
                  <c:v>58.121099444098803</c:v>
                </c:pt>
                <c:pt idx="9">
                  <c:v>51.264786743667926</c:v>
                </c:pt>
                <c:pt idx="10">
                  <c:v>44.906732103136903</c:v>
                </c:pt>
                <c:pt idx="11">
                  <c:v>38.891213197636489</c:v>
                </c:pt>
                <c:pt idx="12">
                  <c:v>34.696637340179194</c:v>
                </c:pt>
                <c:pt idx="13">
                  <c:v>30.868049759622448</c:v>
                </c:pt>
                <c:pt idx="14">
                  <c:v>27.391652511034753</c:v>
                </c:pt>
                <c:pt idx="15">
                  <c:v>24.214596650685582</c:v>
                </c:pt>
                <c:pt idx="16">
                  <c:v>22.180103769123949</c:v>
                </c:pt>
                <c:pt idx="17">
                  <c:v>20.405274607372125</c:v>
                </c:pt>
                <c:pt idx="18">
                  <c:v>18.82382535065949</c:v>
                </c:pt>
                <c:pt idx="19">
                  <c:v>17.57591369286537</c:v>
                </c:pt>
                <c:pt idx="20">
                  <c:v>16.231591147217721</c:v>
                </c:pt>
                <c:pt idx="21">
                  <c:v>15.093666632220511</c:v>
                </c:pt>
                <c:pt idx="22">
                  <c:v>13.938688123300317</c:v>
                </c:pt>
                <c:pt idx="23">
                  <c:v>13.027619957012305</c:v>
                </c:pt>
                <c:pt idx="24">
                  <c:v>12.20984143692273</c:v>
                </c:pt>
                <c:pt idx="25">
                  <c:v>11.545329136443939</c:v>
                </c:pt>
                <c:pt idx="26">
                  <c:v>10.759621619233215</c:v>
                </c:pt>
              </c:numCache>
            </c:numRef>
          </c:val>
          <c:smooth val="0"/>
          <c:extLst>
            <c:ext xmlns:c16="http://schemas.microsoft.com/office/drawing/2014/chart" uri="{C3380CC4-5D6E-409C-BE32-E72D297353CC}">
              <c16:uniqueId val="{00000002-67F4-45AD-8CDB-4AAE2A0031F0}"/>
            </c:ext>
          </c:extLst>
        </c:ser>
        <c:dLbls>
          <c:showLegendKey val="0"/>
          <c:showVal val="0"/>
          <c:showCatName val="0"/>
          <c:showSerName val="0"/>
          <c:showPercent val="0"/>
          <c:showBubbleSize val="0"/>
        </c:dLbls>
        <c:smooth val="0"/>
        <c:axId val="350949375"/>
        <c:axId val="350957279"/>
      </c:lineChart>
      <c:catAx>
        <c:axId val="350949375"/>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Calendar Year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0957279"/>
        <c:crosses val="autoZero"/>
        <c:auto val="1"/>
        <c:lblAlgn val="ctr"/>
        <c:lblOffset val="100"/>
        <c:noMultiLvlLbl val="0"/>
      </c:catAx>
      <c:valAx>
        <c:axId val="3509572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Nox Emissions (tpd)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094937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133347</xdr:rowOff>
    </xdr:from>
    <xdr:to>
      <xdr:col>16</xdr:col>
      <xdr:colOff>504825</xdr:colOff>
      <xdr:row>61</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47650" y="133347"/>
          <a:ext cx="10010775" cy="11029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Date: </a:t>
          </a:r>
          <a:r>
            <a:rPr lang="en-US" sz="1100" b="0" i="0" baseline="0">
              <a:solidFill>
                <a:schemeClr val="dk1"/>
              </a:solidFill>
              <a:effectLst/>
              <a:latin typeface="+mn-lt"/>
              <a:ea typeface="+mn-ea"/>
              <a:cs typeface="+mn-cs"/>
            </a:rPr>
            <a:t>Feb 1,2023</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Contact: </a:t>
          </a:r>
          <a:r>
            <a:rPr lang="en-US" sz="1100" b="0" i="0">
              <a:solidFill>
                <a:schemeClr val="dk1"/>
              </a:solidFill>
              <a:effectLst/>
              <a:latin typeface="+mn-lt"/>
              <a:ea typeface="+mn-ea"/>
              <a:cs typeface="+mn-cs"/>
            </a:rPr>
            <a:t>Stephanie.Kong@arb.ca.gov</a:t>
          </a:r>
          <a:r>
            <a:rPr lang="en-US" sz="1100">
              <a:solidFill>
                <a:schemeClr val="dk1"/>
              </a:solidFill>
              <a:effectLst/>
              <a:latin typeface="+mn-lt"/>
              <a:ea typeface="+mn-ea"/>
              <a:cs typeface="+mn-cs"/>
            </a:rPr>
            <a:t> </a:t>
          </a:r>
          <a:endParaRPr lang="en-US">
            <a:effectLst/>
          </a:endParaRPr>
        </a:p>
        <a:p>
          <a:endParaRPr lang="en-US" sz="1100" b="0" i="0" u="none" strike="noStrike">
            <a:solidFill>
              <a:schemeClr val="dk1"/>
            </a:solidFill>
            <a:effectLst/>
            <a:latin typeface="+mn-lt"/>
            <a:ea typeface="+mn-ea"/>
            <a:cs typeface="+mn-cs"/>
          </a:endParaRPr>
        </a:p>
        <a:p>
          <a:r>
            <a:rPr lang="en-US" sz="1100" b="1" i="0" u="sng">
              <a:solidFill>
                <a:schemeClr val="dk1"/>
              </a:solidFill>
              <a:effectLst/>
              <a:latin typeface="+mn-lt"/>
              <a:ea typeface="+mn-ea"/>
              <a:cs typeface="+mn-cs"/>
            </a:rPr>
            <a:t>Note: </a:t>
          </a:r>
          <a:endParaRPr lang="en-US">
            <a:effectLst/>
          </a:endParaRPr>
        </a:p>
        <a:p>
          <a:r>
            <a:rPr lang="en-US" sz="1100" b="0" i="0">
              <a:solidFill>
                <a:schemeClr val="dk1"/>
              </a:solidFill>
              <a:effectLst/>
              <a:latin typeface="+mn-lt"/>
              <a:ea typeface="+mn-ea"/>
              <a:cs typeface="+mn-cs"/>
            </a:rPr>
            <a:t>- The ISOR Baseline (ISOR) should already include the adopted regulations included in EMFAC2021 v1.0.2</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(such</a:t>
          </a:r>
          <a:r>
            <a:rPr lang="en-US" sz="1100" b="0" i="0" baseline="0">
              <a:solidFill>
                <a:schemeClr val="dk1"/>
              </a:solidFill>
              <a:effectLst/>
              <a:latin typeface="+mn-lt"/>
              <a:ea typeface="+mn-ea"/>
              <a:cs typeface="+mn-cs"/>
            </a:rPr>
            <a:t> as ACT and HD Omnibus</a:t>
          </a:r>
          <a:r>
            <a:rPr lang="en-US" sz="1100" b="0" i="0">
              <a:solidFill>
                <a:schemeClr val="dk1"/>
              </a:solidFill>
              <a:effectLst/>
              <a:latin typeface="+mn-lt"/>
              <a:ea typeface="+mn-ea"/>
              <a:cs typeface="+mn-cs"/>
            </a:rPr>
            <a:t>); </a:t>
          </a:r>
        </a:p>
        <a:p>
          <a:r>
            <a:rPr lang="en-US" sz="1100" b="0" i="0">
              <a:solidFill>
                <a:schemeClr val="dk1"/>
              </a:solidFill>
              <a:effectLst/>
              <a:latin typeface="+mn-lt"/>
              <a:ea typeface="+mn-ea"/>
              <a:cs typeface="+mn-cs"/>
            </a:rPr>
            <a:t>- The New</a:t>
          </a:r>
          <a:r>
            <a:rPr lang="en-US" sz="1100" b="0" i="0" baseline="0">
              <a:solidFill>
                <a:schemeClr val="dk1"/>
              </a:solidFill>
              <a:effectLst/>
              <a:latin typeface="+mn-lt"/>
              <a:ea typeface="+mn-ea"/>
              <a:cs typeface="+mn-cs"/>
            </a:rPr>
            <a:t> Baseline (New) should also include the finalized HD I/M (approved by OAL) and CTP.</a:t>
          </a:r>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 The HDIM</a:t>
          </a:r>
          <a:r>
            <a:rPr lang="en-US" sz="1100" b="0" i="0" baseline="0">
              <a:solidFill>
                <a:schemeClr val="dk1"/>
              </a:solidFill>
              <a:effectLst/>
              <a:latin typeface="+mn-lt"/>
              <a:ea typeface="+mn-ea"/>
              <a:cs typeface="+mn-cs"/>
            </a:rPr>
            <a:t> Baseline only includes the finalized HD I/M; the 15 day change proposal with HD I/M does not include the new Omnibus purchase requirements.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 Include vehicles</a:t>
          </a:r>
          <a:r>
            <a:rPr lang="en-US" sz="1100" b="0" i="0" baseline="0">
              <a:solidFill>
                <a:schemeClr val="dk1"/>
              </a:solidFill>
              <a:effectLst/>
              <a:latin typeface="+mn-lt"/>
              <a:ea typeface="+mn-ea"/>
              <a:cs typeface="+mn-cs"/>
            </a:rPr>
            <a:t> from all</a:t>
          </a:r>
          <a:r>
            <a:rPr lang="en-US" sz="1100" b="0" i="0">
              <a:solidFill>
                <a:schemeClr val="dk1"/>
              </a:solidFill>
              <a:effectLst/>
              <a:latin typeface="+mn-lt"/>
              <a:ea typeface="+mn-ea"/>
              <a:cs typeface="+mn-cs"/>
            </a:rPr>
            <a:t> MDV</a:t>
          </a:r>
          <a:r>
            <a:rPr lang="en-US" sz="1100" b="0" i="0" baseline="0">
              <a:solidFill>
                <a:schemeClr val="dk1"/>
              </a:solidFill>
              <a:effectLst/>
              <a:latin typeface="+mn-lt"/>
              <a:ea typeface="+mn-ea"/>
              <a:cs typeface="+mn-cs"/>
            </a:rPr>
            <a:t> (LHD1/LHD2), MHDV, and HHDV in EMFAC2021 (UBUS and SBUS exclded), as well as off-road yard tractors; t</a:t>
          </a:r>
          <a:r>
            <a:rPr lang="en-US" sz="1100">
              <a:solidFill>
                <a:schemeClr val="dk1"/>
              </a:solidFill>
              <a:effectLst/>
              <a:latin typeface="+mn-lt"/>
              <a:ea typeface="+mn-ea"/>
              <a:cs typeface="+mn-cs"/>
            </a:rPr>
            <a:t>he</a:t>
          </a:r>
          <a:r>
            <a:rPr lang="en-US" sz="1100" baseline="0">
              <a:solidFill>
                <a:schemeClr val="dk1"/>
              </a:solidFill>
              <a:effectLst/>
              <a:latin typeface="+mn-lt"/>
              <a:ea typeface="+mn-ea"/>
              <a:cs typeface="+mn-cs"/>
            </a:rPr>
            <a:t> retention rate of EMFAC p</a:t>
          </a:r>
          <a:r>
            <a:rPr lang="en-US" sz="1100">
              <a:solidFill>
                <a:schemeClr val="dk1"/>
              </a:solidFill>
              <a:effectLst/>
              <a:latin typeface="+mn-lt"/>
              <a:ea typeface="+mn-ea"/>
              <a:cs typeface="+mn-cs"/>
            </a:rPr>
            <a:t>ublic vehicle</a:t>
          </a:r>
          <a:r>
            <a:rPr lang="en-US" sz="1100" baseline="0">
              <a:solidFill>
                <a:schemeClr val="dk1"/>
              </a:solidFill>
              <a:effectLst/>
              <a:latin typeface="+mn-lt"/>
              <a:ea typeface="+mn-ea"/>
              <a:cs typeface="+mn-cs"/>
            </a:rPr>
            <a:t> categories were updated using ACT Fleet Reporting data for both baslines; the resulting difference of public emission is around 3% of statewide total.</a:t>
          </a:r>
          <a:endParaRPr lang="en-US">
            <a:effectLst/>
          </a:endParaRP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The current scenario inclueds a 100% ZEV sales requirement starting MY2036.</a:t>
          </a:r>
          <a:r>
            <a:rPr lang="en-US" sz="1100" b="0" i="0">
              <a:solidFill>
                <a:schemeClr val="dk1"/>
              </a:solidFill>
              <a:effectLst/>
              <a:latin typeface="+mn-lt"/>
              <a:ea typeface="+mn-ea"/>
              <a:cs typeface="+mn-cs"/>
            </a:rPr>
            <a:t> </a:t>
          </a:r>
          <a:endParaRPr lang="en-US">
            <a:effectLst/>
          </a:endParaRPr>
        </a:p>
        <a:p>
          <a:r>
            <a:rPr lang="en-US" sz="1100" b="0" i="0" baseline="0">
              <a:solidFill>
                <a:schemeClr val="dk1"/>
              </a:solidFill>
              <a:effectLst/>
              <a:latin typeface="+mn-lt"/>
              <a:ea typeface="+mn-ea"/>
              <a:cs typeface="+mn-cs"/>
            </a:rPr>
            <a:t>- ACF categories are specified as Drayage, Public, Priority Tier 1, Priority Tier 2, Priority Tier 3, SB1383.</a:t>
          </a:r>
          <a:endParaRPr lang="en-US">
            <a:effectLst/>
          </a:endParaRPr>
        </a:p>
        <a:p>
          <a:pPr eaLnBrk="1" fontAlgn="auto" latinLnBrk="0" hangingPunct="1"/>
          <a:r>
            <a:rPr lang="en-US" sz="1100" b="0" i="0" baseline="0">
              <a:solidFill>
                <a:schemeClr val="dk1"/>
              </a:solidFill>
              <a:effectLst/>
              <a:latin typeface="+mn-lt"/>
              <a:ea typeface="+mn-ea"/>
              <a:cs typeface="+mn-cs"/>
            </a:rPr>
            <a:t>- For Drayage and Priority, used buy is assumed to start from MY 2030 and onwards and vehicle survival rates will be the same as EMFAC2021 all fuel type BAU rates from MY 2037 and onwards.</a:t>
          </a:r>
        </a:p>
        <a:p>
          <a:pPr eaLnBrk="1" fontAlgn="auto" latinLnBrk="0" hangingPunct="1"/>
          <a:endParaRPr lang="en-US">
            <a:effectLst/>
          </a:endParaRPr>
        </a:p>
        <a:p>
          <a:r>
            <a:rPr lang="en-US" sz="1100" b="1" i="0" u="sng">
              <a:solidFill>
                <a:schemeClr val="dk1"/>
              </a:solidFill>
              <a:effectLst/>
              <a:latin typeface="+mn-lt"/>
              <a:ea typeface="+mn-ea"/>
              <a:cs typeface="+mn-cs"/>
            </a:rPr>
            <a:t>ACF Invenotry Major Assumptions: </a:t>
          </a:r>
          <a:endParaRPr lang="en-US">
            <a:effectLst/>
          </a:endParaRPr>
        </a:p>
        <a:p>
          <a:r>
            <a:rPr lang="en-US" sz="1100" b="0" i="0">
              <a:solidFill>
                <a:schemeClr val="dk1"/>
              </a:solidFill>
              <a:effectLst/>
              <a:latin typeface="+mn-lt"/>
              <a:ea typeface="+mn-ea"/>
              <a:cs typeface="+mn-cs"/>
            </a:rPr>
            <a:t>Drayage:</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 This current analysis is based on EMFAC2021 port drayage inventory</a:t>
          </a:r>
          <a:r>
            <a:rPr lang="en-US" sz="1100">
              <a:solidFill>
                <a:schemeClr val="dk1"/>
              </a:solidFill>
              <a:effectLst/>
              <a:latin typeface="+mn-lt"/>
              <a:ea typeface="+mn-ea"/>
              <a:cs typeface="+mn-cs"/>
            </a:rPr>
            <a:t> as well as railyard</a:t>
          </a:r>
          <a:r>
            <a:rPr lang="en-US" sz="1100" baseline="0">
              <a:solidFill>
                <a:schemeClr val="dk1"/>
              </a:solidFill>
              <a:effectLst/>
              <a:latin typeface="+mn-lt"/>
              <a:ea typeface="+mn-ea"/>
              <a:cs typeface="+mn-cs"/>
            </a:rPr>
            <a:t> data provided by UP and BNSF</a:t>
          </a:r>
          <a:endParaRPr lang="en-US">
            <a:effectLst/>
          </a:endParaRPr>
        </a:p>
        <a:p>
          <a:r>
            <a:rPr lang="en-US" sz="1100" b="0" i="0">
              <a:solidFill>
                <a:schemeClr val="dk1"/>
              </a:solidFill>
              <a:effectLst/>
              <a:latin typeface="+mn-lt"/>
              <a:ea typeface="+mn-ea"/>
              <a:cs typeface="+mn-cs"/>
            </a:rPr>
            <a:t>- All MY 2024+ in ACF should be ZEV</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 Assuming that vehicle will be retired when reaching age = 15 in ACF (ICE vehicle should have age &lt;15)</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 Consider that trucks must visit a California seaport or railyard at least once in 2024, to remain in CARB Drayage Truck Registry (EMFAC 2007</a:t>
          </a:r>
          <a:r>
            <a:rPr lang="en-US" sz="1100" b="0" i="0" baseline="0">
              <a:solidFill>
                <a:schemeClr val="dk1"/>
              </a:solidFill>
              <a:effectLst/>
              <a:latin typeface="+mn-lt"/>
              <a:ea typeface="+mn-ea"/>
              <a:cs typeface="+mn-cs"/>
            </a:rPr>
            <a:t> Retention Rate was applied</a:t>
          </a:r>
          <a:r>
            <a:rPr lang="en-US" sz="1100" b="0" i="0">
              <a:solidFill>
                <a:schemeClr val="dk1"/>
              </a:solidFill>
              <a:effectLst/>
              <a:latin typeface="+mn-lt"/>
              <a:ea typeface="+mn-ea"/>
              <a:cs typeface="+mn-cs"/>
            </a:rPr>
            <a:t>).</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 ICE population will shrink beginning in 2025</a:t>
          </a:r>
          <a:endParaRPr lang="en-US">
            <a:effectLst/>
          </a:endParaRPr>
        </a:p>
        <a:p>
          <a:r>
            <a:rPr lang="en-US" sz="1100" b="0" i="0">
              <a:solidFill>
                <a:schemeClr val="dk1"/>
              </a:solidFill>
              <a:effectLst/>
              <a:latin typeface="+mn-lt"/>
              <a:ea typeface="+mn-ea"/>
              <a:cs typeface="+mn-cs"/>
            </a:rPr>
            <a:t>- Drayage fleets are forced to meet the zero-emission goal by 2035</a:t>
          </a:r>
          <a:endParaRPr lang="en-US">
            <a:effectLst/>
          </a:endParaRPr>
        </a:p>
        <a:p>
          <a:r>
            <a:rPr lang="en-US" sz="1100" b="0" i="0">
              <a:solidFill>
                <a:schemeClr val="dk1"/>
              </a:solidFill>
              <a:effectLst/>
              <a:latin typeface="+mn-lt"/>
              <a:ea typeface="+mn-ea"/>
              <a:cs typeface="+mn-cs"/>
            </a:rPr>
            <a:t>Priority:</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 This current analysis is based on DMV, IRP, DOORS, and Dun&amp;Bradstreet databases matching</a:t>
          </a:r>
          <a:r>
            <a:rPr lang="en-US" sz="1100">
              <a:solidFill>
                <a:schemeClr val="dk1"/>
              </a:solidFill>
              <a:effectLst/>
              <a:latin typeface="+mn-lt"/>
              <a:ea typeface="+mn-ea"/>
              <a:cs typeface="+mn-cs"/>
            </a:rPr>
            <a:t> </a:t>
          </a:r>
          <a:endParaRPr lang="en-US">
            <a:effectLst/>
          </a:endParaRPr>
        </a:p>
        <a:p>
          <a:pPr eaLnBrk="1" fontAlgn="auto" latinLnBrk="0" hangingPunct="1"/>
          <a:r>
            <a:rPr lang="en-US" sz="1100" b="0" i="0">
              <a:solidFill>
                <a:schemeClr val="dk1"/>
              </a:solidFill>
              <a:effectLst/>
              <a:latin typeface="+mn-lt"/>
              <a:ea typeface="+mn-ea"/>
              <a:cs typeface="+mn-cs"/>
            </a:rPr>
            <a:t>- A</a:t>
          </a:r>
          <a:r>
            <a:rPr lang="en-US" sz="1100" b="0" i="0" baseline="0">
              <a:solidFill>
                <a:schemeClr val="dk1"/>
              </a:solidFill>
              <a:effectLst/>
              <a:latin typeface="+mn-lt"/>
              <a:ea typeface="+mn-ea"/>
              <a:cs typeface="+mn-cs"/>
            </a:rPr>
            <a:t> 20% scaling factor was applied for all instate fleet to include subhaulers, according to ACT large fleet reporting database</a:t>
          </a:r>
          <a:endParaRPr lang="en-US">
            <a:effectLst/>
          </a:endParaRPr>
        </a:p>
        <a:p>
          <a:pPr eaLnBrk="1" fontAlgn="auto" latinLnBrk="0" hangingPunct="1"/>
          <a:r>
            <a:rPr lang="en-US" sz="1100" b="0" i="0">
              <a:solidFill>
                <a:schemeClr val="dk1"/>
              </a:solidFill>
              <a:effectLst/>
              <a:latin typeface="+mn-lt"/>
              <a:ea typeface="+mn-ea"/>
              <a:cs typeface="+mn-cs"/>
            </a:rPr>
            <a:t>- Phase-in schedule by vehicle body type is linearly interpolated between milestone years</a:t>
          </a:r>
          <a:endParaRPr lang="en-US">
            <a:effectLst/>
          </a:endParaRPr>
        </a:p>
        <a:p>
          <a:pPr eaLnBrk="1" fontAlgn="auto" latinLnBrk="0" hangingPunct="1"/>
          <a:r>
            <a:rPr lang="en-US" sz="1100" b="0" i="0">
              <a:solidFill>
                <a:schemeClr val="dk1"/>
              </a:solidFill>
              <a:effectLst/>
              <a:latin typeface="+mn-lt"/>
              <a:ea typeface="+mn-ea"/>
              <a:cs typeface="+mn-cs"/>
            </a:rPr>
            <a:t>- A 1%</a:t>
          </a:r>
          <a:r>
            <a:rPr lang="en-US" sz="1100" b="0" i="0" baseline="0">
              <a:solidFill>
                <a:schemeClr val="dk1"/>
              </a:solidFill>
              <a:effectLst/>
              <a:latin typeface="+mn-lt"/>
              <a:ea typeface="+mn-ea"/>
              <a:cs typeface="+mn-cs"/>
            </a:rPr>
            <a:t> for tractors and a 4% for non-tractors low-use ICE fractions are considered for all fleets following the milestone pathway (independent of age)</a:t>
          </a:r>
          <a:endParaRPr lang="en-US">
            <a:effectLst/>
          </a:endParaRPr>
        </a:p>
        <a:p>
          <a:r>
            <a:rPr lang="en-US" sz="1100">
              <a:solidFill>
                <a:schemeClr val="dk1"/>
              </a:solidFill>
              <a:effectLst/>
              <a:latin typeface="+mn-lt"/>
              <a:ea typeface="+mn-ea"/>
              <a:cs typeface="+mn-cs"/>
            </a:rPr>
            <a:t>- For fleets following the SB1 compliance pathway,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ICEs need to be retired at age 18 for non-tractors and age 15 for tractors.</a:t>
          </a:r>
          <a:endParaRPr lang="en-US">
            <a:effectLst/>
          </a:endParaRPr>
        </a:p>
        <a:p>
          <a:pPr eaLnBrk="1" fontAlgn="auto" latinLnBrk="0" hangingPunct="1"/>
          <a:r>
            <a:rPr lang="en-US" sz="1100">
              <a:solidFill>
                <a:schemeClr val="dk1"/>
              </a:solidFill>
              <a:effectLst/>
              <a:latin typeface="+mn-lt"/>
              <a:ea typeface="+mn-ea"/>
              <a:cs typeface="+mn-cs"/>
            </a:rPr>
            <a:t>- Only ZEVs are allowed after CY2024 (</a:t>
          </a:r>
          <a:r>
            <a:rPr lang="en-US" sz="1100" b="0" i="0">
              <a:solidFill>
                <a:schemeClr val="dk1"/>
              </a:solidFill>
              <a:effectLst/>
              <a:latin typeface="+mn-lt"/>
              <a:ea typeface="+mn-ea"/>
              <a:cs typeface="+mn-cs"/>
            </a:rPr>
            <a:t>All MY 2024+ should be ZEV</a:t>
          </a:r>
          <a:r>
            <a:rPr lang="en-US" sz="1100">
              <a:solidFill>
                <a:schemeClr val="dk1"/>
              </a:solidFill>
              <a:effectLst/>
              <a:latin typeface="+mn-lt"/>
              <a:ea typeface="+mn-ea"/>
              <a:cs typeface="+mn-cs"/>
            </a:rPr>
            <a:t> ) for those</a:t>
          </a:r>
          <a:r>
            <a:rPr lang="en-US" sz="1100" baseline="0">
              <a:solidFill>
                <a:schemeClr val="dk1"/>
              </a:solidFill>
              <a:effectLst/>
              <a:latin typeface="+mn-lt"/>
              <a:ea typeface="+mn-ea"/>
              <a:cs typeface="+mn-cs"/>
            </a:rPr>
            <a:t> following the SB1 compliance pathway</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 </a:t>
          </a:r>
          <a:r>
            <a:rPr lang="en-US" sz="1100">
              <a:solidFill>
                <a:schemeClr val="dk1"/>
              </a:solidFill>
              <a:effectLst/>
              <a:latin typeface="+mn-lt"/>
              <a:ea typeface="+mn-ea"/>
              <a:cs typeface="+mn-cs"/>
            </a:rPr>
            <a:t>10% low-use exemption fraction is consider</a:t>
          </a:r>
          <a:r>
            <a:rPr lang="en-US" sz="1100" baseline="0">
              <a:solidFill>
                <a:schemeClr val="dk1"/>
              </a:solidFill>
              <a:effectLst/>
              <a:latin typeface="+mn-lt"/>
              <a:ea typeface="+mn-ea"/>
              <a:cs typeface="+mn-cs"/>
            </a:rPr>
            <a:t>ed for ICEs exceeding the useful life requirement following the SB1 compliance pathway</a:t>
          </a:r>
          <a:endParaRPr lang="en-US">
            <a:effectLst/>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50% of Group 1 vehicles, 25% of Group 2 vehicles, and 0% of Group 3 vehicles will opt in to the SB1 pathway and the rest will opt in to the milestone pathway </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No used-purchase allowed, fleets have to buy either ZE or CA Omnibus (MY2024+)</a:t>
          </a:r>
          <a:endParaRPr lang="en-US">
            <a:effectLst/>
          </a:endParaRPr>
        </a:p>
        <a:p>
          <a:r>
            <a:rPr lang="en-US" sz="1100" b="0" i="0">
              <a:solidFill>
                <a:schemeClr val="dk1"/>
              </a:solidFill>
              <a:effectLst/>
              <a:latin typeface="+mn-lt"/>
              <a:ea typeface="+mn-ea"/>
              <a:cs typeface="+mn-cs"/>
            </a:rPr>
            <a:t>Public:</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This current analysis is based on EMFAC2021 T6/T7 public, LHD1/2,  SWCV, and buses inventory</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 MY 2024-2026 in ACF should be 50% ZEV except designated counties (list provided by</a:t>
          </a:r>
          <a:r>
            <a:rPr lang="en-US" sz="1100" b="0" i="0" baseline="0">
              <a:solidFill>
                <a:schemeClr val="dk1"/>
              </a:solidFill>
              <a:effectLst/>
              <a:latin typeface="+mn-lt"/>
              <a:ea typeface="+mn-ea"/>
              <a:cs typeface="+mn-cs"/>
            </a:rPr>
            <a:t> MSCD</a:t>
          </a:r>
          <a:r>
            <a:rPr lang="en-US" sz="1100" b="0" i="0">
              <a:solidFill>
                <a:schemeClr val="dk1"/>
              </a:solidFill>
              <a:effectLst/>
              <a:latin typeface="+mn-lt"/>
              <a:ea typeface="+mn-ea"/>
              <a:cs typeface="+mn-cs"/>
            </a:rPr>
            <a:t>)</a:t>
          </a:r>
          <a:endParaRPr lang="en-US">
            <a:effectLst/>
          </a:endParaRP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MY </a:t>
          </a:r>
          <a:r>
            <a:rPr lang="en-US" sz="1100" b="0" i="0">
              <a:solidFill>
                <a:schemeClr val="dk1"/>
              </a:solidFill>
              <a:effectLst/>
              <a:latin typeface="+mn-lt"/>
              <a:ea typeface="+mn-ea"/>
              <a:cs typeface="+mn-cs"/>
            </a:rPr>
            <a:t>2027+ should be all ZEV * </a:t>
          </a:r>
          <a:endParaRPr lang="en-US">
            <a:effectLst/>
          </a:endParaRPr>
        </a:p>
        <a:p>
          <a:r>
            <a:rPr lang="en-US" sz="1100" b="0" i="0">
              <a:solidFill>
                <a:schemeClr val="dk1"/>
              </a:solidFill>
              <a:effectLst/>
              <a:latin typeface="+mn-lt"/>
              <a:ea typeface="+mn-ea"/>
              <a:cs typeface="+mn-cs"/>
            </a:rPr>
            <a:t>SB1383:</a:t>
          </a:r>
          <a:endParaRPr lang="en-US">
            <a:effectLst/>
          </a:endParaRPr>
        </a:p>
        <a:p>
          <a:r>
            <a:rPr lang="en-US" sz="1100" b="0" i="0">
              <a:solidFill>
                <a:schemeClr val="dk1"/>
              </a:solidFill>
              <a:effectLst/>
              <a:latin typeface="+mn-lt"/>
              <a:ea typeface="+mn-ea"/>
              <a:cs typeface="+mn-cs"/>
            </a:rPr>
            <a:t>- All NG SWCV regulated</a:t>
          </a:r>
          <a:r>
            <a:rPr lang="en-US" sz="1100" b="0" i="0" baseline="0">
              <a:solidFill>
                <a:schemeClr val="dk1"/>
              </a:solidFill>
              <a:effectLst/>
              <a:latin typeface="+mn-lt"/>
              <a:ea typeface="+mn-ea"/>
              <a:cs typeface="+mn-cs"/>
            </a:rPr>
            <a:t> vehicles fall under the newly amended SB1383 pathway</a:t>
          </a:r>
          <a:endParaRPr lang="en-US">
            <a:effectLst/>
          </a:endParaRPr>
        </a:p>
        <a:p>
          <a:r>
            <a:rPr lang="en-US" sz="1100" b="0" i="0" baseline="0">
              <a:solidFill>
                <a:schemeClr val="dk1"/>
              </a:solidFill>
              <a:effectLst/>
              <a:latin typeface="+mn-lt"/>
              <a:ea typeface="+mn-ea"/>
              <a:cs typeface="+mn-cs"/>
            </a:rPr>
            <a:t>- 21% of regulated NG tractors are treated as transfer trucks that subject to the amended SB1383 regulation</a:t>
          </a:r>
          <a:endParaRPr lang="en-US">
            <a:effectLst/>
          </a:endParaRPr>
        </a:p>
        <a:p>
          <a:pPr eaLnBrk="1" fontAlgn="auto" latinLnBrk="0" hangingPunct="1"/>
          <a:r>
            <a:rPr lang="en-US" sz="1100" b="0" i="0" baseline="0">
              <a:solidFill>
                <a:schemeClr val="dk1"/>
              </a:solidFill>
              <a:effectLst/>
              <a:latin typeface="+mn-lt"/>
              <a:ea typeface="+mn-ea"/>
              <a:cs typeface="+mn-cs"/>
            </a:rPr>
            <a:t>- 7.5% of public NG trucks will subject to the amended SB1383 regulation</a:t>
          </a:r>
        </a:p>
        <a:p>
          <a:pPr eaLnBrk="1" fontAlgn="auto" latinLnBrk="0" hangingPunct="1"/>
          <a:endParaRPr lang="en-US" sz="1100" b="1" i="0" u="sng">
            <a:solidFill>
              <a:schemeClr val="dk1"/>
            </a:solidFill>
            <a:effectLst/>
            <a:latin typeface="+mn-lt"/>
            <a:ea typeface="+mn-ea"/>
            <a:cs typeface="+mn-cs"/>
          </a:endParaRPr>
        </a:p>
        <a:p>
          <a:pPr eaLnBrk="1" fontAlgn="auto" latinLnBrk="0" hangingPunct="1"/>
          <a:r>
            <a:rPr lang="en-US" sz="1100" b="1" i="0" u="sng">
              <a:solidFill>
                <a:schemeClr val="dk1"/>
              </a:solidFill>
              <a:effectLst/>
              <a:latin typeface="+mn-lt"/>
              <a:ea typeface="+mn-ea"/>
              <a:cs typeface="+mn-cs"/>
            </a:rPr>
            <a:t>ISOR</a:t>
          </a:r>
          <a:r>
            <a:rPr lang="en-US" sz="1100" b="1" i="0" u="sng" baseline="0">
              <a:solidFill>
                <a:schemeClr val="dk1"/>
              </a:solidFill>
              <a:effectLst/>
              <a:latin typeface="+mn-lt"/>
              <a:ea typeface="+mn-ea"/>
              <a:cs typeface="+mn-cs"/>
            </a:rPr>
            <a:t> </a:t>
          </a:r>
          <a:r>
            <a:rPr lang="en-US" sz="1100" b="1" i="0" u="sng">
              <a:solidFill>
                <a:schemeClr val="dk1"/>
              </a:solidFill>
              <a:effectLst/>
              <a:latin typeface="+mn-lt"/>
              <a:ea typeface="+mn-ea"/>
              <a:cs typeface="+mn-cs"/>
            </a:rPr>
            <a:t>Alternative 1 Less Stringent Scenario Major Assumptions: </a:t>
          </a:r>
          <a:endParaRPr lang="en-US">
            <a:effectLst/>
          </a:endParaRPr>
        </a:p>
        <a:p>
          <a:r>
            <a:rPr lang="en-US" sz="1100" b="0" i="0">
              <a:solidFill>
                <a:schemeClr val="dk1"/>
              </a:solidFill>
              <a:effectLst/>
              <a:latin typeface="+mn-lt"/>
              <a:ea typeface="+mn-ea"/>
              <a:cs typeface="+mn-cs"/>
            </a:rPr>
            <a:t>- Fuel technology distribution remained the same as ACT baseline</a:t>
          </a:r>
          <a:endParaRPr lang="en-US">
            <a:effectLst/>
          </a:endParaRPr>
        </a:p>
        <a:p>
          <a:r>
            <a:rPr lang="en-US" sz="1100" b="0" i="0">
              <a:solidFill>
                <a:schemeClr val="dk1"/>
              </a:solidFill>
              <a:effectLst/>
              <a:latin typeface="+mn-lt"/>
              <a:ea typeface="+mn-ea"/>
              <a:cs typeface="+mn-cs"/>
            </a:rPr>
            <a:t>-</a:t>
          </a:r>
          <a:r>
            <a:rPr lang="en-US" sz="1100" b="0" i="0" baseline="0">
              <a:solidFill>
                <a:schemeClr val="dk1"/>
              </a:solidFill>
              <a:effectLst/>
              <a:latin typeface="+mn-lt"/>
              <a:ea typeface="+mn-ea"/>
              <a:cs typeface="+mn-cs"/>
            </a:rPr>
            <a:t> ICE purchase after MY2024 must be CA-Certified.</a:t>
          </a:r>
          <a:endParaRPr lang="en-US">
            <a:effectLst/>
          </a:endParaRPr>
        </a:p>
        <a:p>
          <a:r>
            <a:rPr lang="en-US" sz="1100" b="0" i="0" baseline="0">
              <a:solidFill>
                <a:schemeClr val="dk1"/>
              </a:solidFill>
              <a:effectLst/>
              <a:latin typeface="+mn-lt"/>
              <a:ea typeface="+mn-ea"/>
              <a:cs typeface="+mn-cs"/>
            </a:rPr>
            <a:t>- Fleet percentage requirement for priority is no longer considered; instead, it will be only a purchase-based requirement for clean engines (ZEV/ CA-Certified)</a:t>
          </a:r>
          <a:endParaRPr lang="en-US">
            <a:effectLst/>
          </a:endParaRPr>
        </a:p>
        <a:p>
          <a:r>
            <a:rPr lang="en-US" sz="1100" b="0" i="0" baseline="0">
              <a:solidFill>
                <a:schemeClr val="dk1"/>
              </a:solidFill>
              <a:effectLst/>
              <a:latin typeface="+mn-lt"/>
              <a:ea typeface="+mn-ea"/>
              <a:cs typeface="+mn-cs"/>
            </a:rPr>
            <a:t>- Useful life requirement for drayage still applies; yet new purchase could either be ZEV or CA-Certified</a:t>
          </a:r>
          <a:endParaRPr lang="en-US">
            <a:effectLst/>
          </a:endParaRPr>
        </a:p>
        <a:p>
          <a:r>
            <a:rPr lang="en-US" sz="1100" b="0" i="0" baseline="0">
              <a:solidFill>
                <a:schemeClr val="dk1"/>
              </a:solidFill>
              <a:effectLst/>
              <a:latin typeface="+mn-lt"/>
              <a:ea typeface="+mn-ea"/>
              <a:cs typeface="+mn-cs"/>
            </a:rPr>
            <a:t>- No PMBW benefits in this case since technology distribution stays the same</a:t>
          </a:r>
          <a:endParaRPr lang="en-US">
            <a:effectLst/>
          </a:endParaRPr>
        </a:p>
        <a:p>
          <a:r>
            <a:rPr lang="en-US" sz="1100" b="0" i="0" baseline="0">
              <a:solidFill>
                <a:schemeClr val="dk1"/>
              </a:solidFill>
              <a:effectLst/>
              <a:latin typeface="+mn-lt"/>
              <a:ea typeface="+mn-ea"/>
              <a:cs typeface="+mn-cs"/>
            </a:rPr>
            <a:t>- CA-CERT engines have less stringent Phase-2 GHG requirements due to ZEV credits</a:t>
          </a:r>
        </a:p>
        <a:p>
          <a:endParaRPr lang="en-US">
            <a:effectLst/>
          </a:endParaRPr>
        </a:p>
        <a:p>
          <a:pPr eaLnBrk="1" fontAlgn="auto" latinLnBrk="0" hangingPunct="1"/>
          <a:r>
            <a:rPr lang="en-US" sz="1100" b="1" i="0" u="sng">
              <a:solidFill>
                <a:schemeClr val="dk1"/>
              </a:solidFill>
              <a:effectLst/>
              <a:latin typeface="+mn-lt"/>
              <a:ea typeface="+mn-ea"/>
              <a:cs typeface="+mn-cs"/>
            </a:rPr>
            <a:t>ISOR</a:t>
          </a:r>
          <a:r>
            <a:rPr lang="en-US" sz="1100" b="1" i="0" u="sng" baseline="0">
              <a:solidFill>
                <a:schemeClr val="dk1"/>
              </a:solidFill>
              <a:effectLst/>
              <a:latin typeface="+mn-lt"/>
              <a:ea typeface="+mn-ea"/>
              <a:cs typeface="+mn-cs"/>
            </a:rPr>
            <a:t> </a:t>
          </a:r>
          <a:r>
            <a:rPr lang="en-US" sz="1100" b="1" i="0" u="sng">
              <a:solidFill>
                <a:schemeClr val="dk1"/>
              </a:solidFill>
              <a:effectLst/>
              <a:latin typeface="+mn-lt"/>
              <a:ea typeface="+mn-ea"/>
              <a:cs typeface="+mn-cs"/>
            </a:rPr>
            <a:t>Alternative 2 More Stringent Scenario Major Assumptions: </a:t>
          </a:r>
          <a:endParaRPr lang="en-US">
            <a:effectLst/>
          </a:endParaRPr>
        </a:p>
        <a:p>
          <a:r>
            <a:rPr lang="en-US" sz="1100" b="0" i="0" baseline="0">
              <a:solidFill>
                <a:schemeClr val="dk1"/>
              </a:solidFill>
              <a:effectLst/>
              <a:latin typeface="+mn-lt"/>
              <a:ea typeface="+mn-ea"/>
              <a:cs typeface="+mn-cs"/>
            </a:rPr>
            <a:t>- Tractor priority fleet size adjusted to &gt;= 10 instead of &gt;=  50 as stated in the main proposal</a:t>
          </a:r>
          <a:endParaRPr lang="en-US">
            <a:effectLst/>
          </a:endParaRPr>
        </a:p>
        <a:p>
          <a:r>
            <a:rPr lang="en-US" sz="1100" b="0" i="0" baseline="0">
              <a:solidFill>
                <a:schemeClr val="dk1"/>
              </a:solidFill>
              <a:effectLst/>
              <a:latin typeface="+mn-lt"/>
              <a:ea typeface="+mn-ea"/>
              <a:cs typeface="+mn-cs"/>
            </a:rPr>
            <a:t>- 100% ZEV sales requirement starts in 2036</a:t>
          </a:r>
          <a:endParaRPr lang="en-US">
            <a:effectLst/>
          </a:endParaRPr>
        </a:p>
        <a:p>
          <a:r>
            <a:rPr lang="en-US" sz="1100" b="0" i="0" baseline="0">
              <a:solidFill>
                <a:schemeClr val="dk1"/>
              </a:solidFill>
              <a:effectLst/>
              <a:latin typeface="+mn-lt"/>
              <a:ea typeface="+mn-ea"/>
              <a:cs typeface="+mn-cs"/>
            </a:rPr>
            <a:t>- All previous (main proposal) Group 2 vehicles are moved to Group 1; Group 3 tractors are moved to Group 2</a:t>
          </a:r>
          <a:endParaRPr lang="en-US">
            <a:effectLst/>
          </a:endParaRPr>
        </a:p>
        <a:p>
          <a:r>
            <a:rPr lang="en-US" sz="1100" b="0" i="0" baseline="0">
              <a:solidFill>
                <a:schemeClr val="dk1"/>
              </a:solidFill>
              <a:effectLst/>
              <a:latin typeface="+mn-lt"/>
              <a:ea typeface="+mn-ea"/>
              <a:cs typeface="+mn-cs"/>
            </a:rPr>
            <a:t>- Public and drayage remain unchanged</a:t>
          </a:r>
          <a:endParaRPr lang="en-US">
            <a:effectLst/>
          </a:endParaRPr>
        </a:p>
        <a:p>
          <a:pPr eaLnBrk="1" fontAlgn="auto" latinLnBrk="0" hangingPunct="1"/>
          <a:endParaRPr lang="en-US" sz="1100" b="0" i="0" baseline="0">
            <a:solidFill>
              <a:schemeClr val="dk1"/>
            </a:solidFill>
            <a:effectLst/>
            <a:latin typeface="+mn-lt"/>
            <a:ea typeface="+mn-ea"/>
            <a:cs typeface="+mn-cs"/>
          </a:endParaRPr>
        </a:p>
        <a:p>
          <a:pPr eaLnBrk="1" fontAlgn="auto" latinLnBrk="0" hangingPunct="1"/>
          <a:endParaRPr lang="en-US">
            <a:effectLst/>
          </a:endParaRPr>
        </a:p>
        <a:p>
          <a:r>
            <a:rPr lang="en-US" sz="1100" b="1" i="0">
              <a:solidFill>
                <a:srgbClr val="FF0000"/>
              </a:solidFill>
              <a:effectLst/>
              <a:latin typeface="+mn-lt"/>
              <a:ea typeface="+mn-ea"/>
              <a:cs typeface="+mn-cs"/>
            </a:rPr>
            <a:t>15-DAY CHANGE</a:t>
          </a:r>
          <a:endParaRPr lang="en-US">
            <a:solidFill>
              <a:srgbClr val="FF0000"/>
            </a:solidFill>
            <a:effectLst/>
          </a:endParaRPr>
        </a:p>
        <a:p>
          <a:r>
            <a:rPr lang="en-US" sz="1100" b="0" i="0" baseline="0">
              <a:solidFill>
                <a:schemeClr val="dk1"/>
              </a:solidFill>
              <a:effectLst/>
              <a:latin typeface="+mn-lt"/>
              <a:ea typeface="+mn-ea"/>
              <a:cs typeface="+mn-cs"/>
            </a:rPr>
            <a:t>California manufactuere sales requirement moves forward to 2036</a:t>
          </a:r>
          <a:endParaRPr lang="en-US">
            <a:effectLst/>
          </a:endParaRPr>
        </a:p>
        <a:p>
          <a:r>
            <a:rPr lang="en-US" sz="1100" b="0" i="0" baseline="0">
              <a:solidFill>
                <a:schemeClr val="dk1"/>
              </a:solidFill>
              <a:effectLst/>
              <a:latin typeface="+mn-lt"/>
              <a:ea typeface="+mn-ea"/>
              <a:cs typeface="+mn-cs"/>
            </a:rPr>
            <a:t>Wastewater extension/SB1383: CNG transfer trucks, refuse  trucks, and trucks owned by public wastewater agencies are not placed under high priority Group 3 schedule</a:t>
          </a:r>
          <a:endParaRPr lang="en-US">
            <a:effectLst/>
          </a:endParaRPr>
        </a:p>
        <a:p>
          <a:r>
            <a:rPr lang="en-US" sz="1100">
              <a:solidFill>
                <a:schemeClr val="dk1"/>
              </a:solidFill>
              <a:effectLst/>
              <a:latin typeface="+mn-lt"/>
              <a:ea typeface="+mn-ea"/>
              <a:cs typeface="+mn-cs"/>
            </a:rPr>
            <a:t>Omnibus</a:t>
          </a:r>
          <a:r>
            <a:rPr lang="en-US" sz="1100" baseline="0">
              <a:solidFill>
                <a:schemeClr val="dk1"/>
              </a:solidFill>
              <a:effectLst/>
              <a:latin typeface="+mn-lt"/>
              <a:ea typeface="+mn-ea"/>
              <a:cs typeface="+mn-cs"/>
            </a:rPr>
            <a:t> purchase: priority fleets can no longer buy used non-omnibus diesel trucks; everything has to be either ZE (as required by the SB1 or milestone proposal) or MY2024+ CA-Omnibus standards</a:t>
          </a:r>
        </a:p>
        <a:p>
          <a:endParaRPr lang="en-US"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113663</xdr:colOff>
      <xdr:row>1</xdr:row>
      <xdr:rowOff>134470</xdr:rowOff>
    </xdr:from>
    <xdr:to>
      <xdr:col>24</xdr:col>
      <xdr:colOff>408453</xdr:colOff>
      <xdr:row>29</xdr:row>
      <xdr:rowOff>140819</xdr:rowOff>
    </xdr:to>
    <xdr:graphicFrame macro="">
      <xdr:nvGraphicFramePr>
        <xdr:cNvPr id="2" name="Chart 1">
          <a:extLst>
            <a:ext uri="{FF2B5EF4-FFF2-40B4-BE49-F238E27FC236}">
              <a16:creationId xmlns:a16="http://schemas.microsoft.com/office/drawing/2014/main" id="{208520BB-90F1-D293-AD7A-CA525312A6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8"/>
  <sheetViews>
    <sheetView workbookViewId="0">
      <selection activeCell="T21" sqref="T21"/>
    </sheetView>
  </sheetViews>
  <sheetFormatPr defaultRowHeight="14.45"/>
  <sheetData>
    <row r="2" spans="1:2">
      <c r="A2" s="8"/>
      <c r="B2" s="8"/>
    </row>
    <row r="5" spans="1:2">
      <c r="A5" s="8"/>
      <c r="B5" s="8"/>
    </row>
    <row r="6" spans="1:2">
      <c r="A6" s="8"/>
      <c r="B6" s="8"/>
    </row>
    <row r="9" spans="1:2">
      <c r="A9" s="8"/>
      <c r="B9" s="8"/>
    </row>
    <row r="10" spans="1:2">
      <c r="A10" s="8"/>
      <c r="B10" s="8"/>
    </row>
    <row r="11" spans="1:2">
      <c r="A11" s="8"/>
      <c r="B11" s="8"/>
    </row>
    <row r="12" spans="1:2">
      <c r="A12" s="8"/>
      <c r="B12" s="8"/>
    </row>
    <row r="13" spans="1:2">
      <c r="A13" s="8"/>
      <c r="B13" s="8"/>
    </row>
    <row r="14" spans="1:2">
      <c r="A14" s="8"/>
      <c r="B14" s="8"/>
    </row>
    <row r="15" spans="1:2">
      <c r="A15" s="7"/>
      <c r="B15" s="7"/>
    </row>
    <row r="16" spans="1:2">
      <c r="A16" s="9"/>
      <c r="B16" s="9"/>
    </row>
    <row r="17" spans="1:2">
      <c r="A17" s="9"/>
      <c r="B17" s="9"/>
    </row>
    <row r="19" spans="1:2">
      <c r="A19" s="9"/>
      <c r="B19" s="9"/>
    </row>
    <row r="20" spans="1:2">
      <c r="A20" s="9"/>
      <c r="B20" s="9"/>
    </row>
    <row r="21" spans="1:2">
      <c r="A21" s="9"/>
      <c r="B21" s="9"/>
    </row>
    <row r="22" spans="1:2">
      <c r="A22" s="7"/>
      <c r="B22" s="7"/>
    </row>
    <row r="23" spans="1:2">
      <c r="A23" s="8"/>
      <c r="B23" s="8"/>
    </row>
    <row r="24" spans="1:2">
      <c r="A24" s="9"/>
      <c r="B24" s="9"/>
    </row>
    <row r="25" spans="1:2">
      <c r="A25" s="8"/>
      <c r="B25" s="8"/>
    </row>
    <row r="26" spans="1:2">
      <c r="A26" s="8"/>
      <c r="B26" s="8"/>
    </row>
    <row r="27" spans="1:2">
      <c r="A27" s="8"/>
      <c r="B27" s="8"/>
    </row>
    <row r="28" spans="1:2">
      <c r="A28" s="8"/>
      <c r="B28" s="8"/>
    </row>
  </sheetData>
  <mergeCells count="20">
    <mergeCell ref="A16:B16"/>
    <mergeCell ref="A12:B12"/>
    <mergeCell ref="A13:B13"/>
    <mergeCell ref="A5:B5"/>
    <mergeCell ref="A6:B6"/>
    <mergeCell ref="A2:B2"/>
    <mergeCell ref="A9:B9"/>
    <mergeCell ref="A10:B10"/>
    <mergeCell ref="A11:B11"/>
    <mergeCell ref="A14:B14"/>
    <mergeCell ref="A17:B17"/>
    <mergeCell ref="A19:B19"/>
    <mergeCell ref="A20:B20"/>
    <mergeCell ref="A21:B21"/>
    <mergeCell ref="A23:B23"/>
    <mergeCell ref="A24:B24"/>
    <mergeCell ref="A25:B25"/>
    <mergeCell ref="A26:B26"/>
    <mergeCell ref="A27:B27"/>
    <mergeCell ref="A28:B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zoomScale="85" zoomScaleNormal="85" workbookViewId="0">
      <selection activeCell="E1" sqref="E1"/>
    </sheetView>
  </sheetViews>
  <sheetFormatPr defaultRowHeight="14.45"/>
  <cols>
    <col min="1" max="4" width="12.7109375" customWidth="1"/>
    <col min="5" max="5" width="16.5703125" customWidth="1"/>
    <col min="6" max="8" width="12.7109375" customWidth="1"/>
  </cols>
  <sheetData>
    <row r="1" spans="1:8">
      <c r="A1" s="1" t="s">
        <v>0</v>
      </c>
      <c r="B1" s="1" t="s">
        <v>1</v>
      </c>
      <c r="C1" s="1" t="s">
        <v>2</v>
      </c>
      <c r="D1" s="1" t="s">
        <v>3</v>
      </c>
      <c r="E1" s="1" t="s">
        <v>4</v>
      </c>
      <c r="F1" s="1" t="s">
        <v>5</v>
      </c>
      <c r="G1" s="1" t="s">
        <v>6</v>
      </c>
      <c r="H1" s="1" t="s">
        <v>7</v>
      </c>
    </row>
    <row r="2" spans="1:8">
      <c r="A2" s="6">
        <v>2024</v>
      </c>
      <c r="B2" s="4">
        <v>204.73747588145531</v>
      </c>
      <c r="C2" s="2">
        <v>2.4118296457918711</v>
      </c>
      <c r="D2" s="2">
        <v>2.9735308655697739</v>
      </c>
      <c r="E2" s="3">
        <v>39.867098139891567</v>
      </c>
      <c r="F2" s="2">
        <f>C2+D2</f>
        <v>5.385360511361645</v>
      </c>
      <c r="G2" s="2">
        <v>17.02261955687651</v>
      </c>
      <c r="H2" s="2">
        <v>22.149099584585262</v>
      </c>
    </row>
    <row r="3" spans="1:8">
      <c r="A3" s="6">
        <v>2025</v>
      </c>
      <c r="B3" s="4">
        <v>197.00489768487051</v>
      </c>
      <c r="C3" s="2">
        <v>2.335671114383111</v>
      </c>
      <c r="D3" s="2">
        <v>2.9940758402186058</v>
      </c>
      <c r="E3" s="3">
        <v>39.603255612808368</v>
      </c>
      <c r="F3" s="2">
        <f t="shared" ref="F3:F28" si="0">C3+D3</f>
        <v>5.3297469546017169</v>
      </c>
      <c r="G3" s="2">
        <v>16.126353863634701</v>
      </c>
      <c r="H3" s="2">
        <v>21.074512148926129</v>
      </c>
    </row>
    <row r="4" spans="1:8">
      <c r="A4" s="6">
        <v>2026</v>
      </c>
      <c r="B4" s="4">
        <v>189.83441046695731</v>
      </c>
      <c r="C4" s="2">
        <v>2.2761564835570232</v>
      </c>
      <c r="D4" s="2">
        <v>3.0213616582405312</v>
      </c>
      <c r="E4" s="3">
        <v>39.32150017752511</v>
      </c>
      <c r="F4" s="2">
        <f t="shared" si="0"/>
        <v>5.2975181417975543</v>
      </c>
      <c r="G4" s="2">
        <v>15.498566547754949</v>
      </c>
      <c r="H4" s="2">
        <v>20.272974028038838</v>
      </c>
    </row>
    <row r="5" spans="1:8">
      <c r="A5" s="6">
        <v>2027</v>
      </c>
      <c r="B5" s="4">
        <v>183.2682279205377</v>
      </c>
      <c r="C5" s="2">
        <v>2.222757043769485</v>
      </c>
      <c r="D5" s="2">
        <v>3.0475885560517741</v>
      </c>
      <c r="E5" s="3">
        <v>38.938494905215748</v>
      </c>
      <c r="F5" s="2">
        <f t="shared" si="0"/>
        <v>5.2703455998212592</v>
      </c>
      <c r="G5" s="2">
        <v>14.783193827929789</v>
      </c>
      <c r="H5" s="2">
        <v>19.36943378099296</v>
      </c>
    </row>
    <row r="6" spans="1:8">
      <c r="A6" s="6">
        <v>2028</v>
      </c>
      <c r="B6" s="4">
        <v>176.94972050621851</v>
      </c>
      <c r="C6" s="2">
        <v>2.171492451236571</v>
      </c>
      <c r="D6" s="2">
        <v>3.0721570374159151</v>
      </c>
      <c r="E6" s="3">
        <v>38.460357450900517</v>
      </c>
      <c r="F6" s="2">
        <f t="shared" si="0"/>
        <v>5.243649488652486</v>
      </c>
      <c r="G6" s="2">
        <v>14.116095619532761</v>
      </c>
      <c r="H6" s="2">
        <v>18.524786564533201</v>
      </c>
    </row>
    <row r="7" spans="1:8">
      <c r="A7" s="6">
        <v>2029</v>
      </c>
      <c r="B7" s="4">
        <v>171.10741706467061</v>
      </c>
      <c r="C7" s="2">
        <v>2.1235336645244169</v>
      </c>
      <c r="D7" s="2">
        <v>3.0935209909015118</v>
      </c>
      <c r="E7" s="3">
        <v>37.913424863530913</v>
      </c>
      <c r="F7" s="2">
        <f t="shared" si="0"/>
        <v>5.2170546554259287</v>
      </c>
      <c r="G7" s="2">
        <v>13.325757058201321</v>
      </c>
      <c r="H7" s="2">
        <v>17.54809522611264</v>
      </c>
    </row>
    <row r="8" spans="1:8">
      <c r="A8" s="6">
        <v>2030</v>
      </c>
      <c r="B8" s="4">
        <v>165.82853038532789</v>
      </c>
      <c r="C8" s="2">
        <v>2.0787914763641768</v>
      </c>
      <c r="D8" s="2">
        <v>3.1118397860092388</v>
      </c>
      <c r="E8" s="3">
        <v>37.313545077986468</v>
      </c>
      <c r="F8" s="2">
        <f t="shared" si="0"/>
        <v>5.1906312623734152</v>
      </c>
      <c r="G8" s="2">
        <v>12.54876295209572</v>
      </c>
      <c r="H8" s="2">
        <v>16.567933394840139</v>
      </c>
    </row>
    <row r="9" spans="1:8">
      <c r="A9" s="6">
        <v>2031</v>
      </c>
      <c r="B9" s="4">
        <v>161.95158555552271</v>
      </c>
      <c r="C9" s="2">
        <v>2.049440867720381</v>
      </c>
      <c r="D9" s="2">
        <v>3.1415390650542858</v>
      </c>
      <c r="E9" s="3">
        <v>36.88510447815419</v>
      </c>
      <c r="F9" s="2">
        <f t="shared" si="0"/>
        <v>5.1909799327746668</v>
      </c>
      <c r="G9" s="2">
        <v>11.9356579431402</v>
      </c>
      <c r="H9" s="2">
        <v>15.769499046076611</v>
      </c>
    </row>
    <row r="10" spans="1:8">
      <c r="A10" s="6">
        <v>2032</v>
      </c>
      <c r="B10" s="4">
        <v>158.56903345216671</v>
      </c>
      <c r="C10" s="2">
        <v>2.0257579635886058</v>
      </c>
      <c r="D10" s="2">
        <v>3.1707175166213482</v>
      </c>
      <c r="E10" s="3">
        <v>36.460607010406157</v>
      </c>
      <c r="F10" s="2">
        <f t="shared" si="0"/>
        <v>5.196475480209954</v>
      </c>
      <c r="G10" s="2">
        <v>11.440040087456291</v>
      </c>
      <c r="H10" s="2">
        <v>15.09447509779968</v>
      </c>
    </row>
    <row r="11" spans="1:8">
      <c r="A11" s="6">
        <v>2033</v>
      </c>
      <c r="B11" s="4">
        <v>155.65672521540171</v>
      </c>
      <c r="C11" s="2">
        <v>2.0092607203915902</v>
      </c>
      <c r="D11" s="2">
        <v>3.198038128795162</v>
      </c>
      <c r="E11" s="3">
        <v>36.051266244445927</v>
      </c>
      <c r="F11" s="2">
        <f t="shared" si="0"/>
        <v>5.2072988491867527</v>
      </c>
      <c r="G11" s="2">
        <v>11.0095939184275</v>
      </c>
      <c r="H11" s="2">
        <v>14.511571199627779</v>
      </c>
    </row>
    <row r="12" spans="1:8">
      <c r="A12" s="6">
        <v>2034</v>
      </c>
      <c r="B12" s="4">
        <v>153.29436289856361</v>
      </c>
      <c r="C12" s="2">
        <v>1.9964793570359469</v>
      </c>
      <c r="D12" s="2">
        <v>3.226138659048194</v>
      </c>
      <c r="E12" s="3">
        <v>35.678682667046431</v>
      </c>
      <c r="F12" s="2">
        <f t="shared" si="0"/>
        <v>5.2226180160841409</v>
      </c>
      <c r="G12" s="2">
        <v>10.590232591674971</v>
      </c>
      <c r="H12" s="2">
        <v>13.95607192108281</v>
      </c>
    </row>
    <row r="13" spans="1:8">
      <c r="A13" s="6">
        <v>2035</v>
      </c>
      <c r="B13" s="4">
        <v>151.34734311014631</v>
      </c>
      <c r="C13" s="2">
        <v>1.984618394059408</v>
      </c>
      <c r="D13" s="2">
        <v>3.2532046413665849</v>
      </c>
      <c r="E13" s="3">
        <v>35.343193950981792</v>
      </c>
      <c r="F13" s="2">
        <f t="shared" si="0"/>
        <v>5.2378230354259934</v>
      </c>
      <c r="G13" s="2">
        <v>10.23528404510658</v>
      </c>
      <c r="H13" s="2">
        <v>13.47202240594777</v>
      </c>
    </row>
    <row r="14" spans="1:8">
      <c r="A14" s="6">
        <v>2036</v>
      </c>
      <c r="B14" s="4">
        <v>149.58240258798321</v>
      </c>
      <c r="C14" s="2">
        <v>1.9736405544616249</v>
      </c>
      <c r="D14" s="2">
        <v>3.2785533848684261</v>
      </c>
      <c r="E14" s="3">
        <v>35.027969573805507</v>
      </c>
      <c r="F14" s="2">
        <f t="shared" si="0"/>
        <v>5.2521939393300512</v>
      </c>
      <c r="G14" s="2">
        <v>9.9933758114503544</v>
      </c>
      <c r="H14" s="2">
        <v>13.11070971610604</v>
      </c>
    </row>
    <row r="15" spans="1:8">
      <c r="A15" s="6">
        <v>2037</v>
      </c>
      <c r="B15" s="4">
        <v>148.3790954050647</v>
      </c>
      <c r="C15" s="2">
        <v>1.9689985618958059</v>
      </c>
      <c r="D15" s="2">
        <v>3.3061439097688958</v>
      </c>
      <c r="E15" s="3">
        <v>34.821266839724537</v>
      </c>
      <c r="F15" s="2">
        <f t="shared" si="0"/>
        <v>5.2751424716647017</v>
      </c>
      <c r="G15" s="2">
        <v>9.8232944807936047</v>
      </c>
      <c r="H15" s="2">
        <v>12.832592854359151</v>
      </c>
    </row>
    <row r="16" spans="1:8">
      <c r="A16" s="6">
        <v>2038</v>
      </c>
      <c r="B16" s="4">
        <v>147.59849961763609</v>
      </c>
      <c r="C16" s="2">
        <v>1.9615401129809289</v>
      </c>
      <c r="D16" s="2">
        <v>3.3373663242872329</v>
      </c>
      <c r="E16" s="3">
        <v>34.683521982447537</v>
      </c>
      <c r="F16" s="2">
        <f t="shared" si="0"/>
        <v>5.2989064372681618</v>
      </c>
      <c r="G16" s="2">
        <v>9.5947367148550828</v>
      </c>
      <c r="H16" s="2">
        <v>12.49784350851408</v>
      </c>
    </row>
    <row r="17" spans="1:8">
      <c r="A17" s="6">
        <v>2039</v>
      </c>
      <c r="B17" s="4">
        <v>147.32691143287269</v>
      </c>
      <c r="C17" s="2">
        <v>1.9653881968996141</v>
      </c>
      <c r="D17" s="2">
        <v>3.3702755782381471</v>
      </c>
      <c r="E17" s="3">
        <v>34.653485121542921</v>
      </c>
      <c r="F17" s="2">
        <f t="shared" si="0"/>
        <v>5.3356637751377614</v>
      </c>
      <c r="G17" s="2">
        <v>9.4035184985496212</v>
      </c>
      <c r="H17" s="2">
        <v>12.217174982918531</v>
      </c>
    </row>
    <row r="18" spans="1:8">
      <c r="A18" s="6">
        <v>2040</v>
      </c>
      <c r="B18" s="4">
        <v>147.45566637333209</v>
      </c>
      <c r="C18" s="2">
        <v>1.9736117269486591</v>
      </c>
      <c r="D18" s="2">
        <v>3.4054712489274599</v>
      </c>
      <c r="E18" s="3">
        <v>34.697776086061253</v>
      </c>
      <c r="F18" s="2">
        <f t="shared" si="0"/>
        <v>5.3790829758761189</v>
      </c>
      <c r="G18" s="2">
        <v>9.1463298991070303</v>
      </c>
      <c r="H18" s="2">
        <v>11.88144294424194</v>
      </c>
    </row>
    <row r="19" spans="1:8">
      <c r="A19" s="6">
        <v>2041</v>
      </c>
      <c r="B19" s="4">
        <v>148.05998863175259</v>
      </c>
      <c r="C19" s="2">
        <v>1.987526359242455</v>
      </c>
      <c r="D19" s="2">
        <v>3.443783299140859</v>
      </c>
      <c r="E19" s="3">
        <v>34.823099646946382</v>
      </c>
      <c r="F19" s="2">
        <f t="shared" si="0"/>
        <v>5.4313096583833138</v>
      </c>
      <c r="G19" s="2">
        <v>9.0188811993684652</v>
      </c>
      <c r="H19" s="2">
        <v>11.69401947124428</v>
      </c>
    </row>
    <row r="20" spans="1:8">
      <c r="A20" s="6">
        <v>2042</v>
      </c>
      <c r="B20" s="4">
        <v>149.06905593152919</v>
      </c>
      <c r="C20" s="2">
        <v>2.0050935781881218</v>
      </c>
      <c r="D20" s="2">
        <v>3.4849438009337699</v>
      </c>
      <c r="E20" s="3">
        <v>35.024183039196139</v>
      </c>
      <c r="F20" s="2">
        <f t="shared" si="0"/>
        <v>5.4900373791218922</v>
      </c>
      <c r="G20" s="2">
        <v>8.9149896920073548</v>
      </c>
      <c r="H20" s="2">
        <v>11.53967505668828</v>
      </c>
    </row>
    <row r="21" spans="1:8">
      <c r="A21" s="6">
        <v>2043</v>
      </c>
      <c r="B21" s="4">
        <v>150.60502595205051</v>
      </c>
      <c r="C21" s="2">
        <v>2.0287340931842701</v>
      </c>
      <c r="D21" s="2">
        <v>3.5299916579834472</v>
      </c>
      <c r="E21" s="3">
        <v>35.307233466279143</v>
      </c>
      <c r="F21" s="2">
        <f t="shared" si="0"/>
        <v>5.5587257511677173</v>
      </c>
      <c r="G21" s="2">
        <v>8.861940004884735</v>
      </c>
      <c r="H21" s="2">
        <v>11.44888413506424</v>
      </c>
    </row>
    <row r="22" spans="1:8">
      <c r="A22" s="6">
        <v>2044</v>
      </c>
      <c r="B22" s="4">
        <v>152.28593671515119</v>
      </c>
      <c r="C22" s="2">
        <v>2.0549800958670059</v>
      </c>
      <c r="D22" s="2">
        <v>3.577219342167254</v>
      </c>
      <c r="E22" s="3">
        <v>35.652043134162973</v>
      </c>
      <c r="F22" s="2">
        <f t="shared" si="0"/>
        <v>5.6321994380342595</v>
      </c>
      <c r="G22" s="2">
        <v>8.7794804597517242</v>
      </c>
      <c r="H22" s="2">
        <v>11.334841482948111</v>
      </c>
    </row>
    <row r="23" spans="1:8">
      <c r="A23" s="6">
        <v>2045</v>
      </c>
      <c r="B23" s="4">
        <v>154.42733924399161</v>
      </c>
      <c r="C23" s="2">
        <v>2.086896811029832</v>
      </c>
      <c r="D23" s="2">
        <v>3.6277143736815169</v>
      </c>
      <c r="E23" s="3">
        <v>36.065346409315246</v>
      </c>
      <c r="F23" s="2">
        <f t="shared" si="0"/>
        <v>5.714611184711349</v>
      </c>
      <c r="G23" s="2">
        <v>8.7002310652589365</v>
      </c>
      <c r="H23" s="2">
        <v>11.23227873680487</v>
      </c>
    </row>
    <row r="24" spans="1:8">
      <c r="A24" s="6">
        <v>2046</v>
      </c>
      <c r="B24" s="4">
        <v>156.80550790156011</v>
      </c>
      <c r="C24" s="2">
        <v>2.1220062472235979</v>
      </c>
      <c r="D24" s="2">
        <v>3.6810295026113531</v>
      </c>
      <c r="E24" s="3">
        <v>36.539444731192951</v>
      </c>
      <c r="F24" s="2">
        <f t="shared" si="0"/>
        <v>5.803035749834951</v>
      </c>
      <c r="G24" s="2">
        <v>8.6209888625766915</v>
      </c>
      <c r="H24" s="2">
        <v>11.133910599443571</v>
      </c>
    </row>
    <row r="25" spans="1:8">
      <c r="A25" s="6">
        <v>2047</v>
      </c>
      <c r="B25" s="4">
        <v>159.60861515056379</v>
      </c>
      <c r="C25" s="2">
        <v>2.1616647062139491</v>
      </c>
      <c r="D25" s="2">
        <v>3.7377009758452622</v>
      </c>
      <c r="E25" s="3">
        <v>37.076906403953608</v>
      </c>
      <c r="F25" s="2">
        <f t="shared" si="0"/>
        <v>5.8993656820592113</v>
      </c>
      <c r="G25" s="2">
        <v>8.5749554701950377</v>
      </c>
      <c r="H25" s="2">
        <v>11.074946962604949</v>
      </c>
    </row>
    <row r="26" spans="1:8">
      <c r="A26" s="6">
        <v>2048</v>
      </c>
      <c r="B26" s="4">
        <v>162.69530698259811</v>
      </c>
      <c r="C26" s="2">
        <v>2.204671008674107</v>
      </c>
      <c r="D26" s="2">
        <v>3.796960043687347</v>
      </c>
      <c r="E26" s="3">
        <v>37.667352499213997</v>
      </c>
      <c r="F26" s="2">
        <f t="shared" si="0"/>
        <v>6.0016310523614536</v>
      </c>
      <c r="G26" s="2">
        <v>8.5163315716972185</v>
      </c>
      <c r="H26" s="2">
        <v>11.010158421762149</v>
      </c>
    </row>
    <row r="27" spans="1:8">
      <c r="A27" s="6">
        <v>2049</v>
      </c>
      <c r="B27" s="4">
        <v>166.10624504671981</v>
      </c>
      <c r="C27" s="2">
        <v>2.2481023120772492</v>
      </c>
      <c r="D27" s="2">
        <v>3.859413724104138</v>
      </c>
      <c r="E27" s="3">
        <v>38.315255014477479</v>
      </c>
      <c r="F27" s="2">
        <f t="shared" si="0"/>
        <v>6.1075160361813872</v>
      </c>
      <c r="G27" s="2">
        <v>8.4771357380292844</v>
      </c>
      <c r="H27" s="2">
        <v>10.967270730736679</v>
      </c>
    </row>
    <row r="28" spans="1:8">
      <c r="A28" s="6">
        <v>2050</v>
      </c>
      <c r="B28" s="4">
        <v>169.7465843225404</v>
      </c>
      <c r="C28" s="2">
        <v>2.2935885722712479</v>
      </c>
      <c r="D28" s="2">
        <v>3.9251025740132199</v>
      </c>
      <c r="E28" s="3">
        <v>39.018071444659498</v>
      </c>
      <c r="F28" s="2">
        <f t="shared" si="0"/>
        <v>6.2186911462844678</v>
      </c>
      <c r="G28" s="2">
        <v>8.456631174335774</v>
      </c>
      <c r="H28" s="2">
        <v>10.94825453287816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7A7DA-8EEF-4D5D-BFA2-C2FEDA512F1C}">
  <dimension ref="A1:H28"/>
  <sheetViews>
    <sheetView workbookViewId="0">
      <selection activeCell="L1" sqref="J1:L1048576"/>
    </sheetView>
  </sheetViews>
  <sheetFormatPr defaultRowHeight="14.45"/>
  <cols>
    <col min="1" max="8" width="12.7109375" customWidth="1"/>
    <col min="10" max="12" width="19.5703125" bestFit="1" customWidth="1"/>
  </cols>
  <sheetData>
    <row r="1" spans="1:8">
      <c r="A1" s="1" t="s">
        <v>0</v>
      </c>
      <c r="B1" s="1" t="s">
        <v>1</v>
      </c>
      <c r="C1" s="1" t="s">
        <v>2</v>
      </c>
      <c r="D1" s="1" t="s">
        <v>3</v>
      </c>
      <c r="E1" s="1" t="s">
        <v>4</v>
      </c>
      <c r="F1" s="1" t="s">
        <v>5</v>
      </c>
      <c r="G1" s="1" t="s">
        <v>6</v>
      </c>
      <c r="H1" s="1" t="s">
        <v>7</v>
      </c>
    </row>
    <row r="2" spans="1:8">
      <c r="A2" s="6">
        <v>2024</v>
      </c>
      <c r="B2" s="2">
        <v>202.11806114195994</v>
      </c>
      <c r="C2" s="2">
        <v>2.3811828063924101</v>
      </c>
      <c r="D2" s="2">
        <v>2.9719212036163896</v>
      </c>
      <c r="E2" s="2">
        <v>39.609234447543344</v>
      </c>
      <c r="F2" s="2">
        <f>C2+D2</f>
        <v>5.3531040100087992</v>
      </c>
      <c r="G2" s="2">
        <v>16.634959032087004</v>
      </c>
      <c r="H2" s="2">
        <v>21.688578449920008</v>
      </c>
    </row>
    <row r="3" spans="1:8">
      <c r="A3" s="6">
        <v>2025</v>
      </c>
      <c r="B3" s="2">
        <v>193.09153981149001</v>
      </c>
      <c r="C3" s="2">
        <v>2.3053710259397002</v>
      </c>
      <c r="D3" s="2">
        <v>2.9876330431439682</v>
      </c>
      <c r="E3" s="2">
        <v>39.152733671014389</v>
      </c>
      <c r="F3" s="2">
        <f t="shared" ref="F3:F28" si="0">C3+D3</f>
        <v>5.2930040690836684</v>
      </c>
      <c r="G3" s="2">
        <v>15.756066113813004</v>
      </c>
      <c r="H3" s="2">
        <v>20.611074539779992</v>
      </c>
    </row>
    <row r="4" spans="1:8">
      <c r="A4" s="6">
        <v>2026</v>
      </c>
      <c r="B4" s="2">
        <v>183.66758615833999</v>
      </c>
      <c r="C4" s="2">
        <v>2.2376902254663005</v>
      </c>
      <c r="D4" s="2">
        <v>3.0065395423530004</v>
      </c>
      <c r="E4" s="2">
        <v>38.531547337682028</v>
      </c>
      <c r="F4" s="2">
        <f t="shared" si="0"/>
        <v>5.2442297678193004</v>
      </c>
      <c r="G4" s="2">
        <v>15.136705257204007</v>
      </c>
      <c r="H4" s="2">
        <v>19.78873601770999</v>
      </c>
    </row>
    <row r="5" spans="1:8">
      <c r="A5" s="6">
        <v>2027</v>
      </c>
      <c r="B5" s="2">
        <v>173.39479607530004</v>
      </c>
      <c r="C5" s="2">
        <v>2.1702741625407898</v>
      </c>
      <c r="D5" s="2">
        <v>3.0165210442013999</v>
      </c>
      <c r="E5" s="2">
        <v>37.629860641258844</v>
      </c>
      <c r="F5" s="2">
        <f t="shared" si="0"/>
        <v>5.1867952067421896</v>
      </c>
      <c r="G5" s="2">
        <v>14.432078161135003</v>
      </c>
      <c r="H5" s="2">
        <v>18.830633149029989</v>
      </c>
    </row>
    <row r="6" spans="1:8">
      <c r="A6" s="6">
        <v>2028</v>
      </c>
      <c r="B6" s="2">
        <v>163.55149494042996</v>
      </c>
      <c r="C6" s="2">
        <v>2.1080258231900695</v>
      </c>
      <c r="D6" s="2">
        <v>3.0273033848761002</v>
      </c>
      <c r="E6" s="2">
        <v>36.735320359908386</v>
      </c>
      <c r="F6" s="2">
        <f t="shared" si="0"/>
        <v>5.1353292080661692</v>
      </c>
      <c r="G6" s="2">
        <v>13.801965876439999</v>
      </c>
      <c r="H6" s="2">
        <v>17.981304127969995</v>
      </c>
    </row>
    <row r="7" spans="1:8">
      <c r="A7" s="6">
        <v>2029</v>
      </c>
      <c r="B7" s="2">
        <v>152.93774668721485</v>
      </c>
      <c r="C7" s="2">
        <v>2.0223680306203233</v>
      </c>
      <c r="D7" s="2">
        <v>3.0363723306643764</v>
      </c>
      <c r="E7" s="2">
        <v>35.474047725396318</v>
      </c>
      <c r="F7" s="2">
        <f t="shared" si="0"/>
        <v>5.0587403612847002</v>
      </c>
      <c r="G7" s="2">
        <v>12.959692454754233</v>
      </c>
      <c r="H7" s="2">
        <v>16.883631027547924</v>
      </c>
    </row>
    <row r="8" spans="1:8">
      <c r="A8" s="6">
        <v>2030</v>
      </c>
      <c r="B8" s="2">
        <v>141.92354513587429</v>
      </c>
      <c r="C8" s="2">
        <v>1.9225955524279188</v>
      </c>
      <c r="D8" s="2">
        <v>3.0275980193418515</v>
      </c>
      <c r="E8" s="2">
        <v>33.896776170155242</v>
      </c>
      <c r="F8" s="2">
        <f t="shared" si="0"/>
        <v>4.9501935717697698</v>
      </c>
      <c r="G8" s="2">
        <v>12.086250724253349</v>
      </c>
      <c r="H8" s="2">
        <v>15.694148863827897</v>
      </c>
    </row>
    <row r="9" spans="1:8">
      <c r="A9" s="6">
        <v>2031</v>
      </c>
      <c r="B9" s="2">
        <v>132.03817369690736</v>
      </c>
      <c r="C9" s="2">
        <v>1.8345510174802464</v>
      </c>
      <c r="D9" s="2">
        <v>3.0284336268744747</v>
      </c>
      <c r="E9" s="2">
        <v>32.453769847836675</v>
      </c>
      <c r="F9" s="2">
        <f t="shared" si="0"/>
        <v>4.8629846443547216</v>
      </c>
      <c r="G9" s="2">
        <v>11.364520622839498</v>
      </c>
      <c r="H9" s="2">
        <v>14.669505564764963</v>
      </c>
    </row>
    <row r="10" spans="1:8">
      <c r="A10" s="6">
        <v>2032</v>
      </c>
      <c r="B10" s="2">
        <v>123.09047373769103</v>
      </c>
      <c r="C10" s="2">
        <v>1.7560809279611993</v>
      </c>
      <c r="D10" s="2">
        <v>3.0298271355184547</v>
      </c>
      <c r="E10" s="2">
        <v>31.057730736643457</v>
      </c>
      <c r="F10" s="2">
        <f t="shared" si="0"/>
        <v>4.7859080634796545</v>
      </c>
      <c r="G10" s="2">
        <v>10.756439068735116</v>
      </c>
      <c r="H10" s="2">
        <v>13.782826197367216</v>
      </c>
    </row>
    <row r="11" spans="1:8">
      <c r="A11" s="6">
        <v>2033</v>
      </c>
      <c r="B11" s="2">
        <v>115.45223916765639</v>
      </c>
      <c r="C11" s="2">
        <v>1.6885586105454609</v>
      </c>
      <c r="D11" s="2">
        <v>3.0327747336534525</v>
      </c>
      <c r="E11" s="2">
        <v>29.858408054229031</v>
      </c>
      <c r="F11" s="2">
        <f t="shared" si="0"/>
        <v>4.7213333441989134</v>
      </c>
      <c r="G11" s="2">
        <v>10.221717864970785</v>
      </c>
      <c r="H11" s="2">
        <v>13.008924998901893</v>
      </c>
    </row>
    <row r="12" spans="1:8">
      <c r="A12" s="6">
        <v>2034</v>
      </c>
      <c r="B12" s="2">
        <v>107.18731174935947</v>
      </c>
      <c r="C12" s="2">
        <v>1.5971429601423464</v>
      </c>
      <c r="D12" s="2">
        <v>3.0238405794511443</v>
      </c>
      <c r="E12" s="2">
        <v>28.309164785299423</v>
      </c>
      <c r="F12" s="2">
        <f t="shared" si="0"/>
        <v>4.6209835395934906</v>
      </c>
      <c r="G12" s="2">
        <v>9.6405102365971871</v>
      </c>
      <c r="H12" s="2">
        <v>12.165690172228606</v>
      </c>
    </row>
    <row r="13" spans="1:8">
      <c r="A13" s="6">
        <v>2035</v>
      </c>
      <c r="B13" s="2">
        <v>99.487775181073062</v>
      </c>
      <c r="C13" s="2">
        <v>1.5031774102883877</v>
      </c>
      <c r="D13" s="2">
        <v>2.9910010920495917</v>
      </c>
      <c r="E13" s="2">
        <v>26.641859409513305</v>
      </c>
      <c r="F13" s="2">
        <f t="shared" si="0"/>
        <v>4.494178502337979</v>
      </c>
      <c r="G13" s="2">
        <v>9.1065937281148681</v>
      </c>
      <c r="H13" s="2">
        <v>11.381482544613595</v>
      </c>
    </row>
    <row r="14" spans="1:8">
      <c r="A14" s="6">
        <v>2036</v>
      </c>
      <c r="B14" s="2">
        <v>93.672791950508937</v>
      </c>
      <c r="C14" s="2">
        <v>1.4206064619884196</v>
      </c>
      <c r="D14" s="2">
        <v>2.9589879958974845</v>
      </c>
      <c r="E14" s="2">
        <v>24.964171200257624</v>
      </c>
      <c r="F14" s="2">
        <f t="shared" si="0"/>
        <v>4.3795944578859043</v>
      </c>
      <c r="G14" s="2">
        <v>8.715708079440601</v>
      </c>
      <c r="H14" s="2">
        <v>10.786631840208599</v>
      </c>
    </row>
    <row r="15" spans="1:8">
      <c r="A15" s="6">
        <v>2037</v>
      </c>
      <c r="B15" s="2">
        <v>88.355571272280088</v>
      </c>
      <c r="C15" s="2">
        <v>1.3347765539922627</v>
      </c>
      <c r="D15" s="2">
        <v>2.9218591131249436</v>
      </c>
      <c r="E15" s="2">
        <v>23.243635925486327</v>
      </c>
      <c r="F15" s="2">
        <f t="shared" si="0"/>
        <v>4.2566356671172061</v>
      </c>
      <c r="G15" s="2">
        <v>8.306134750589397</v>
      </c>
      <c r="H15" s="2">
        <v>10.174643595965803</v>
      </c>
    </row>
    <row r="16" spans="1:8">
      <c r="A16" s="6">
        <v>2038</v>
      </c>
      <c r="B16" s="2">
        <v>83.46416505734004</v>
      </c>
      <c r="C16" s="2">
        <v>1.2441117443394381</v>
      </c>
      <c r="D16" s="2">
        <v>2.8873013404217232</v>
      </c>
      <c r="E16" s="2">
        <v>21.560988919854957</v>
      </c>
      <c r="F16" s="2">
        <f t="shared" si="0"/>
        <v>4.131413084761161</v>
      </c>
      <c r="G16" s="2">
        <v>7.8278113141703676</v>
      </c>
      <c r="H16" s="2">
        <v>9.5094716096603999</v>
      </c>
    </row>
    <row r="17" spans="1:8">
      <c r="A17" s="6">
        <v>2039</v>
      </c>
      <c r="B17" s="2">
        <v>78.972062509533203</v>
      </c>
      <c r="C17" s="2">
        <v>1.1591085912423806</v>
      </c>
      <c r="D17" s="2">
        <v>2.8528124190032753</v>
      </c>
      <c r="E17" s="2">
        <v>19.894546655259603</v>
      </c>
      <c r="F17" s="2">
        <f t="shared" si="0"/>
        <v>4.0119210102456559</v>
      </c>
      <c r="G17" s="2">
        <v>7.3756543465861988</v>
      </c>
      <c r="H17" s="2">
        <v>8.8888589349019984</v>
      </c>
    </row>
    <row r="18" spans="1:8">
      <c r="A18" s="6">
        <v>2040</v>
      </c>
      <c r="B18" s="2">
        <v>75.871319602222769</v>
      </c>
      <c r="C18" s="2">
        <v>1.0865456901875001</v>
      </c>
      <c r="D18" s="2">
        <v>2.8269884042134508</v>
      </c>
      <c r="E18" s="2">
        <v>18.540413772746202</v>
      </c>
      <c r="F18" s="2">
        <f t="shared" si="0"/>
        <v>3.9135340944009509</v>
      </c>
      <c r="G18" s="2">
        <v>6.8869611805879796</v>
      </c>
      <c r="H18" s="2">
        <v>8.2675029339630015</v>
      </c>
    </row>
    <row r="19" spans="1:8">
      <c r="A19" s="6">
        <v>2041</v>
      </c>
      <c r="B19" s="2">
        <v>72.637908384937404</v>
      </c>
      <c r="C19" s="2">
        <v>1.0092196590451252</v>
      </c>
      <c r="D19" s="2">
        <v>2.8012849231926831</v>
      </c>
      <c r="E19" s="2">
        <v>17.132651801566482</v>
      </c>
      <c r="F19" s="2">
        <f t="shared" si="0"/>
        <v>3.8105045822378081</v>
      </c>
      <c r="G19" s="2">
        <v>6.5104404791662303</v>
      </c>
      <c r="H19" s="2">
        <v>7.7753369687052984</v>
      </c>
    </row>
    <row r="20" spans="1:8">
      <c r="A20" s="6">
        <v>2042</v>
      </c>
      <c r="B20" s="2">
        <v>68.904215245228869</v>
      </c>
      <c r="C20" s="2">
        <v>0.92111478099221578</v>
      </c>
      <c r="D20" s="2">
        <v>2.7735687428705038</v>
      </c>
      <c r="E20" s="2">
        <v>15.617915875533118</v>
      </c>
      <c r="F20" s="2">
        <f t="shared" si="0"/>
        <v>3.6946835238627198</v>
      </c>
      <c r="G20" s="2">
        <v>6.125331758264025</v>
      </c>
      <c r="H20" s="2">
        <v>7.280960990070902</v>
      </c>
    </row>
    <row r="21" spans="1:8">
      <c r="A21" s="6">
        <v>2043</v>
      </c>
      <c r="B21" s="2">
        <v>68.427627398775144</v>
      </c>
      <c r="C21" s="2">
        <v>0.90337482673125713</v>
      </c>
      <c r="D21" s="2">
        <v>2.7832653993761953</v>
      </c>
      <c r="E21" s="2">
        <v>15.174822038323292</v>
      </c>
      <c r="F21" s="2">
        <f t="shared" si="0"/>
        <v>3.6866402261074525</v>
      </c>
      <c r="G21" s="2">
        <v>5.9407135838218057</v>
      </c>
      <c r="H21" s="2">
        <v>7.0655838982007015</v>
      </c>
    </row>
    <row r="22" spans="1:8">
      <c r="A22" s="6">
        <v>2044</v>
      </c>
      <c r="B22" s="2">
        <v>68.011008477086492</v>
      </c>
      <c r="C22" s="2">
        <v>0.88722083614972491</v>
      </c>
      <c r="D22" s="2">
        <v>2.796385208714772</v>
      </c>
      <c r="E22" s="2">
        <v>14.792755745453633</v>
      </c>
      <c r="F22" s="2">
        <f t="shared" si="0"/>
        <v>3.6836060448644972</v>
      </c>
      <c r="G22" s="2">
        <v>5.7183530350653413</v>
      </c>
      <c r="H22" s="2">
        <v>6.8150960128497964</v>
      </c>
    </row>
    <row r="23" spans="1:8">
      <c r="A23" s="6">
        <v>2045</v>
      </c>
      <c r="B23" s="2">
        <v>67.986933072035441</v>
      </c>
      <c r="C23" s="2">
        <v>0.8763983730648921</v>
      </c>
      <c r="D23" s="2">
        <v>2.8140694838050102</v>
      </c>
      <c r="E23" s="2">
        <v>14.471469646167108</v>
      </c>
      <c r="F23" s="2">
        <f t="shared" si="0"/>
        <v>3.6904678568699021</v>
      </c>
      <c r="G23" s="2">
        <v>5.486510340351666</v>
      </c>
      <c r="H23" s="2">
        <v>6.559724782786974</v>
      </c>
    </row>
    <row r="24" spans="1:8">
      <c r="A24" s="6">
        <v>2046</v>
      </c>
      <c r="B24" s="2">
        <v>68.011554519556626</v>
      </c>
      <c r="C24" s="2">
        <v>0.86776646442398686</v>
      </c>
      <c r="D24" s="2">
        <v>2.8355461988615005</v>
      </c>
      <c r="E24" s="2">
        <v>14.198384107181322</v>
      </c>
      <c r="F24" s="2">
        <f t="shared" si="0"/>
        <v>3.7033126632854874</v>
      </c>
      <c r="G24" s="2">
        <v>5.2422680249499169</v>
      </c>
      <c r="H24" s="2">
        <v>6.2883738809053735</v>
      </c>
    </row>
    <row r="25" spans="1:8">
      <c r="A25" s="6">
        <v>2047</v>
      </c>
      <c r="B25" s="2">
        <v>68.42221593419788</v>
      </c>
      <c r="C25" s="2">
        <v>0.86387361745844404</v>
      </c>
      <c r="D25" s="2">
        <v>2.8615648386330474</v>
      </c>
      <c r="E25" s="2">
        <v>14.001994203935368</v>
      </c>
      <c r="F25" s="2">
        <f t="shared" si="0"/>
        <v>3.7254384560914913</v>
      </c>
      <c r="G25" s="2">
        <v>5.0319221955382982</v>
      </c>
      <c r="H25" s="2">
        <v>6.0560292068466657</v>
      </c>
    </row>
    <row r="26" spans="1:8">
      <c r="A26" s="6">
        <v>2048</v>
      </c>
      <c r="B26" s="2">
        <v>69.05570626658556</v>
      </c>
      <c r="C26" s="2">
        <v>0.86328644468736693</v>
      </c>
      <c r="D26" s="2">
        <v>2.891222780770148</v>
      </c>
      <c r="E26" s="2">
        <v>13.868436425583898</v>
      </c>
      <c r="F26" s="2">
        <f t="shared" si="0"/>
        <v>3.754509225457515</v>
      </c>
      <c r="G26" s="2">
        <v>4.812744821051707</v>
      </c>
      <c r="H26" s="2">
        <v>5.8187770435563779</v>
      </c>
    </row>
    <row r="27" spans="1:8">
      <c r="A27" s="6">
        <v>2049</v>
      </c>
      <c r="B27" s="2">
        <v>69.959069624073351</v>
      </c>
      <c r="C27" s="2">
        <v>0.86284457945903625</v>
      </c>
      <c r="D27" s="2">
        <v>2.9248447424219859</v>
      </c>
      <c r="E27" s="2">
        <v>13.797247510325381</v>
      </c>
      <c r="F27" s="2">
        <f t="shared" si="0"/>
        <v>3.7876893218810221</v>
      </c>
      <c r="G27" s="2">
        <v>4.6173575368079138</v>
      </c>
      <c r="H27" s="2">
        <v>5.607603443218947</v>
      </c>
    </row>
    <row r="28" spans="1:8">
      <c r="A28" s="6">
        <v>2050</v>
      </c>
      <c r="B28" s="2">
        <v>70.991280160193554</v>
      </c>
      <c r="C28" s="2">
        <v>0.86394740418946192</v>
      </c>
      <c r="D28" s="2">
        <v>2.9622029387299307</v>
      </c>
      <c r="E28" s="2">
        <v>13.774135063049247</v>
      </c>
      <c r="F28" s="2">
        <f t="shared" si="0"/>
        <v>3.8261503429193926</v>
      </c>
      <c r="G28" s="2">
        <v>4.4447296542195307</v>
      </c>
      <c r="H28" s="2">
        <v>5.42194081883118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9CA88-6B83-4FD5-BE7B-757ED5F55D0E}">
  <dimension ref="A1:J28"/>
  <sheetViews>
    <sheetView tabSelected="1" workbookViewId="0">
      <selection activeCell="I5" sqref="I5"/>
    </sheetView>
  </sheetViews>
  <sheetFormatPr defaultRowHeight="14.45"/>
  <cols>
    <col min="1" max="1" width="12.7109375" customWidth="1"/>
    <col min="2" max="2" width="12.7109375" style="2" customWidth="1"/>
    <col min="3" max="8" width="12.7109375" customWidth="1"/>
  </cols>
  <sheetData>
    <row r="1" spans="1:10">
      <c r="A1" s="1" t="s">
        <v>0</v>
      </c>
      <c r="B1" s="5" t="s">
        <v>1</v>
      </c>
      <c r="C1" s="1" t="s">
        <v>2</v>
      </c>
      <c r="D1" s="1" t="s">
        <v>3</v>
      </c>
      <c r="E1" s="1" t="s">
        <v>4</v>
      </c>
      <c r="F1" s="1" t="s">
        <v>5</v>
      </c>
      <c r="G1" s="1" t="s">
        <v>6</v>
      </c>
      <c r="H1" s="1" t="s">
        <v>7</v>
      </c>
      <c r="I1" s="6"/>
      <c r="J1" s="6"/>
    </row>
    <row r="2" spans="1:10">
      <c r="A2" s="6">
        <v>2024</v>
      </c>
      <c r="B2" s="2">
        <v>174.0190455252</v>
      </c>
      <c r="C2" s="2">
        <v>2.0949521038297001</v>
      </c>
      <c r="D2" s="2">
        <v>2.9735308655697739</v>
      </c>
      <c r="E2" s="3">
        <v>39.867098139891567</v>
      </c>
      <c r="F2" s="2">
        <f>C2+D2</f>
        <v>5.068482969399474</v>
      </c>
      <c r="G2" s="2">
        <v>17.02261955687651</v>
      </c>
      <c r="H2" s="2">
        <v>22.149099584585262</v>
      </c>
      <c r="I2" s="6"/>
      <c r="J2" s="6" t="s">
        <v>8</v>
      </c>
    </row>
    <row r="3" spans="1:10">
      <c r="A3" s="6">
        <v>2025</v>
      </c>
      <c r="B3" s="2">
        <v>142.12028637509999</v>
      </c>
      <c r="C3" s="2">
        <v>1.7471718713351001</v>
      </c>
      <c r="D3" s="2">
        <v>2.9940758402186058</v>
      </c>
      <c r="E3" s="3">
        <v>39.603255612808368</v>
      </c>
      <c r="F3" s="2">
        <f t="shared" ref="F3:F28" si="0">C3+D3</f>
        <v>4.7412477115537062</v>
      </c>
      <c r="G3" s="2">
        <v>16.126353863634701</v>
      </c>
      <c r="H3" s="2">
        <v>21.074512148926129</v>
      </c>
      <c r="I3" s="6"/>
      <c r="J3" s="6"/>
    </row>
    <row r="4" spans="1:10">
      <c r="A4" s="6">
        <v>2026</v>
      </c>
      <c r="B4" s="2">
        <v>130.08456763640001</v>
      </c>
      <c r="C4" s="2">
        <v>1.6542939081829</v>
      </c>
      <c r="D4" s="2">
        <v>3.0213616582405312</v>
      </c>
      <c r="E4" s="3">
        <v>39.32150017752511</v>
      </c>
      <c r="F4" s="2">
        <f t="shared" si="0"/>
        <v>4.6756555664234316</v>
      </c>
      <c r="G4" s="2">
        <v>15.498566547754949</v>
      </c>
      <c r="H4" s="2">
        <v>20.272974028038838</v>
      </c>
      <c r="I4" s="6"/>
      <c r="J4" s="6"/>
    </row>
    <row r="5" spans="1:10">
      <c r="A5" s="6">
        <v>2027</v>
      </c>
      <c r="B5" s="2">
        <v>119.4313766941</v>
      </c>
      <c r="C5" s="2">
        <v>1.5840695168408001</v>
      </c>
      <c r="D5" s="2">
        <v>3.0475885560517741</v>
      </c>
      <c r="E5" s="3">
        <v>38.938494905215748</v>
      </c>
      <c r="F5" s="2">
        <f t="shared" si="0"/>
        <v>4.6316580728925745</v>
      </c>
      <c r="G5" s="2">
        <v>14.783193827929789</v>
      </c>
      <c r="H5" s="2">
        <v>19.36943378099296</v>
      </c>
      <c r="I5" s="6"/>
      <c r="J5" s="6"/>
    </row>
    <row r="6" spans="1:10">
      <c r="A6" s="6">
        <v>2028</v>
      </c>
      <c r="B6" s="2">
        <v>108.53688291109999</v>
      </c>
      <c r="C6" s="2">
        <v>1.5155195799503001</v>
      </c>
      <c r="D6" s="2">
        <v>3.0721570374159151</v>
      </c>
      <c r="E6" s="3">
        <v>38.460357450900517</v>
      </c>
      <c r="F6" s="2">
        <f t="shared" si="0"/>
        <v>4.5876766173662151</v>
      </c>
      <c r="G6" s="2">
        <v>14.116095619532761</v>
      </c>
      <c r="H6" s="2">
        <v>18.524786564533201</v>
      </c>
      <c r="I6" s="6"/>
      <c r="J6" s="6"/>
    </row>
    <row r="7" spans="1:10">
      <c r="A7" s="6">
        <v>2029</v>
      </c>
      <c r="B7" s="2">
        <v>99.860245567500016</v>
      </c>
      <c r="C7" s="2">
        <v>1.46100700065</v>
      </c>
      <c r="D7" s="2">
        <v>3.0935209909015118</v>
      </c>
      <c r="E7" s="3">
        <v>37.913424863530913</v>
      </c>
      <c r="F7" s="2">
        <f t="shared" si="0"/>
        <v>4.5545279915515113</v>
      </c>
      <c r="G7" s="2">
        <v>13.325757058201321</v>
      </c>
      <c r="H7" s="2">
        <v>17.54809522611264</v>
      </c>
      <c r="I7" s="6"/>
      <c r="J7" s="6"/>
    </row>
    <row r="8" spans="1:10">
      <c r="A8" s="6">
        <v>2030</v>
      </c>
      <c r="B8" s="2">
        <v>92.320712180099989</v>
      </c>
      <c r="C8" s="2">
        <v>1.4121846254423001</v>
      </c>
      <c r="D8" s="2">
        <v>3.1118397860092388</v>
      </c>
      <c r="E8" s="3">
        <v>37.313545077986468</v>
      </c>
      <c r="F8" s="2">
        <f t="shared" si="0"/>
        <v>4.5240244114515384</v>
      </c>
      <c r="G8" s="2">
        <v>12.54876295209572</v>
      </c>
      <c r="H8" s="2">
        <v>16.567933394840139</v>
      </c>
      <c r="I8" s="6"/>
      <c r="J8" s="6"/>
    </row>
    <row r="9" spans="1:10">
      <c r="A9" s="6">
        <v>2031</v>
      </c>
      <c r="B9" s="2">
        <v>85.988329891800007</v>
      </c>
      <c r="C9" s="2">
        <v>1.3740719290982</v>
      </c>
      <c r="D9" s="2">
        <v>3.1415390650542858</v>
      </c>
      <c r="E9" s="3">
        <v>36.88510447815419</v>
      </c>
      <c r="F9" s="2">
        <f t="shared" si="0"/>
        <v>4.5156109941524853</v>
      </c>
      <c r="G9" s="2">
        <v>11.9356579431402</v>
      </c>
      <c r="H9" s="2">
        <v>15.769499046076611</v>
      </c>
      <c r="I9" s="6"/>
      <c r="J9" s="6"/>
    </row>
    <row r="10" spans="1:10">
      <c r="A10" s="6">
        <v>2032</v>
      </c>
      <c r="B10" s="2">
        <v>80.318331512499995</v>
      </c>
      <c r="C10" s="2">
        <v>1.3421799035648001</v>
      </c>
      <c r="D10" s="2">
        <v>3.1707175166213482</v>
      </c>
      <c r="E10" s="3">
        <v>36.460607010406157</v>
      </c>
      <c r="F10" s="2">
        <f t="shared" si="0"/>
        <v>4.5128974201861478</v>
      </c>
      <c r="G10" s="2">
        <v>11.440040087456291</v>
      </c>
      <c r="H10" s="2">
        <v>15.09447509779968</v>
      </c>
      <c r="I10" s="6"/>
      <c r="J10" s="6"/>
    </row>
    <row r="11" spans="1:10">
      <c r="A11" s="6">
        <v>2033</v>
      </c>
      <c r="B11" s="2">
        <v>75.2023214827</v>
      </c>
      <c r="C11" s="2">
        <v>1.3164177467917</v>
      </c>
      <c r="D11" s="2">
        <v>3.198038128795162</v>
      </c>
      <c r="E11" s="3">
        <v>36.051266244445927</v>
      </c>
      <c r="F11" s="2">
        <f t="shared" si="0"/>
        <v>4.5144558755868616</v>
      </c>
      <c r="G11" s="2">
        <v>11.0095939184275</v>
      </c>
      <c r="H11" s="2">
        <v>14.511571199627779</v>
      </c>
      <c r="I11" s="6"/>
      <c r="J11" s="6"/>
    </row>
    <row r="12" spans="1:10">
      <c r="A12" s="6">
        <v>2034</v>
      </c>
      <c r="B12" s="2">
        <v>70.635327570330006</v>
      </c>
      <c r="C12" s="2">
        <v>1.2951124227802</v>
      </c>
      <c r="D12" s="2">
        <v>3.226138659048194</v>
      </c>
      <c r="E12" s="3">
        <v>35.678682667046431</v>
      </c>
      <c r="F12" s="2">
        <f t="shared" si="0"/>
        <v>4.5212510818283942</v>
      </c>
      <c r="G12" s="2">
        <v>10.590232591674971</v>
      </c>
      <c r="H12" s="2">
        <v>13.95607192108281</v>
      </c>
      <c r="I12" s="6"/>
      <c r="J12" s="6"/>
    </row>
    <row r="13" spans="1:10">
      <c r="A13" s="6">
        <v>2035</v>
      </c>
      <c r="B13" s="2">
        <v>66.512485838650008</v>
      </c>
      <c r="C13" s="2">
        <v>1.27403088619</v>
      </c>
      <c r="D13" s="2">
        <v>3.2532046413665849</v>
      </c>
      <c r="E13" s="3">
        <v>35.343193950981792</v>
      </c>
      <c r="F13" s="2">
        <f t="shared" si="0"/>
        <v>4.5272355275565852</v>
      </c>
      <c r="G13" s="2">
        <v>10.23528404510658</v>
      </c>
      <c r="H13" s="2">
        <v>13.47202240594777</v>
      </c>
      <c r="I13" s="6"/>
      <c r="J13" s="6"/>
    </row>
    <row r="14" spans="1:10">
      <c r="A14" s="6">
        <v>2036</v>
      </c>
      <c r="B14" s="2">
        <v>62.848989327279988</v>
      </c>
      <c r="C14" s="2">
        <v>1.25567185765564</v>
      </c>
      <c r="D14" s="2">
        <v>3.2785533848684261</v>
      </c>
      <c r="E14" s="3">
        <v>35.027969573805507</v>
      </c>
      <c r="F14" s="2">
        <f t="shared" si="0"/>
        <v>4.5342252425240659</v>
      </c>
      <c r="G14" s="2">
        <v>9.9933758114503544</v>
      </c>
      <c r="H14" s="2">
        <v>13.11070971610604</v>
      </c>
      <c r="I14" s="6"/>
      <c r="J14" s="6"/>
    </row>
    <row r="15" spans="1:10">
      <c r="A15" s="6">
        <v>2037</v>
      </c>
      <c r="B15" s="2">
        <v>59.715749692549998</v>
      </c>
      <c r="C15" s="2">
        <v>1.2415023635792699</v>
      </c>
      <c r="D15" s="2">
        <v>3.3061439097688958</v>
      </c>
      <c r="E15" s="3">
        <v>34.821266839724537</v>
      </c>
      <c r="F15" s="2">
        <f t="shared" si="0"/>
        <v>4.5476462733481657</v>
      </c>
      <c r="G15" s="2">
        <v>9.8232944807936047</v>
      </c>
      <c r="H15" s="2">
        <v>12.832592854359151</v>
      </c>
      <c r="I15" s="6"/>
      <c r="J15" s="6"/>
    </row>
    <row r="16" spans="1:10">
      <c r="A16" s="6">
        <v>2038</v>
      </c>
      <c r="B16" s="2">
        <v>57.062265725240003</v>
      </c>
      <c r="C16" s="2">
        <v>1.22652665782592</v>
      </c>
      <c r="D16" s="2">
        <v>3.3373663242872329</v>
      </c>
      <c r="E16" s="3">
        <v>34.683521982447537</v>
      </c>
      <c r="F16" s="2">
        <f t="shared" si="0"/>
        <v>4.5638929821131526</v>
      </c>
      <c r="G16" s="2">
        <v>9.5947367148550828</v>
      </c>
      <c r="H16" s="2">
        <v>12.49784350851408</v>
      </c>
      <c r="I16" s="6"/>
      <c r="J16" s="6"/>
    </row>
    <row r="17" spans="1:8">
      <c r="A17" s="6">
        <v>2039</v>
      </c>
      <c r="B17" s="2">
        <v>54.866265188950003</v>
      </c>
      <c r="C17" s="2">
        <v>1.2191916487041501</v>
      </c>
      <c r="D17" s="2">
        <v>3.3702755782381471</v>
      </c>
      <c r="E17" s="3">
        <v>34.653485121542921</v>
      </c>
      <c r="F17" s="2">
        <f t="shared" si="0"/>
        <v>4.5894672269422969</v>
      </c>
      <c r="G17" s="2">
        <v>9.4035184985496212</v>
      </c>
      <c r="H17" s="2">
        <v>12.217174982918531</v>
      </c>
    </row>
    <row r="18" spans="1:8">
      <c r="A18" s="6">
        <v>2040</v>
      </c>
      <c r="B18" s="2">
        <v>53.019463838575</v>
      </c>
      <c r="C18" s="2">
        <v>1.2154220384749499</v>
      </c>
      <c r="D18" s="2">
        <v>3.4054712489274599</v>
      </c>
      <c r="E18" s="3">
        <v>34.697776086061253</v>
      </c>
      <c r="F18" s="2">
        <f t="shared" si="0"/>
        <v>4.62089328740241</v>
      </c>
      <c r="G18" s="2">
        <v>9.1463298991070303</v>
      </c>
      <c r="H18" s="2">
        <v>11.88144294424194</v>
      </c>
    </row>
    <row r="19" spans="1:8">
      <c r="A19" s="6">
        <v>2041</v>
      </c>
      <c r="B19" s="2">
        <v>51.570862666392003</v>
      </c>
      <c r="C19" s="2">
        <v>1.216333502986805</v>
      </c>
      <c r="D19" s="2">
        <v>3.443783299140859</v>
      </c>
      <c r="E19" s="3">
        <v>34.823099646946382</v>
      </c>
      <c r="F19" s="2">
        <f t="shared" si="0"/>
        <v>4.6601168021276642</v>
      </c>
      <c r="G19" s="2">
        <v>9.0188811993684652</v>
      </c>
      <c r="H19" s="2">
        <v>11.69401947124428</v>
      </c>
    </row>
    <row r="20" spans="1:8">
      <c r="A20" s="6">
        <v>2042</v>
      </c>
      <c r="B20" s="2">
        <v>50.412921229462</v>
      </c>
      <c r="C20" s="2">
        <v>1.219632482476025</v>
      </c>
      <c r="D20" s="2">
        <v>3.4849438009337699</v>
      </c>
      <c r="E20" s="3">
        <v>35.024183039196139</v>
      </c>
      <c r="F20" s="2">
        <f t="shared" si="0"/>
        <v>4.7045762834097946</v>
      </c>
      <c r="G20" s="2">
        <v>8.9149896920073548</v>
      </c>
      <c r="H20" s="2">
        <v>11.53967505668828</v>
      </c>
    </row>
    <row r="21" spans="1:8">
      <c r="A21" s="6">
        <v>2043</v>
      </c>
      <c r="B21" s="2">
        <v>49.648952742722997</v>
      </c>
      <c r="C21" s="2">
        <v>1.2273921637998539</v>
      </c>
      <c r="D21" s="2">
        <v>3.5299916579834472</v>
      </c>
      <c r="E21" s="3">
        <v>35.307233466279143</v>
      </c>
      <c r="F21" s="2">
        <f t="shared" si="0"/>
        <v>4.7573838217833009</v>
      </c>
      <c r="G21" s="2">
        <v>8.861940004884735</v>
      </c>
      <c r="H21" s="2">
        <v>11.44888413506424</v>
      </c>
    </row>
    <row r="22" spans="1:8">
      <c r="A22" s="6">
        <v>2044</v>
      </c>
      <c r="B22" s="2">
        <v>48.896160229659003</v>
      </c>
      <c r="C22" s="2">
        <v>1.236204530107867</v>
      </c>
      <c r="D22" s="2">
        <v>3.577219342167254</v>
      </c>
      <c r="E22" s="3">
        <v>35.652043134162973</v>
      </c>
      <c r="F22" s="2">
        <f t="shared" si="0"/>
        <v>4.8134238722751208</v>
      </c>
      <c r="G22" s="2">
        <v>8.7794804597517242</v>
      </c>
      <c r="H22" s="2">
        <v>11.334841482948111</v>
      </c>
    </row>
    <row r="23" spans="1:8">
      <c r="A23" s="6">
        <v>2045</v>
      </c>
      <c r="B23" s="2">
        <v>48.458093398206998</v>
      </c>
      <c r="C23" s="2">
        <v>1.2488392603346641</v>
      </c>
      <c r="D23" s="2">
        <v>3.6277143736815169</v>
      </c>
      <c r="E23" s="3">
        <v>36.065346409315246</v>
      </c>
      <c r="F23" s="2">
        <f t="shared" si="0"/>
        <v>4.8765536340161812</v>
      </c>
      <c r="G23" s="2">
        <v>8.7002310652589365</v>
      </c>
      <c r="H23" s="2">
        <v>11.23227873680487</v>
      </c>
    </row>
    <row r="24" spans="1:8">
      <c r="A24" s="6">
        <v>2046</v>
      </c>
      <c r="B24" s="2">
        <v>48.112731225554697</v>
      </c>
      <c r="C24" s="2">
        <v>1.263093804247639</v>
      </c>
      <c r="D24" s="2">
        <v>3.6810295026113531</v>
      </c>
      <c r="E24" s="3">
        <v>36.539444731192951</v>
      </c>
      <c r="F24" s="2">
        <f t="shared" si="0"/>
        <v>4.9441233068589918</v>
      </c>
      <c r="G24" s="2">
        <v>8.6209888625766915</v>
      </c>
      <c r="H24" s="2">
        <v>11.133910599443571</v>
      </c>
    </row>
    <row r="25" spans="1:8">
      <c r="A25" s="6">
        <v>2047</v>
      </c>
      <c r="B25" s="2">
        <v>48.052462659234102</v>
      </c>
      <c r="C25" s="2">
        <v>1.280452276418842</v>
      </c>
      <c r="D25" s="2">
        <v>3.7377009758452622</v>
      </c>
      <c r="E25" s="3">
        <v>37.076906403953608</v>
      </c>
      <c r="F25" s="2">
        <f t="shared" si="0"/>
        <v>5.0181532522641046</v>
      </c>
      <c r="G25" s="2">
        <v>8.5749554701950377</v>
      </c>
      <c r="H25" s="2">
        <v>11.074946962604949</v>
      </c>
    </row>
    <row r="26" spans="1:8">
      <c r="A26" s="6">
        <v>2048</v>
      </c>
      <c r="B26" s="2">
        <v>48.143055074616598</v>
      </c>
      <c r="C26" s="2">
        <v>1.2997897795257141</v>
      </c>
      <c r="D26" s="2">
        <v>3.796960043687347</v>
      </c>
      <c r="E26" s="3">
        <v>37.667352499213997</v>
      </c>
      <c r="F26" s="2">
        <f t="shared" si="0"/>
        <v>5.0967498232130612</v>
      </c>
      <c r="G26" s="2">
        <v>8.5163315716972185</v>
      </c>
      <c r="H26" s="2">
        <v>11.010158421762149</v>
      </c>
    </row>
    <row r="27" spans="1:8">
      <c r="A27" s="6">
        <v>2049</v>
      </c>
      <c r="B27" s="2">
        <v>48.436202206779839</v>
      </c>
      <c r="C27" s="2">
        <v>1.318305384555289</v>
      </c>
      <c r="D27" s="2">
        <v>3.859413724104138</v>
      </c>
      <c r="E27" s="3">
        <v>38.315255014477479</v>
      </c>
      <c r="F27" s="2">
        <f t="shared" si="0"/>
        <v>5.177719108659427</v>
      </c>
      <c r="G27" s="2">
        <v>8.4771357380292844</v>
      </c>
      <c r="H27" s="2">
        <v>10.967270730736679</v>
      </c>
    </row>
    <row r="28" spans="1:8">
      <c r="A28" s="6">
        <v>2050</v>
      </c>
      <c r="B28" s="2">
        <v>47.629390093416632</v>
      </c>
      <c r="C28" s="2">
        <v>1.324535533752859</v>
      </c>
      <c r="D28" s="2">
        <v>3.9251025740132199</v>
      </c>
      <c r="E28" s="3">
        <v>39.018071444659498</v>
      </c>
      <c r="F28" s="2">
        <f t="shared" si="0"/>
        <v>5.2496381077660788</v>
      </c>
      <c r="G28" s="2">
        <v>8.456631174335774</v>
      </c>
      <c r="H28" s="2">
        <v>10.94825453287816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32FBE-640A-4C4F-A78D-1CEB3EE843D0}">
  <dimension ref="A1:H28"/>
  <sheetViews>
    <sheetView zoomScale="70" zoomScaleNormal="70" workbookViewId="0">
      <selection activeCell="E2" sqref="E2"/>
    </sheetView>
  </sheetViews>
  <sheetFormatPr defaultRowHeight="14.45"/>
  <cols>
    <col min="1" max="1" width="12.7109375" customWidth="1"/>
    <col min="2" max="2" width="12.7109375" style="2" customWidth="1"/>
    <col min="3" max="8" width="12.7109375" customWidth="1"/>
  </cols>
  <sheetData>
    <row r="1" spans="1:8">
      <c r="A1" s="1" t="s">
        <v>0</v>
      </c>
      <c r="B1" s="5" t="s">
        <v>1</v>
      </c>
      <c r="C1" s="1" t="s">
        <v>2</v>
      </c>
      <c r="D1" s="1" t="s">
        <v>3</v>
      </c>
      <c r="E1" s="1" t="s">
        <v>4</v>
      </c>
      <c r="F1" s="1" t="s">
        <v>5</v>
      </c>
      <c r="G1" s="1" t="s">
        <v>6</v>
      </c>
      <c r="H1" s="1" t="s">
        <v>7</v>
      </c>
    </row>
    <row r="2" spans="1:8">
      <c r="A2" s="6">
        <v>2024</v>
      </c>
      <c r="B2" s="2">
        <v>171.31235326286998</v>
      </c>
      <c r="C2" s="2">
        <v>2.0674091798173997</v>
      </c>
      <c r="D2" s="2">
        <v>2.9719212036163896</v>
      </c>
      <c r="E2" s="2">
        <v>39.609234447543344</v>
      </c>
      <c r="F2" s="2">
        <f>C2+D2</f>
        <v>5.0393303834337893</v>
      </c>
      <c r="G2" s="2">
        <v>16.634959032087004</v>
      </c>
      <c r="H2" s="2">
        <v>21.688578449920008</v>
      </c>
    </row>
    <row r="3" spans="1:8">
      <c r="A3" s="6">
        <v>2025</v>
      </c>
      <c r="B3" s="2">
        <v>138.70774662508998</v>
      </c>
      <c r="C3" s="2">
        <v>1.7219203183917999</v>
      </c>
      <c r="D3" s="2">
        <v>2.9876330431439682</v>
      </c>
      <c r="E3" s="2">
        <v>39.152733671014389</v>
      </c>
      <c r="F3" s="2">
        <f t="shared" ref="F3:F28" si="0">C3+D3</f>
        <v>4.7095533615357681</v>
      </c>
      <c r="G3" s="2">
        <v>15.756066113813004</v>
      </c>
      <c r="H3" s="2">
        <v>20.611074539779992</v>
      </c>
    </row>
    <row r="4" spans="1:8">
      <c r="A4" s="6">
        <v>2026</v>
      </c>
      <c r="B4" s="2">
        <v>125.57464295967003</v>
      </c>
      <c r="C4" s="2">
        <v>1.6248352849682002</v>
      </c>
      <c r="D4" s="2">
        <v>3.0065395423530004</v>
      </c>
      <c r="E4" s="2">
        <v>38.531547337682028</v>
      </c>
      <c r="F4" s="2">
        <f t="shared" si="0"/>
        <v>4.631374827321201</v>
      </c>
      <c r="G4" s="2">
        <v>15.136705257204007</v>
      </c>
      <c r="H4" s="2">
        <v>19.78873601770999</v>
      </c>
    </row>
    <row r="5" spans="1:8">
      <c r="A5" s="6">
        <v>2027</v>
      </c>
      <c r="B5" s="2">
        <v>113.20431858900001</v>
      </c>
      <c r="C5" s="2">
        <v>1.5515580407537903</v>
      </c>
      <c r="D5" s="2">
        <v>3.0165210442013999</v>
      </c>
      <c r="E5" s="2">
        <v>37.629860641258844</v>
      </c>
      <c r="F5" s="2">
        <f t="shared" si="0"/>
        <v>4.5680790849551904</v>
      </c>
      <c r="G5" s="2">
        <v>14.432078161135003</v>
      </c>
      <c r="H5" s="2">
        <v>18.830633149029989</v>
      </c>
    </row>
    <row r="6" spans="1:8">
      <c r="A6" s="6">
        <v>2028</v>
      </c>
      <c r="B6" s="2">
        <v>101.58868870204</v>
      </c>
      <c r="C6" s="2">
        <v>1.4837745465820702</v>
      </c>
      <c r="D6" s="2">
        <v>3.0273033848761002</v>
      </c>
      <c r="E6" s="2">
        <v>36.735320359908386</v>
      </c>
      <c r="F6" s="2">
        <f t="shared" si="0"/>
        <v>4.5110779314581704</v>
      </c>
      <c r="G6" s="2">
        <v>13.801965876439999</v>
      </c>
      <c r="H6" s="2">
        <v>17.981304127969995</v>
      </c>
    </row>
    <row r="7" spans="1:8">
      <c r="A7" s="6">
        <v>2029</v>
      </c>
      <c r="B7" s="2">
        <v>92.017616428590031</v>
      </c>
      <c r="C7" s="2">
        <v>1.4097316436009302</v>
      </c>
      <c r="D7" s="2">
        <v>3.0363723306643764</v>
      </c>
      <c r="E7" s="2">
        <v>35.474047725396318</v>
      </c>
      <c r="F7" s="2">
        <f t="shared" si="0"/>
        <v>4.4461039742653066</v>
      </c>
      <c r="G7" s="2">
        <v>12.959692454754233</v>
      </c>
      <c r="H7" s="2">
        <v>16.883631027547924</v>
      </c>
    </row>
    <row r="8" spans="1:8">
      <c r="A8" s="6">
        <v>2030</v>
      </c>
      <c r="B8" s="2">
        <v>83.039784385359994</v>
      </c>
      <c r="C8" s="2">
        <v>1.3306615681093499</v>
      </c>
      <c r="D8" s="2">
        <v>3.0275980193418515</v>
      </c>
      <c r="E8" s="2">
        <v>33.896776170155242</v>
      </c>
      <c r="F8" s="2">
        <f t="shared" si="0"/>
        <v>4.3582595874512009</v>
      </c>
      <c r="G8" s="2">
        <v>12.086250724253349</v>
      </c>
      <c r="H8" s="2">
        <v>15.694148863827897</v>
      </c>
    </row>
    <row r="9" spans="1:8">
      <c r="A9" s="6">
        <v>2031</v>
      </c>
      <c r="B9" s="2">
        <v>75.114790541760001</v>
      </c>
      <c r="C9" s="2">
        <v>1.25999122076462</v>
      </c>
      <c r="D9" s="2">
        <v>3.0284336268744747</v>
      </c>
      <c r="E9" s="2">
        <v>32.453769847836675</v>
      </c>
      <c r="F9" s="2">
        <f t="shared" si="0"/>
        <v>4.2884248476390949</v>
      </c>
      <c r="G9" s="2">
        <v>11.364520622839498</v>
      </c>
      <c r="H9" s="2">
        <v>14.669505564764963</v>
      </c>
    </row>
    <row r="10" spans="1:8">
      <c r="A10" s="6">
        <v>2032</v>
      </c>
      <c r="B10" s="2">
        <v>68.204775843800007</v>
      </c>
      <c r="C10" s="2">
        <v>1.1974775046820501</v>
      </c>
      <c r="D10" s="2">
        <v>3.0298271355184547</v>
      </c>
      <c r="E10" s="2">
        <v>31.057730736643457</v>
      </c>
      <c r="F10" s="2">
        <f t="shared" si="0"/>
        <v>4.2273046402005043</v>
      </c>
      <c r="G10" s="2">
        <v>10.756439068735116</v>
      </c>
      <c r="H10" s="2">
        <v>13.782826197367216</v>
      </c>
    </row>
    <row r="11" spans="1:8">
      <c r="A11" s="6">
        <v>2033</v>
      </c>
      <c r="B11" s="2">
        <v>62.155918834200023</v>
      </c>
      <c r="C11" s="2">
        <v>1.14282596034519</v>
      </c>
      <c r="D11" s="2">
        <v>3.0327747336534525</v>
      </c>
      <c r="E11" s="2">
        <v>29.858408054229031</v>
      </c>
      <c r="F11" s="2">
        <f t="shared" si="0"/>
        <v>4.1756006939986428</v>
      </c>
      <c r="G11" s="2">
        <v>10.221717864970785</v>
      </c>
      <c r="H11" s="2">
        <v>13.008924998901893</v>
      </c>
    </row>
    <row r="12" spans="1:8">
      <c r="A12" s="6">
        <v>2034</v>
      </c>
      <c r="B12" s="2">
        <v>56.235549762435014</v>
      </c>
      <c r="C12" s="2">
        <v>1.0783013793221801</v>
      </c>
      <c r="D12" s="2">
        <v>3.0238405794511443</v>
      </c>
      <c r="E12" s="2">
        <v>28.309164785299423</v>
      </c>
      <c r="F12" s="2">
        <f t="shared" si="0"/>
        <v>4.1021419587733243</v>
      </c>
      <c r="G12" s="2">
        <v>9.6405102365971871</v>
      </c>
      <c r="H12" s="2">
        <v>12.165690172228606</v>
      </c>
    </row>
    <row r="13" spans="1:8">
      <c r="A13" s="6">
        <v>2035</v>
      </c>
      <c r="B13" s="2">
        <v>50.477544339215996</v>
      </c>
      <c r="C13" s="2">
        <v>1.0098931660632204</v>
      </c>
      <c r="D13" s="2">
        <v>2.9910010920495917</v>
      </c>
      <c r="E13" s="2">
        <v>26.641859409513305</v>
      </c>
      <c r="F13" s="2">
        <f t="shared" si="0"/>
        <v>4.0008942581128117</v>
      </c>
      <c r="G13" s="2">
        <v>9.1065937281148681</v>
      </c>
      <c r="H13" s="2">
        <v>11.381482544613595</v>
      </c>
    </row>
    <row r="14" spans="1:8">
      <c r="A14" s="6">
        <v>2036</v>
      </c>
      <c r="B14" s="2">
        <v>45.962443405553984</v>
      </c>
      <c r="C14" s="2">
        <v>0.94935209958060884</v>
      </c>
      <c r="D14" s="2">
        <v>2.9589879958974845</v>
      </c>
      <c r="E14" s="2">
        <v>24.964171200257624</v>
      </c>
      <c r="F14" s="2">
        <f t="shared" si="0"/>
        <v>3.9083400954780934</v>
      </c>
      <c r="G14" s="2">
        <v>8.715708079440601</v>
      </c>
      <c r="H14" s="2">
        <v>10.786631840208599</v>
      </c>
    </row>
    <row r="15" spans="1:8">
      <c r="A15" s="6">
        <v>2037</v>
      </c>
      <c r="B15" s="2">
        <v>41.710921394591992</v>
      </c>
      <c r="C15" s="2">
        <v>0.88496992799420182</v>
      </c>
      <c r="D15" s="2">
        <v>2.9218591131249436</v>
      </c>
      <c r="E15" s="2">
        <v>23.243635925486327</v>
      </c>
      <c r="F15" s="2">
        <f t="shared" si="0"/>
        <v>3.8068290411191454</v>
      </c>
      <c r="G15" s="2">
        <v>8.306134750589397</v>
      </c>
      <c r="H15" s="2">
        <v>10.174643595965803</v>
      </c>
    </row>
    <row r="16" spans="1:8">
      <c r="A16" s="6">
        <v>2038</v>
      </c>
      <c r="B16" s="2">
        <v>37.773020863531002</v>
      </c>
      <c r="C16" s="2">
        <v>0.81887525019347895</v>
      </c>
      <c r="D16" s="2">
        <v>2.8873013404217232</v>
      </c>
      <c r="E16" s="2">
        <v>21.560988919854957</v>
      </c>
      <c r="F16" s="2">
        <f t="shared" si="0"/>
        <v>3.7061765906152022</v>
      </c>
      <c r="G16" s="2">
        <v>7.8278113141703676</v>
      </c>
      <c r="H16" s="2">
        <v>9.5094716096603999</v>
      </c>
    </row>
    <row r="17" spans="1:8">
      <c r="A17" s="6">
        <v>2039</v>
      </c>
      <c r="B17" s="2">
        <v>34.125582008952208</v>
      </c>
      <c r="C17" s="2">
        <v>0.75695735500228256</v>
      </c>
      <c r="D17" s="2">
        <v>2.8528124190032753</v>
      </c>
      <c r="E17" s="2">
        <v>19.894546655259603</v>
      </c>
      <c r="F17" s="2">
        <f t="shared" si="0"/>
        <v>3.6097697740055579</v>
      </c>
      <c r="G17" s="2">
        <v>7.3756543465861988</v>
      </c>
      <c r="H17" s="2">
        <v>8.8888589349019984</v>
      </c>
    </row>
    <row r="18" spans="1:8">
      <c r="A18" s="6">
        <v>2040</v>
      </c>
      <c r="B18" s="2">
        <v>31.244166755393699</v>
      </c>
      <c r="C18" s="2">
        <v>0.70337085245887043</v>
      </c>
      <c r="D18" s="2">
        <v>2.8269884042134508</v>
      </c>
      <c r="E18" s="2">
        <v>18.540413772746202</v>
      </c>
      <c r="F18" s="2">
        <f t="shared" si="0"/>
        <v>3.5303592566723214</v>
      </c>
      <c r="G18" s="2">
        <v>6.8869611805879796</v>
      </c>
      <c r="H18" s="2">
        <v>8.2675029339630015</v>
      </c>
    </row>
    <row r="19" spans="1:8">
      <c r="A19" s="6">
        <v>2041</v>
      </c>
      <c r="B19" s="2">
        <v>28.540046012287402</v>
      </c>
      <c r="C19" s="2">
        <v>0.64931406031931471</v>
      </c>
      <c r="D19" s="2">
        <v>2.8012849231926831</v>
      </c>
      <c r="E19" s="2">
        <v>17.132651801566482</v>
      </c>
      <c r="F19" s="2">
        <f t="shared" si="0"/>
        <v>3.4505989835119979</v>
      </c>
      <c r="G19" s="2">
        <v>6.5104404791662303</v>
      </c>
      <c r="H19" s="2">
        <v>7.7753369687052984</v>
      </c>
    </row>
    <row r="20" spans="1:8">
      <c r="A20" s="6">
        <v>2042</v>
      </c>
      <c r="B20" s="2">
        <v>25.8544681823779</v>
      </c>
      <c r="C20" s="2">
        <v>0.59068227441645582</v>
      </c>
      <c r="D20" s="2">
        <v>2.7735687428705038</v>
      </c>
      <c r="E20" s="2">
        <v>15.617915875533118</v>
      </c>
      <c r="F20" s="2">
        <f t="shared" si="0"/>
        <v>3.3642510172869597</v>
      </c>
      <c r="G20" s="2">
        <v>6.125331758264025</v>
      </c>
      <c r="H20" s="2">
        <v>7.280960990070902</v>
      </c>
    </row>
    <row r="21" spans="1:8">
      <c r="A21" s="6">
        <v>2043</v>
      </c>
      <c r="B21" s="2">
        <v>24.551792592555106</v>
      </c>
      <c r="C21" s="2">
        <v>0.57127732457314706</v>
      </c>
      <c r="D21" s="2">
        <v>2.7832653993761953</v>
      </c>
      <c r="E21" s="2">
        <v>15.174822038323292</v>
      </c>
      <c r="F21" s="2">
        <f t="shared" si="0"/>
        <v>3.3545427239493426</v>
      </c>
      <c r="G21" s="2">
        <v>5.9407135838218057</v>
      </c>
      <c r="H21" s="2">
        <v>7.0655838982007015</v>
      </c>
    </row>
    <row r="22" spans="1:8">
      <c r="A22" s="6">
        <v>2044</v>
      </c>
      <c r="B22" s="2">
        <v>23.203727140126432</v>
      </c>
      <c r="C22" s="2">
        <v>0.55271023459633017</v>
      </c>
      <c r="D22" s="2">
        <v>2.796385208714772</v>
      </c>
      <c r="E22" s="2">
        <v>14.792755745453633</v>
      </c>
      <c r="F22" s="2">
        <f t="shared" si="0"/>
        <v>3.3490954433111022</v>
      </c>
      <c r="G22" s="2">
        <v>5.7183530350653413</v>
      </c>
      <c r="H22" s="2">
        <v>6.8150960128497964</v>
      </c>
    </row>
    <row r="23" spans="1:8">
      <c r="A23" s="6">
        <v>2045</v>
      </c>
      <c r="B23" s="2">
        <v>22.122507009405357</v>
      </c>
      <c r="C23" s="2">
        <v>0.53809002005466522</v>
      </c>
      <c r="D23" s="2">
        <v>2.8140694838050102</v>
      </c>
      <c r="E23" s="2">
        <v>14.471469646167108</v>
      </c>
      <c r="F23" s="2">
        <f t="shared" si="0"/>
        <v>3.3521595038596752</v>
      </c>
      <c r="G23" s="2">
        <v>5.486510340351666</v>
      </c>
      <c r="H23" s="2">
        <v>6.559724782786974</v>
      </c>
    </row>
    <row r="24" spans="1:8">
      <c r="A24" s="6">
        <v>2046</v>
      </c>
      <c r="B24" s="2">
        <v>21.067148397496606</v>
      </c>
      <c r="C24" s="2">
        <v>0.52468383614832359</v>
      </c>
      <c r="D24" s="2">
        <v>2.8355461988615005</v>
      </c>
      <c r="E24" s="2">
        <v>14.198384107181322</v>
      </c>
      <c r="F24" s="2">
        <f t="shared" si="0"/>
        <v>3.360230035009824</v>
      </c>
      <c r="G24" s="2">
        <v>5.2422680249499169</v>
      </c>
      <c r="H24" s="2">
        <v>6.2883738809053735</v>
      </c>
    </row>
    <row r="25" spans="1:8">
      <c r="A25" s="6">
        <v>2047</v>
      </c>
      <c r="B25" s="2">
        <v>20.284596777767923</v>
      </c>
      <c r="C25" s="2">
        <v>0.51468437690950974</v>
      </c>
      <c r="D25" s="2">
        <v>2.8615648386330474</v>
      </c>
      <c r="E25" s="2">
        <v>14.001994203935368</v>
      </c>
      <c r="F25" s="2">
        <f t="shared" si="0"/>
        <v>3.3762492155425572</v>
      </c>
      <c r="G25" s="2">
        <v>5.0319221955382982</v>
      </c>
      <c r="H25" s="2">
        <v>6.0560292068466657</v>
      </c>
    </row>
    <row r="26" spans="1:8">
      <c r="A26" s="6">
        <v>2048</v>
      </c>
      <c r="B26" s="2">
        <v>19.620370290655629</v>
      </c>
      <c r="C26" s="2">
        <v>0.50679260367169854</v>
      </c>
      <c r="D26" s="2">
        <v>2.891222780770148</v>
      </c>
      <c r="E26" s="2">
        <v>13.868436425583898</v>
      </c>
      <c r="F26" s="2">
        <f t="shared" si="0"/>
        <v>3.3980153844418464</v>
      </c>
      <c r="G26" s="2">
        <v>4.812744821051707</v>
      </c>
      <c r="H26" s="2">
        <v>5.8187770435563779</v>
      </c>
    </row>
    <row r="27" spans="1:8">
      <c r="A27" s="6">
        <v>2049</v>
      </c>
      <c r="B27" s="2">
        <v>19.131932557113299</v>
      </c>
      <c r="C27" s="2">
        <v>0.49801041703066573</v>
      </c>
      <c r="D27" s="2">
        <v>2.9248447424219859</v>
      </c>
      <c r="E27" s="2">
        <v>13.797247510325381</v>
      </c>
      <c r="F27" s="2">
        <f t="shared" si="0"/>
        <v>3.4228551594526517</v>
      </c>
      <c r="G27" s="2">
        <v>4.6173575368079138</v>
      </c>
      <c r="H27" s="2">
        <v>5.607603443218947</v>
      </c>
    </row>
    <row r="28" spans="1:8">
      <c r="A28" s="6">
        <v>2050</v>
      </c>
      <c r="B28" s="2">
        <v>18.334376539746923</v>
      </c>
      <c r="C28" s="2">
        <v>0.48576219920001584</v>
      </c>
      <c r="D28" s="2">
        <v>2.9622029387299307</v>
      </c>
      <c r="E28" s="2">
        <v>13.774135063049247</v>
      </c>
      <c r="F28" s="2">
        <f t="shared" si="0"/>
        <v>3.4479651379299465</v>
      </c>
      <c r="G28" s="2">
        <v>4.4447296542195307</v>
      </c>
      <c r="H28" s="2">
        <v>5.42194081883118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FBE39-517C-4721-940F-8D4136125647}">
  <dimension ref="A1:H28"/>
  <sheetViews>
    <sheetView workbookViewId="0">
      <selection activeCell="L1" sqref="J1:L1048576"/>
    </sheetView>
  </sheetViews>
  <sheetFormatPr defaultRowHeight="14.45"/>
  <cols>
    <col min="1" max="1" width="12.7109375" customWidth="1"/>
    <col min="2" max="2" width="12.7109375" style="2" customWidth="1"/>
    <col min="3" max="8" width="12.7109375" customWidth="1"/>
  </cols>
  <sheetData>
    <row r="1" spans="1:8">
      <c r="A1" s="1" t="s">
        <v>0</v>
      </c>
      <c r="B1" s="5" t="s">
        <v>1</v>
      </c>
      <c r="C1" s="1" t="s">
        <v>2</v>
      </c>
      <c r="D1" s="1" t="s">
        <v>3</v>
      </c>
      <c r="E1" s="1" t="s">
        <v>4</v>
      </c>
      <c r="F1" s="1" t="s">
        <v>5</v>
      </c>
      <c r="G1" s="1" t="s">
        <v>6</v>
      </c>
      <c r="H1" s="1" t="s">
        <v>7</v>
      </c>
    </row>
    <row r="2" spans="1:8">
      <c r="A2" s="6">
        <v>2024</v>
      </c>
      <c r="B2" s="2">
        <v>173.60430016784798</v>
      </c>
      <c r="C2" s="2">
        <v>2.0947451480544301</v>
      </c>
      <c r="D2" s="2">
        <v>2.9735308655697739</v>
      </c>
      <c r="E2" s="3">
        <v>39.859741083455965</v>
      </c>
      <c r="F2" s="2">
        <f>C2+D2</f>
        <v>5.068276013624204</v>
      </c>
      <c r="G2" s="2">
        <v>17.0224184747367</v>
      </c>
      <c r="H2" s="2">
        <v>22.148872556221701</v>
      </c>
    </row>
    <row r="3" spans="1:8">
      <c r="A3" s="6">
        <v>2025</v>
      </c>
      <c r="B3" s="2">
        <v>141.14214903187377</v>
      </c>
      <c r="C3" s="2">
        <v>1.7456061767791691</v>
      </c>
      <c r="D3" s="2">
        <v>2.9940758402186058</v>
      </c>
      <c r="E3" s="3">
        <v>39.575921031097721</v>
      </c>
      <c r="F3" s="2">
        <f t="shared" ref="F3:F28" si="0">C3+D3</f>
        <v>4.7396820169977749</v>
      </c>
      <c r="G3" s="2">
        <v>16.125301264425161</v>
      </c>
      <c r="H3" s="2">
        <v>21.073969121521799</v>
      </c>
    </row>
    <row r="4" spans="1:8">
      <c r="A4" s="6">
        <v>2026</v>
      </c>
      <c r="B4" s="2">
        <v>128.43420714930375</v>
      </c>
      <c r="C4" s="2">
        <v>1.6518814805595401</v>
      </c>
      <c r="D4" s="2">
        <v>3.0213616582405312</v>
      </c>
      <c r="E4" s="3">
        <v>39.283434005881162</v>
      </c>
      <c r="F4" s="2">
        <f t="shared" si="0"/>
        <v>4.6732431388000713</v>
      </c>
      <c r="G4" s="2">
        <v>15.49678310521811</v>
      </c>
      <c r="H4" s="2">
        <v>20.272110367015749</v>
      </c>
    </row>
    <row r="5" spans="1:8">
      <c r="A5" s="6">
        <v>2027</v>
      </c>
      <c r="B5" s="2">
        <v>116.53752340796721</v>
      </c>
      <c r="C5" s="2">
        <v>1.5811164506010005</v>
      </c>
      <c r="D5" s="2">
        <v>3.0475885560517741</v>
      </c>
      <c r="E5" s="3">
        <v>38.87483806677993</v>
      </c>
      <c r="F5" s="2">
        <f t="shared" si="0"/>
        <v>4.6287050066527744</v>
      </c>
      <c r="G5" s="2">
        <v>14.777584881745252</v>
      </c>
      <c r="H5" s="2">
        <v>19.368256569686672</v>
      </c>
    </row>
    <row r="6" spans="1:8">
      <c r="A6" s="6">
        <v>2028</v>
      </c>
      <c r="B6" s="2">
        <v>104.6368819852091</v>
      </c>
      <c r="C6" s="2">
        <v>1.5122434564859</v>
      </c>
      <c r="D6" s="2">
        <v>3.0721570374159151</v>
      </c>
      <c r="E6" s="3">
        <v>38.402458167721228</v>
      </c>
      <c r="F6" s="2">
        <f t="shared" si="0"/>
        <v>4.584400493901815</v>
      </c>
      <c r="G6" s="2">
        <v>14.107444263739991</v>
      </c>
      <c r="H6" s="2">
        <v>18.523313411627932</v>
      </c>
    </row>
    <row r="7" spans="1:8">
      <c r="A7" s="6">
        <v>2029</v>
      </c>
      <c r="B7" s="2">
        <v>95.85325216170493</v>
      </c>
      <c r="C7" s="2">
        <v>1.4562798200331</v>
      </c>
      <c r="D7" s="2">
        <v>3.0935209909015118</v>
      </c>
      <c r="E7" s="3">
        <v>37.858376915070394</v>
      </c>
      <c r="F7" s="2">
        <f t="shared" si="0"/>
        <v>4.5498008109346113</v>
      </c>
      <c r="G7" s="2">
        <v>13.316805526117117</v>
      </c>
      <c r="H7" s="2">
        <v>17.546351888716117</v>
      </c>
    </row>
    <row r="8" spans="1:8">
      <c r="A8" s="6">
        <v>2030</v>
      </c>
      <c r="B8" s="2">
        <v>88.176825625098942</v>
      </c>
      <c r="C8" s="2">
        <v>1.4049242434689</v>
      </c>
      <c r="D8" s="2">
        <v>3.1118397860092388</v>
      </c>
      <c r="E8" s="3">
        <v>37.245734418834822</v>
      </c>
      <c r="F8" s="2">
        <f t="shared" si="0"/>
        <v>4.5167640294781393</v>
      </c>
      <c r="G8" s="2">
        <v>12.538675214831718</v>
      </c>
      <c r="H8" s="2">
        <v>16.565954228002781</v>
      </c>
    </row>
    <row r="9" spans="1:8">
      <c r="A9" s="6">
        <v>2031</v>
      </c>
      <c r="B9" s="2">
        <v>81.708012304466024</v>
      </c>
      <c r="C9" s="2">
        <v>1.3653494217211</v>
      </c>
      <c r="D9" s="2">
        <v>3.1415390650542858</v>
      </c>
      <c r="E9" s="3">
        <v>36.837604751625797</v>
      </c>
      <c r="F9" s="2">
        <f t="shared" si="0"/>
        <v>4.5068884867753862</v>
      </c>
      <c r="G9" s="2">
        <v>11.925279022397067</v>
      </c>
      <c r="H9" s="2">
        <v>15.767297035455714</v>
      </c>
    </row>
    <row r="10" spans="1:8">
      <c r="A10" s="6">
        <v>2032</v>
      </c>
      <c r="B10" s="2">
        <v>75.900716121716698</v>
      </c>
      <c r="C10" s="2">
        <v>1.3325080349111003</v>
      </c>
      <c r="D10" s="2">
        <v>3.1707175166213482</v>
      </c>
      <c r="E10" s="3">
        <v>36.421067867584917</v>
      </c>
      <c r="F10" s="2">
        <f t="shared" si="0"/>
        <v>4.5032255515324486</v>
      </c>
      <c r="G10" s="2">
        <v>11.429856657674071</v>
      </c>
      <c r="H10" s="2">
        <v>15.092079570195216</v>
      </c>
    </row>
    <row r="11" spans="1:8">
      <c r="A11" s="6">
        <v>2033</v>
      </c>
      <c r="B11" s="2">
        <v>70.732902754637919</v>
      </c>
      <c r="C11" s="2">
        <v>1.3051148409680997</v>
      </c>
      <c r="D11" s="2">
        <v>3.198038128795162</v>
      </c>
      <c r="E11" s="3">
        <v>36.013916243650641</v>
      </c>
      <c r="F11" s="2">
        <f t="shared" si="0"/>
        <v>4.5031529697632617</v>
      </c>
      <c r="G11" s="2">
        <v>11.001303094042074</v>
      </c>
      <c r="H11" s="2">
        <v>14.509012061734326</v>
      </c>
    </row>
    <row r="12" spans="1:8">
      <c r="A12" s="6">
        <v>2034</v>
      </c>
      <c r="B12" s="2">
        <v>66.116220238732794</v>
      </c>
      <c r="C12" s="2">
        <v>1.2805093392714</v>
      </c>
      <c r="D12" s="2">
        <v>3.226138659048194</v>
      </c>
      <c r="E12" s="3">
        <v>35.644369098057062</v>
      </c>
      <c r="F12" s="2">
        <f t="shared" si="0"/>
        <v>4.5066479983195942</v>
      </c>
      <c r="G12" s="2">
        <v>10.583215853966829</v>
      </c>
      <c r="H12" s="2">
        <v>13.953378376698243</v>
      </c>
    </row>
    <row r="13" spans="1:8">
      <c r="A13" s="6">
        <v>2035</v>
      </c>
      <c r="B13" s="2">
        <v>61.903356658566601</v>
      </c>
      <c r="C13" s="2">
        <v>1.2550735578016001</v>
      </c>
      <c r="D13" s="2">
        <v>3.2532046413665849</v>
      </c>
      <c r="E13" s="3">
        <v>35.312621603023082</v>
      </c>
      <c r="F13" s="2">
        <f t="shared" si="0"/>
        <v>4.5082781991681848</v>
      </c>
      <c r="G13" s="2">
        <v>10.22856447703786</v>
      </c>
      <c r="H13" s="2">
        <v>13.469217632123014</v>
      </c>
    </row>
    <row r="14" spans="1:8">
      <c r="A14" s="6">
        <v>2036</v>
      </c>
      <c r="B14" s="2">
        <v>58.281640794077532</v>
      </c>
      <c r="C14" s="2">
        <v>1.2341616600285399</v>
      </c>
      <c r="D14" s="2">
        <v>3.2785533848684261</v>
      </c>
      <c r="E14" s="3">
        <v>35.001419124673085</v>
      </c>
      <c r="F14" s="2">
        <f t="shared" si="0"/>
        <v>4.5127150448969662</v>
      </c>
      <c r="G14" s="2">
        <v>9.9889878334855808</v>
      </c>
      <c r="H14" s="2">
        <v>13.107819545219369</v>
      </c>
    </row>
    <row r="15" spans="1:8">
      <c r="A15" s="6">
        <v>2037</v>
      </c>
      <c r="B15" s="2">
        <v>55.138329589785037</v>
      </c>
      <c r="C15" s="2">
        <v>1.2167410842528499</v>
      </c>
      <c r="D15" s="2">
        <v>3.3061439097688958</v>
      </c>
      <c r="E15" s="3">
        <v>34.79884119466103</v>
      </c>
      <c r="F15" s="2">
        <f t="shared" si="0"/>
        <v>4.5228849940217462</v>
      </c>
      <c r="G15" s="2">
        <v>9.8203792469368096</v>
      </c>
      <c r="H15" s="2">
        <v>12.829629558001219</v>
      </c>
    </row>
    <row r="16" spans="1:8">
      <c r="A16" s="6">
        <v>2038</v>
      </c>
      <c r="B16" s="2">
        <v>52.438745205460314</v>
      </c>
      <c r="C16" s="2">
        <v>1.19870243123789</v>
      </c>
      <c r="D16" s="2">
        <v>3.3373663242872329</v>
      </c>
      <c r="E16" s="3">
        <v>34.665133575523981</v>
      </c>
      <c r="F16" s="2">
        <f t="shared" si="0"/>
        <v>4.5360687555251227</v>
      </c>
      <c r="G16" s="2">
        <v>9.5920784988795305</v>
      </c>
      <c r="H16" s="2">
        <v>12.494815068370977</v>
      </c>
    </row>
    <row r="17" spans="1:8">
      <c r="A17" s="6">
        <v>2039</v>
      </c>
      <c r="B17" s="2">
        <v>50.158553659816064</v>
      </c>
      <c r="C17" s="2">
        <v>1.1880593804479103</v>
      </c>
      <c r="D17" s="2">
        <v>3.3702755782381471</v>
      </c>
      <c r="E17" s="3">
        <v>34.63898599392558</v>
      </c>
      <c r="F17" s="2">
        <f t="shared" si="0"/>
        <v>4.5583349586860571</v>
      </c>
      <c r="G17" s="2">
        <v>9.4008112992771995</v>
      </c>
      <c r="H17" s="2">
        <v>12.214093514809402</v>
      </c>
    </row>
    <row r="18" spans="1:8">
      <c r="A18" s="6">
        <v>2040</v>
      </c>
      <c r="B18" s="2">
        <v>48.199768442888526</v>
      </c>
      <c r="C18" s="2">
        <v>1.18117644051149</v>
      </c>
      <c r="D18" s="2">
        <v>3.4054712489274599</v>
      </c>
      <c r="E18" s="3">
        <v>34.68699815188284</v>
      </c>
      <c r="F18" s="2">
        <f t="shared" si="0"/>
        <v>4.5866476894389496</v>
      </c>
      <c r="G18" s="2">
        <v>9.1435844212741664</v>
      </c>
      <c r="H18" s="2">
        <v>11.878317009141339</v>
      </c>
    </row>
    <row r="19" spans="1:8">
      <c r="A19" s="6">
        <v>2041</v>
      </c>
      <c r="B19" s="2">
        <v>46.623131912697502</v>
      </c>
      <c r="C19" s="2">
        <v>1.1791502536728351</v>
      </c>
      <c r="D19" s="2">
        <v>3.443783299140859</v>
      </c>
      <c r="E19" s="3">
        <v>34.815824823278618</v>
      </c>
      <c r="F19" s="2">
        <f t="shared" si="0"/>
        <v>4.6229335528136941</v>
      </c>
      <c r="G19" s="2">
        <v>9.0161024317088447</v>
      </c>
      <c r="H19" s="2">
        <v>11.690854142321605</v>
      </c>
    </row>
    <row r="20" spans="1:8">
      <c r="A20" s="6">
        <v>2042</v>
      </c>
      <c r="B20" s="2">
        <v>45.330098747686307</v>
      </c>
      <c r="C20" s="2">
        <v>1.1796846549276652</v>
      </c>
      <c r="D20" s="2">
        <v>3.4849438009337699</v>
      </c>
      <c r="E20" s="3">
        <v>35.019941530885887</v>
      </c>
      <c r="F20" s="2">
        <f t="shared" si="0"/>
        <v>4.6646284558614353</v>
      </c>
      <c r="G20" s="2">
        <v>8.9121715182555974</v>
      </c>
      <c r="H20" s="2">
        <v>11.536469960103776</v>
      </c>
    </row>
    <row r="21" spans="1:8">
      <c r="A21" s="6">
        <v>2043</v>
      </c>
      <c r="B21" s="2">
        <v>44.426368192479792</v>
      </c>
      <c r="C21" s="2">
        <v>1.1848664152513542</v>
      </c>
      <c r="D21" s="2">
        <v>3.5299916579834472</v>
      </c>
      <c r="E21" s="3">
        <v>35.305503955746332</v>
      </c>
      <c r="F21" s="2">
        <f t="shared" si="0"/>
        <v>4.7148580732348009</v>
      </c>
      <c r="G21" s="2">
        <v>8.8590788438620311</v>
      </c>
      <c r="H21" s="2">
        <v>11.445625643202863</v>
      </c>
    </row>
    <row r="22" spans="1:8">
      <c r="A22" s="6">
        <v>2044</v>
      </c>
      <c r="B22" s="2">
        <v>43.527906000649182</v>
      </c>
      <c r="C22" s="2">
        <v>1.1912565604831871</v>
      </c>
      <c r="D22" s="2">
        <v>3.577219342167254</v>
      </c>
      <c r="E22" s="3">
        <v>35.652043134509199</v>
      </c>
      <c r="F22" s="2">
        <f t="shared" si="0"/>
        <v>4.7684759026504411</v>
      </c>
      <c r="G22" s="2">
        <v>8.7765701808466758</v>
      </c>
      <c r="H22" s="2">
        <v>11.331528625278706</v>
      </c>
    </row>
    <row r="23" spans="1:8">
      <c r="A23" s="6">
        <v>2045</v>
      </c>
      <c r="B23" s="2">
        <v>42.938502793366624</v>
      </c>
      <c r="C23" s="2">
        <v>1.2016005459343841</v>
      </c>
      <c r="D23" s="2">
        <v>3.6277143736815169</v>
      </c>
      <c r="E23" s="3">
        <v>36.06534640873938</v>
      </c>
      <c r="F23" s="2">
        <f t="shared" si="0"/>
        <v>4.8293149196159009</v>
      </c>
      <c r="G23" s="2">
        <v>8.6972698951539265</v>
      </c>
      <c r="H23" s="2">
        <v>11.228906768724913</v>
      </c>
    </row>
    <row r="24" spans="1:8">
      <c r="A24" s="6">
        <v>2046</v>
      </c>
      <c r="B24" s="2">
        <v>42.441681742619785</v>
      </c>
      <c r="C24" s="2">
        <v>1.2136587092683491</v>
      </c>
      <c r="D24" s="2">
        <v>3.6810295026113531</v>
      </c>
      <c r="E24" s="3">
        <v>36.539444731165197</v>
      </c>
      <c r="F24" s="2">
        <f t="shared" si="0"/>
        <v>4.8946882118797017</v>
      </c>
      <c r="G24" s="2">
        <v>8.6179710832783254</v>
      </c>
      <c r="H24" s="2">
        <v>11.130471930733473</v>
      </c>
    </row>
    <row r="25" spans="1:8">
      <c r="A25" s="6">
        <v>2047</v>
      </c>
      <c r="B25" s="2">
        <v>42.227669635380686</v>
      </c>
      <c r="C25" s="2">
        <v>1.2289618130872917</v>
      </c>
      <c r="D25" s="2">
        <v>3.7377009758452622</v>
      </c>
      <c r="E25" s="3">
        <v>37.076906404324127</v>
      </c>
      <c r="F25" s="2">
        <f t="shared" si="0"/>
        <v>4.9666627889325543</v>
      </c>
      <c r="G25" s="2">
        <v>8.5718787070910896</v>
      </c>
      <c r="H25" s="2">
        <v>11.07144392322002</v>
      </c>
    </row>
    <row r="26" spans="1:8">
      <c r="A26" s="6">
        <v>2048</v>
      </c>
      <c r="B26" s="2">
        <v>42.158001866683868</v>
      </c>
      <c r="C26" s="2">
        <v>1.2463597944409139</v>
      </c>
      <c r="D26" s="2">
        <v>3.796960043687347</v>
      </c>
      <c r="E26" s="3">
        <v>37.667352500293944</v>
      </c>
      <c r="F26" s="2">
        <f t="shared" si="0"/>
        <v>5.0433198381282605</v>
      </c>
      <c r="G26" s="2">
        <v>8.5131972024533873</v>
      </c>
      <c r="H26" s="2">
        <v>11.006588712096196</v>
      </c>
    </row>
    <row r="27" spans="1:8">
      <c r="A27" s="6">
        <v>2049</v>
      </c>
      <c r="B27" s="2">
        <v>42.272921278379066</v>
      </c>
      <c r="C27" s="2">
        <v>1.2629046799273262</v>
      </c>
      <c r="D27" s="2">
        <v>3.859413724104138</v>
      </c>
      <c r="E27" s="3">
        <v>38.315255014596644</v>
      </c>
      <c r="F27" s="2">
        <f t="shared" si="0"/>
        <v>5.1223184040314642</v>
      </c>
      <c r="G27" s="2">
        <v>8.4739399581436654</v>
      </c>
      <c r="H27" s="2">
        <v>10.963631194735903</v>
      </c>
    </row>
    <row r="28" spans="1:8">
      <c r="A28" s="6">
        <v>2050</v>
      </c>
      <c r="B28" s="2">
        <v>41.518331792353621</v>
      </c>
      <c r="C28" s="2">
        <v>1.2677463852892699</v>
      </c>
      <c r="D28" s="2">
        <v>3.9251025740132199</v>
      </c>
      <c r="E28" s="3">
        <v>39.01807144505424</v>
      </c>
      <c r="F28" s="2">
        <f t="shared" si="0"/>
        <v>5.1928489593024896</v>
      </c>
      <c r="G28" s="2">
        <v>8.4533705645762467</v>
      </c>
      <c r="H28" s="2">
        <v>10.944544350408995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01719-3ED1-4989-AC1A-CAA0E5B25184}">
  <dimension ref="A1:H28"/>
  <sheetViews>
    <sheetView workbookViewId="0">
      <selection activeCell="J1" sqref="J1:L1048576"/>
    </sheetView>
  </sheetViews>
  <sheetFormatPr defaultRowHeight="14.45"/>
  <cols>
    <col min="1" max="1" width="12.7109375" customWidth="1"/>
    <col min="2" max="2" width="12.7109375" style="2" customWidth="1"/>
    <col min="3" max="8" width="12.7109375" customWidth="1"/>
  </cols>
  <sheetData>
    <row r="1" spans="1:8">
      <c r="A1" s="1" t="s">
        <v>0</v>
      </c>
      <c r="B1" s="5" t="s">
        <v>1</v>
      </c>
      <c r="C1" s="1" t="s">
        <v>2</v>
      </c>
      <c r="D1" s="1" t="s">
        <v>3</v>
      </c>
      <c r="E1" s="1" t="s">
        <v>4</v>
      </c>
      <c r="F1" s="1" t="s">
        <v>5</v>
      </c>
      <c r="G1" s="1" t="s">
        <v>6</v>
      </c>
      <c r="H1" s="1" t="s">
        <v>7</v>
      </c>
    </row>
    <row r="2" spans="1:8">
      <c r="A2" s="6">
        <v>2024</v>
      </c>
      <c r="B2" s="2">
        <v>169.02387375859098</v>
      </c>
      <c r="C2" s="2">
        <v>2.0450009241321903</v>
      </c>
      <c r="D2" s="2">
        <v>2.9566480985254033</v>
      </c>
      <c r="E2" s="2">
        <v>39.03948612774392</v>
      </c>
      <c r="F2" s="2">
        <f>C2+D2</f>
        <v>5.0016490226575936</v>
      </c>
      <c r="G2" s="2">
        <v>16.475015408793503</v>
      </c>
      <c r="H2" s="2">
        <v>21.4512954305001</v>
      </c>
    </row>
    <row r="3" spans="1:8">
      <c r="A3" s="6">
        <v>2025</v>
      </c>
      <c r="B3" s="2">
        <v>135.86384247609598</v>
      </c>
      <c r="C3" s="2">
        <v>1.6859447236765142</v>
      </c>
      <c r="D3" s="2">
        <v>2.9505785914804301</v>
      </c>
      <c r="E3" s="2">
        <v>38.033864276283204</v>
      </c>
      <c r="F3" s="2">
        <f t="shared" ref="F3:F28" si="0">C3+D3</f>
        <v>4.6365233151569445</v>
      </c>
      <c r="G3" s="2">
        <v>15.53907325793668</v>
      </c>
      <c r="H3" s="2">
        <v>20.250209342276399</v>
      </c>
    </row>
    <row r="4" spans="1:8">
      <c r="A4" s="6">
        <v>2026</v>
      </c>
      <c r="B4" s="2">
        <v>121.10465121064493</v>
      </c>
      <c r="C4" s="2">
        <v>1.5632902431132261</v>
      </c>
      <c r="D4" s="2">
        <v>2.9435334326406366</v>
      </c>
      <c r="E4" s="2">
        <v>36.646501579068278</v>
      </c>
      <c r="F4" s="2">
        <f t="shared" si="0"/>
        <v>4.5068236757538624</v>
      </c>
      <c r="G4" s="2">
        <v>14.808620966926819</v>
      </c>
      <c r="H4" s="2">
        <v>19.244658776994669</v>
      </c>
    </row>
    <row r="5" spans="1:8">
      <c r="A5" s="6">
        <v>2027</v>
      </c>
      <c r="B5" s="2">
        <v>106.98309997365851</v>
      </c>
      <c r="C5" s="2">
        <v>1.4599422200158443</v>
      </c>
      <c r="D5" s="2">
        <v>2.9275812226457347</v>
      </c>
      <c r="E5" s="2">
        <v>34.934197624094963</v>
      </c>
      <c r="F5" s="2">
        <f t="shared" si="0"/>
        <v>4.3875234426615792</v>
      </c>
      <c r="G5" s="2">
        <v>13.999472316953913</v>
      </c>
      <c r="H5" s="2">
        <v>18.100952569057611</v>
      </c>
    </row>
    <row r="6" spans="1:8">
      <c r="A6" s="6">
        <v>2028</v>
      </c>
      <c r="B6" s="2">
        <v>93.632957283979906</v>
      </c>
      <c r="C6" s="2">
        <v>1.361169725991263</v>
      </c>
      <c r="D6" s="2">
        <v>2.9126754146422877</v>
      </c>
      <c r="E6" s="2">
        <v>33.235938081423669</v>
      </c>
      <c r="F6" s="2">
        <f t="shared" si="0"/>
        <v>4.2738451406335507</v>
      </c>
      <c r="G6" s="2">
        <v>13.259750423521673</v>
      </c>
      <c r="H6" s="2">
        <v>17.074023490220014</v>
      </c>
    </row>
    <row r="7" spans="1:8">
      <c r="A7" s="6">
        <v>2029</v>
      </c>
      <c r="B7" s="2">
        <v>83.756206624093423</v>
      </c>
      <c r="C7" s="2">
        <v>1.268792582660248</v>
      </c>
      <c r="D7" s="2">
        <v>2.8940422617917658</v>
      </c>
      <c r="E7" s="2">
        <v>31.359014413775324</v>
      </c>
      <c r="F7" s="2">
        <f t="shared" si="0"/>
        <v>4.1628348444520142</v>
      </c>
      <c r="G7" s="2">
        <v>12.383432942148998</v>
      </c>
      <c r="H7" s="2">
        <v>15.880331971880489</v>
      </c>
    </row>
    <row r="8" spans="1:8">
      <c r="A8" s="6">
        <v>2030</v>
      </c>
      <c r="B8" s="2">
        <v>74.436721362136211</v>
      </c>
      <c r="C8" s="2">
        <v>1.1738634905188647</v>
      </c>
      <c r="D8" s="2">
        <v>2.8808221304013402</v>
      </c>
      <c r="E8" s="2">
        <v>29.352038385514959</v>
      </c>
      <c r="F8" s="2">
        <f t="shared" si="0"/>
        <v>4.0546856209202051</v>
      </c>
      <c r="G8" s="2">
        <v>11.441542965966722</v>
      </c>
      <c r="H8" s="2">
        <v>14.604648260812539</v>
      </c>
    </row>
    <row r="9" spans="1:8">
      <c r="A9" s="6">
        <v>2031</v>
      </c>
      <c r="B9" s="2">
        <v>65.823918803095523</v>
      </c>
      <c r="C9" s="2">
        <v>1.0764186540304828</v>
      </c>
      <c r="D9" s="2">
        <v>2.8604501155757611</v>
      </c>
      <c r="E9" s="2">
        <v>27.167508092483253</v>
      </c>
      <c r="F9" s="2">
        <f t="shared" si="0"/>
        <v>3.9368687696062441</v>
      </c>
      <c r="G9" s="2">
        <v>10.606921307269197</v>
      </c>
      <c r="H9" s="2">
        <v>13.431832328118308</v>
      </c>
    </row>
    <row r="10" spans="1:8">
      <c r="A10" s="6">
        <v>2032</v>
      </c>
      <c r="B10" s="2">
        <v>58.121099444098803</v>
      </c>
      <c r="C10" s="2">
        <v>0.98676769107539974</v>
      </c>
      <c r="D10" s="2">
        <v>2.8387167661264958</v>
      </c>
      <c r="E10" s="2">
        <v>24.94447245189555</v>
      </c>
      <c r="F10" s="2">
        <f t="shared" si="0"/>
        <v>3.8254844572018953</v>
      </c>
      <c r="G10" s="2">
        <v>9.872767170438749</v>
      </c>
      <c r="H10" s="2">
        <v>12.375008732502859</v>
      </c>
    </row>
    <row r="11" spans="1:8">
      <c r="A11" s="6">
        <v>2033</v>
      </c>
      <c r="B11" s="2">
        <v>51.264786743667926</v>
      </c>
      <c r="C11" s="2">
        <v>0.90458110503861566</v>
      </c>
      <c r="D11" s="2">
        <v>2.8168209569574367</v>
      </c>
      <c r="E11" s="2">
        <v>22.894052336337001</v>
      </c>
      <c r="F11" s="2">
        <f t="shared" si="0"/>
        <v>3.7214020619960522</v>
      </c>
      <c r="G11" s="2">
        <v>9.206920082855941</v>
      </c>
      <c r="H11" s="2">
        <v>11.417200900921179</v>
      </c>
    </row>
    <row r="12" spans="1:8">
      <c r="A12" s="6">
        <v>2034</v>
      </c>
      <c r="B12" s="2">
        <v>44.906732103136903</v>
      </c>
      <c r="C12" s="2">
        <v>0.82385919909537386</v>
      </c>
      <c r="D12" s="2">
        <v>2.7914354808451725</v>
      </c>
      <c r="E12" s="2">
        <v>20.785456035504296</v>
      </c>
      <c r="F12" s="2">
        <f t="shared" si="0"/>
        <v>3.6152946799405461</v>
      </c>
      <c r="G12" s="2">
        <v>8.5377108974379627</v>
      </c>
      <c r="H12" s="2">
        <v>10.464793368061191</v>
      </c>
    </row>
    <row r="13" spans="1:8">
      <c r="A13" s="6">
        <v>2035</v>
      </c>
      <c r="B13" s="2">
        <v>38.891213197636489</v>
      </c>
      <c r="C13" s="2">
        <v>0.74012706655504312</v>
      </c>
      <c r="D13" s="2">
        <v>2.7435182696827716</v>
      </c>
      <c r="E13" s="2">
        <v>18.616878011548138</v>
      </c>
      <c r="F13" s="2">
        <f t="shared" si="0"/>
        <v>3.4836453362378146</v>
      </c>
      <c r="G13" s="2">
        <v>7.9181618756848327</v>
      </c>
      <c r="H13" s="2">
        <v>9.5807688930256703</v>
      </c>
    </row>
    <row r="14" spans="1:8">
      <c r="A14" s="6">
        <v>2036</v>
      </c>
      <c r="B14" s="2">
        <v>34.696637340179194</v>
      </c>
      <c r="C14" s="2">
        <v>0.67558560171216719</v>
      </c>
      <c r="D14" s="2">
        <v>2.7377534740545926</v>
      </c>
      <c r="E14" s="2">
        <v>17.164546829903003</v>
      </c>
      <c r="F14" s="2">
        <f t="shared" si="0"/>
        <v>3.4133390757667597</v>
      </c>
      <c r="G14" s="2">
        <v>7.5029194344827328</v>
      </c>
      <c r="H14" s="2">
        <v>9.0315610887585933</v>
      </c>
    </row>
    <row r="15" spans="1:8">
      <c r="A15" s="6">
        <v>2037</v>
      </c>
      <c r="B15" s="2">
        <v>30.868049759622448</v>
      </c>
      <c r="C15" s="2">
        <v>0.61283695814056194</v>
      </c>
      <c r="D15" s="2">
        <v>2.6776784822124009</v>
      </c>
      <c r="E15" s="2">
        <v>15.396858536321602</v>
      </c>
      <c r="F15" s="2">
        <f t="shared" si="0"/>
        <v>3.2905154403529631</v>
      </c>
      <c r="G15" s="2">
        <v>7.154074096605612</v>
      </c>
      <c r="H15" s="2">
        <v>8.5641438493946715</v>
      </c>
    </row>
    <row r="16" spans="1:8">
      <c r="A16" s="6">
        <v>2038</v>
      </c>
      <c r="B16" s="2">
        <v>27.391652511034753</v>
      </c>
      <c r="C16" s="2">
        <v>0.55037678188341688</v>
      </c>
      <c r="D16" s="2">
        <v>2.644116209217906</v>
      </c>
      <c r="E16" s="2">
        <v>13.737197766638683</v>
      </c>
      <c r="F16" s="2">
        <f t="shared" si="0"/>
        <v>3.1944929911013231</v>
      </c>
      <c r="G16" s="2">
        <v>6.7445280153708103</v>
      </c>
      <c r="H16" s="2">
        <v>8.0389072232949932</v>
      </c>
    </row>
    <row r="17" spans="1:8">
      <c r="A17" s="6">
        <v>2039</v>
      </c>
      <c r="B17" s="2">
        <v>24.214596650685582</v>
      </c>
      <c r="C17" s="2">
        <v>0.48570462200871356</v>
      </c>
      <c r="D17" s="2">
        <v>2.6122726503964442</v>
      </c>
      <c r="E17" s="2">
        <v>12.224301392596093</v>
      </c>
      <c r="F17" s="2">
        <f t="shared" si="0"/>
        <v>3.0979772724051577</v>
      </c>
      <c r="G17" s="2">
        <v>6.3312625574834271</v>
      </c>
      <c r="H17" s="2">
        <v>7.5010876034839882</v>
      </c>
    </row>
    <row r="18" spans="1:8">
      <c r="A18" s="6">
        <v>2040</v>
      </c>
      <c r="B18" s="2">
        <v>22.180103769123949</v>
      </c>
      <c r="C18" s="2">
        <v>0.45658629408327889</v>
      </c>
      <c r="D18" s="2">
        <v>2.6086290812244477</v>
      </c>
      <c r="E18" s="2">
        <v>11.586457276097011</v>
      </c>
      <c r="F18" s="2">
        <f t="shared" si="0"/>
        <v>3.0652153753077265</v>
      </c>
      <c r="G18" s="2">
        <v>5.924389618127206</v>
      </c>
      <c r="H18" s="2">
        <v>7.0110076331752857</v>
      </c>
    </row>
    <row r="19" spans="1:8">
      <c r="A19" s="6">
        <v>2041</v>
      </c>
      <c r="B19" s="2">
        <v>20.405274607372125</v>
      </c>
      <c r="C19" s="2">
        <v>0.43089837141111809</v>
      </c>
      <c r="D19" s="2">
        <v>2.6081292792502109</v>
      </c>
      <c r="E19" s="2">
        <v>10.996712455649547</v>
      </c>
      <c r="F19" s="2">
        <f t="shared" si="0"/>
        <v>3.0390276506613292</v>
      </c>
      <c r="G19" s="2">
        <v>5.652104405902687</v>
      </c>
      <c r="H19" s="2">
        <v>6.6709248256583376</v>
      </c>
    </row>
    <row r="20" spans="1:8">
      <c r="A20" s="6">
        <v>2042</v>
      </c>
      <c r="B20" s="2">
        <v>18.82382535065949</v>
      </c>
      <c r="C20" s="2">
        <v>0.40665890002152472</v>
      </c>
      <c r="D20" s="2">
        <v>2.6108707706101351</v>
      </c>
      <c r="E20" s="2">
        <v>10.468396923940574</v>
      </c>
      <c r="F20" s="2">
        <f t="shared" si="0"/>
        <v>3.0175296706316597</v>
      </c>
      <c r="G20" s="2">
        <v>5.4032042939328679</v>
      </c>
      <c r="H20" s="2">
        <v>6.3621690239251096</v>
      </c>
    </row>
    <row r="21" spans="1:8">
      <c r="A21" s="6">
        <v>2043</v>
      </c>
      <c r="B21" s="2">
        <v>17.57591369286537</v>
      </c>
      <c r="C21" s="2">
        <v>0.38640970237973782</v>
      </c>
      <c r="D21" s="2">
        <v>2.6184041657113091</v>
      </c>
      <c r="E21" s="2">
        <v>10.022036757690532</v>
      </c>
      <c r="F21" s="2">
        <f t="shared" si="0"/>
        <v>3.004813868091047</v>
      </c>
      <c r="G21" s="2">
        <v>5.2064334877323484</v>
      </c>
      <c r="H21" s="2">
        <v>6.118545333633473</v>
      </c>
    </row>
    <row r="22" spans="1:8">
      <c r="A22" s="6">
        <v>2044</v>
      </c>
      <c r="B22" s="2">
        <v>16.231591147217721</v>
      </c>
      <c r="C22" s="2">
        <v>0.36616577320725163</v>
      </c>
      <c r="D22" s="2">
        <v>2.628618968015084</v>
      </c>
      <c r="E22" s="2">
        <v>9.6134153406320273</v>
      </c>
      <c r="F22" s="2">
        <f t="shared" si="0"/>
        <v>2.9947847412223356</v>
      </c>
      <c r="G22" s="2">
        <v>4.9676770705591089</v>
      </c>
      <c r="H22" s="2">
        <v>5.8360402379703764</v>
      </c>
    </row>
    <row r="23" spans="1:8">
      <c r="A23" s="6">
        <v>2045</v>
      </c>
      <c r="B23" s="2">
        <v>15.093666632220511</v>
      </c>
      <c r="C23" s="2">
        <v>0.34885816090690247</v>
      </c>
      <c r="D23" s="2">
        <v>2.6424611831534457</v>
      </c>
      <c r="E23" s="2">
        <v>9.2291181109717009</v>
      </c>
      <c r="F23" s="2">
        <f t="shared" si="0"/>
        <v>2.9913193440603481</v>
      </c>
      <c r="G23" s="2">
        <v>4.7153525599795341</v>
      </c>
      <c r="H23" s="2">
        <v>5.5447464076209032</v>
      </c>
    </row>
    <row r="24" spans="1:8">
      <c r="A24" s="6">
        <v>2046</v>
      </c>
      <c r="B24" s="2">
        <v>13.938688123300317</v>
      </c>
      <c r="C24" s="2">
        <v>0.33166545320917873</v>
      </c>
      <c r="D24" s="2">
        <v>2.6591680100814292</v>
      </c>
      <c r="E24" s="2">
        <v>8.8637962698291162</v>
      </c>
      <c r="F24" s="2">
        <f t="shared" si="0"/>
        <v>2.990833463290608</v>
      </c>
      <c r="G24" s="2">
        <v>4.4458598841247783</v>
      </c>
      <c r="H24" s="2">
        <v>5.2319307336096141</v>
      </c>
    </row>
    <row r="25" spans="1:8">
      <c r="A25" s="6">
        <v>2047</v>
      </c>
      <c r="B25" s="2">
        <v>13.027619957012305</v>
      </c>
      <c r="C25" s="2">
        <v>0.31699499732072767</v>
      </c>
      <c r="D25" s="2">
        <v>2.679625917081057</v>
      </c>
      <c r="E25" s="2">
        <v>8.5501785296451658</v>
      </c>
      <c r="F25" s="2">
        <f t="shared" si="0"/>
        <v>2.9966209144017846</v>
      </c>
      <c r="G25" s="2">
        <v>4.2076603604083287</v>
      </c>
      <c r="H25" s="2">
        <v>4.9548614599631779</v>
      </c>
    </row>
    <row r="26" spans="1:8">
      <c r="A26" s="6">
        <v>2048</v>
      </c>
      <c r="B26" s="2">
        <v>12.20984143692273</v>
      </c>
      <c r="C26" s="2">
        <v>0.3036925305675453</v>
      </c>
      <c r="D26" s="2">
        <v>2.703139498424628</v>
      </c>
      <c r="E26" s="2">
        <v>8.27942781754858</v>
      </c>
      <c r="F26" s="2">
        <f t="shared" si="0"/>
        <v>3.0068320289921733</v>
      </c>
      <c r="G26" s="2">
        <v>3.9573154396336996</v>
      </c>
      <c r="H26" s="2">
        <v>4.6697871802656801</v>
      </c>
    </row>
    <row r="27" spans="1:8">
      <c r="A27" s="6">
        <v>2049</v>
      </c>
      <c r="B27" s="2">
        <v>11.545329136443939</v>
      </c>
      <c r="C27" s="2">
        <v>0.28884703461787398</v>
      </c>
      <c r="D27" s="2">
        <v>2.7301636639876383</v>
      </c>
      <c r="E27" s="2">
        <v>8.0556083645660017</v>
      </c>
      <c r="F27" s="2">
        <f t="shared" si="0"/>
        <v>3.0190106986055123</v>
      </c>
      <c r="G27" s="2">
        <v>3.7290150743939563</v>
      </c>
      <c r="H27" s="2">
        <v>4.4080330592635049</v>
      </c>
    </row>
    <row r="28" spans="1:8">
      <c r="A28" s="6">
        <v>2050</v>
      </c>
      <c r="B28" s="2">
        <v>10.759621619233215</v>
      </c>
      <c r="C28" s="2">
        <v>0.27248942096255013</v>
      </c>
      <c r="D28" s="2">
        <v>2.7605749604349841</v>
      </c>
      <c r="E28" s="2">
        <v>7.8675998164993004</v>
      </c>
      <c r="F28" s="2">
        <f t="shared" si="0"/>
        <v>3.0330643813975344</v>
      </c>
      <c r="G28" s="2">
        <v>3.5224965946886044</v>
      </c>
      <c r="H28" s="2">
        <v>4.1707544417037905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391b7ac-c888-4a14-94ad-20c5f0016d6c">
      <Terms xmlns="http://schemas.microsoft.com/office/infopath/2007/PartnerControls"/>
    </lcf76f155ced4ddcb4097134ff3c332f>
    <TaxCatchAll xmlns="ef1e6234-cbf6-4f84-a69a-3c15c6ea4a0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768A6DDE3D6847A9B7F0695CCDA5CF" ma:contentTypeVersion="14" ma:contentTypeDescription="Create a new document." ma:contentTypeScope="" ma:versionID="044e9b766e762c485774fa2f76b0b943">
  <xsd:schema xmlns:xsd="http://www.w3.org/2001/XMLSchema" xmlns:xs="http://www.w3.org/2001/XMLSchema" xmlns:p="http://schemas.microsoft.com/office/2006/metadata/properties" xmlns:ns2="d391b7ac-c888-4a14-94ad-20c5f0016d6c" xmlns:ns3="ef1e6234-cbf6-4f84-a69a-3c15c6ea4a0b" targetNamespace="http://schemas.microsoft.com/office/2006/metadata/properties" ma:root="true" ma:fieldsID="5574a4e42b3ebb51de1807f31295908d" ns2:_="" ns3:_="">
    <xsd:import namespace="d391b7ac-c888-4a14-94ad-20c5f0016d6c"/>
    <xsd:import namespace="ef1e6234-cbf6-4f84-a69a-3c15c6ea4a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91b7ac-c888-4a14-94ad-20c5f0016d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1e6234-cbf6-4f84-a69a-3c15c6ea4a0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fb9097f-4166-4761-ae00-7b1d2f08a6bc}" ma:internalName="TaxCatchAll" ma:showField="CatchAllData" ma:web="ef1e6234-cbf6-4f84-a69a-3c15c6ea4a0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ABD9AB-463E-4BD6-B951-21331F3B3A07}"/>
</file>

<file path=customXml/itemProps2.xml><?xml version="1.0" encoding="utf-8"?>
<ds:datastoreItem xmlns:ds="http://schemas.openxmlformats.org/officeDocument/2006/customXml" ds:itemID="{58BF09EE-1B57-4D44-9158-593CFE203F87}"/>
</file>

<file path=customXml/itemProps3.xml><?xml version="1.0" encoding="utf-8"?>
<ds:datastoreItem xmlns:ds="http://schemas.openxmlformats.org/officeDocument/2006/customXml" ds:itemID="{F87B8321-05BC-4E8F-9ECC-45EC9B70E1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
  <cp:revision/>
  <dcterms:created xsi:type="dcterms:W3CDTF">2021-04-06T21:32:40Z</dcterms:created>
  <dcterms:modified xsi:type="dcterms:W3CDTF">2023-08-22T23:55:12Z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5272a989-39c8-4274-9157-272e50378db1</vt:lpwstr>
  </property>
  <property fmtid="{D5CDD505-2E9C-101B-9397-08002B2CF9AE}" pid="3" name="ContentTypeId">
    <vt:lpwstr>0x01010084768A6DDE3D6847A9B7F0695CCDA5CF</vt:lpwstr>
  </property>
  <property fmtid="{D5CDD505-2E9C-101B-9397-08002B2CF9AE}" pid="4" name="MediaServiceImageTags">
    <vt:lpwstr/>
  </property>
</Properties>
</file>