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b-my.sharepoint.com/personal/adam_gerber_arb_ca_gov/Documents/Documents/"/>
    </mc:Choice>
  </mc:AlternateContent>
  <xr:revisionPtr revIDLastSave="266" documentId="121_{637B2763-7563-4435-B1BD-DF41B2BD2E23}" xr6:coauthVersionLast="47" xr6:coauthVersionMax="47" xr10:uidLastSave="{28EFFE67-5816-4D58-8884-7A36D763F62B}"/>
  <bookViews>
    <workbookView xWindow="28680" yWindow="-120" windowWidth="28110" windowHeight="16440" tabRatio="581" firstSheet="10" activeTab="11" xr2:uid="{00000000-000D-0000-FFFF-FFFF00000000}"/>
  </bookViews>
  <sheets>
    <sheet name="Jan" sheetId="1" r:id="rId1"/>
    <sheet name="Feb" sheetId="2" r:id="rId2"/>
    <sheet name="March" sheetId="4" r:id="rId3"/>
    <sheet name="April" sheetId="5" r:id="rId4"/>
    <sheet name="May" sheetId="8" r:id="rId5"/>
    <sheet name="Jun" sheetId="9" r:id="rId6"/>
    <sheet name="Jul" sheetId="10" r:id="rId7"/>
    <sheet name="Aug" sheetId="11" r:id="rId8"/>
    <sheet name="Sep" sheetId="13" r:id="rId9"/>
    <sheet name="Oct" sheetId="15" r:id="rId10"/>
    <sheet name="Nov" sheetId="16" r:id="rId11"/>
    <sheet name="Dec" sheetId="17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" i="8" l="1"/>
  <c r="AH8" i="9" l="1"/>
  <c r="AH8" i="13"/>
  <c r="AH8" i="16"/>
  <c r="Z38" i="8" l="1"/>
  <c r="AD39" i="2" l="1"/>
  <c r="AE39" i="2"/>
  <c r="AF39" i="2"/>
  <c r="AG39" i="2"/>
  <c r="AH39" i="2"/>
  <c r="AG50" i="2"/>
  <c r="AD38" i="2"/>
  <c r="AE38" i="2"/>
  <c r="AF38" i="2"/>
  <c r="AG38" i="2"/>
  <c r="AH38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D39" i="1"/>
  <c r="AE39" i="1"/>
  <c r="AF39" i="1"/>
  <c r="AG39" i="1"/>
  <c r="AH39" i="1"/>
  <c r="AG50" i="1"/>
  <c r="AD38" i="1"/>
  <c r="AE38" i="1"/>
  <c r="AF38" i="1"/>
  <c r="AG38" i="1"/>
  <c r="AH38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34" i="5"/>
  <c r="AH35" i="5"/>
  <c r="AI34" i="4"/>
  <c r="AI22" i="8"/>
  <c r="AH35" i="16"/>
  <c r="AH34" i="16"/>
  <c r="AI35" i="17"/>
  <c r="AI34" i="17"/>
  <c r="AI35" i="15"/>
  <c r="AI34" i="15"/>
  <c r="AH35" i="13"/>
  <c r="AH34" i="13"/>
  <c r="AI35" i="11"/>
  <c r="AI34" i="11"/>
  <c r="AI35" i="10"/>
  <c r="AH35" i="9"/>
  <c r="AI35" i="8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G50" i="17"/>
  <c r="D38" i="17"/>
  <c r="E38" i="17"/>
  <c r="F38" i="17"/>
  <c r="G38" i="17"/>
  <c r="H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3" i="17"/>
  <c r="AI32" i="17"/>
  <c r="AI31" i="17"/>
  <c r="AI30" i="17"/>
  <c r="AI29" i="17"/>
  <c r="AI28" i="17"/>
  <c r="AI27" i="17"/>
  <c r="AI26" i="17"/>
  <c r="AI25" i="17"/>
  <c r="AI24" i="17"/>
  <c r="AI23" i="17"/>
  <c r="AI22" i="17"/>
  <c r="AI21" i="17"/>
  <c r="AI20" i="17"/>
  <c r="AI19" i="17"/>
  <c r="AI18" i="17"/>
  <c r="AI17" i="17"/>
  <c r="AI16" i="17"/>
  <c r="AI15" i="17"/>
  <c r="AI14" i="17"/>
  <c r="AI13" i="17"/>
  <c r="AI12" i="17"/>
  <c r="AI11" i="17"/>
  <c r="AI10" i="17"/>
  <c r="AI9" i="17"/>
  <c r="AI8" i="17"/>
  <c r="AI7" i="17"/>
  <c r="AI6" i="17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U39" i="16"/>
  <c r="V39" i="16"/>
  <c r="W39" i="16"/>
  <c r="X39" i="16"/>
  <c r="Y39" i="16"/>
  <c r="Z39" i="16"/>
  <c r="AA39" i="16"/>
  <c r="AB39" i="16"/>
  <c r="AC39" i="16"/>
  <c r="AD39" i="16"/>
  <c r="AE39" i="16"/>
  <c r="AF39" i="16"/>
  <c r="AG39" i="16"/>
  <c r="AH39" i="16"/>
  <c r="AG50" i="16"/>
  <c r="D38" i="16"/>
  <c r="E38" i="16"/>
  <c r="F38" i="16"/>
  <c r="G38" i="16"/>
  <c r="H38" i="16"/>
  <c r="J38" i="16"/>
  <c r="K38" i="16"/>
  <c r="L38" i="16"/>
  <c r="M38" i="16"/>
  <c r="N38" i="16"/>
  <c r="O38" i="16"/>
  <c r="P38" i="16"/>
  <c r="Q38" i="16"/>
  <c r="R38" i="16"/>
  <c r="S38" i="16"/>
  <c r="T38" i="16"/>
  <c r="U38" i="16"/>
  <c r="V38" i="16"/>
  <c r="W38" i="16"/>
  <c r="X38" i="16"/>
  <c r="Y38" i="16"/>
  <c r="Z38" i="16"/>
  <c r="AA38" i="16"/>
  <c r="AB38" i="16"/>
  <c r="AC38" i="16"/>
  <c r="AD38" i="16"/>
  <c r="AE38" i="16"/>
  <c r="AF38" i="16"/>
  <c r="AG38" i="16"/>
  <c r="AH38" i="16"/>
  <c r="AH33" i="16"/>
  <c r="AH32" i="16"/>
  <c r="AH31" i="16"/>
  <c r="AH30" i="16"/>
  <c r="AH29" i="16"/>
  <c r="AH28" i="16"/>
  <c r="AH27" i="16"/>
  <c r="AH26" i="16"/>
  <c r="AH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AH7" i="16"/>
  <c r="AH6" i="16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Y39" i="15"/>
  <c r="Z39" i="15"/>
  <c r="AA39" i="15"/>
  <c r="AB39" i="15"/>
  <c r="AC39" i="15"/>
  <c r="AD39" i="15"/>
  <c r="AE39" i="15"/>
  <c r="AF39" i="15"/>
  <c r="AG39" i="15"/>
  <c r="AH39" i="15"/>
  <c r="AG50" i="15"/>
  <c r="D38" i="15"/>
  <c r="E38" i="15"/>
  <c r="F38" i="15"/>
  <c r="G38" i="15"/>
  <c r="H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Y38" i="15"/>
  <c r="Z38" i="15"/>
  <c r="AA38" i="15"/>
  <c r="AB38" i="15"/>
  <c r="AC38" i="15"/>
  <c r="AD38" i="15"/>
  <c r="AE38" i="15"/>
  <c r="AF38" i="15"/>
  <c r="AG38" i="15"/>
  <c r="AH38" i="15"/>
  <c r="AI33" i="15"/>
  <c r="AI32" i="15"/>
  <c r="AI31" i="15"/>
  <c r="AI30" i="15"/>
  <c r="AI29" i="15"/>
  <c r="AI28" i="15"/>
  <c r="AI27" i="15"/>
  <c r="AI26" i="15"/>
  <c r="AI25" i="15"/>
  <c r="AI24" i="15"/>
  <c r="AI23" i="15"/>
  <c r="AI22" i="15"/>
  <c r="AI21" i="15"/>
  <c r="AI20" i="15"/>
  <c r="AI19" i="15"/>
  <c r="AI18" i="15"/>
  <c r="AI17" i="15"/>
  <c r="AI16" i="15"/>
  <c r="AI15" i="15"/>
  <c r="AI14" i="15"/>
  <c r="AI13" i="15"/>
  <c r="AI12" i="15"/>
  <c r="AI11" i="15"/>
  <c r="AI10" i="15"/>
  <c r="AI9" i="15"/>
  <c r="AI8" i="15"/>
  <c r="AI7" i="15"/>
  <c r="AI6" i="15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G50" i="13"/>
  <c r="D38" i="13"/>
  <c r="E38" i="13"/>
  <c r="F38" i="13"/>
  <c r="G38" i="13"/>
  <c r="H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H33" i="13"/>
  <c r="AH32" i="13"/>
  <c r="AH31" i="13"/>
  <c r="AH30" i="13"/>
  <c r="AH29" i="13"/>
  <c r="AH28" i="13"/>
  <c r="AH27" i="13"/>
  <c r="AH26" i="13"/>
  <c r="AH25" i="13"/>
  <c r="AH24" i="13"/>
  <c r="AH23" i="13"/>
  <c r="AH22" i="13"/>
  <c r="AH21" i="13"/>
  <c r="AH20" i="13"/>
  <c r="AH19" i="13"/>
  <c r="AH18" i="13"/>
  <c r="AH17" i="13"/>
  <c r="AH16" i="13"/>
  <c r="AH15" i="13"/>
  <c r="AH14" i="13"/>
  <c r="AH13" i="13"/>
  <c r="AH12" i="13"/>
  <c r="AH11" i="13"/>
  <c r="AH10" i="13"/>
  <c r="AH9" i="13"/>
  <c r="AH7" i="13"/>
  <c r="AH6" i="13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V39" i="11"/>
  <c r="W39" i="11"/>
  <c r="X39" i="11"/>
  <c r="Y39" i="11"/>
  <c r="Z39" i="11"/>
  <c r="AA39" i="11"/>
  <c r="AB39" i="11"/>
  <c r="AC39" i="11"/>
  <c r="AD39" i="11"/>
  <c r="AE39" i="11"/>
  <c r="AF39" i="11"/>
  <c r="AG39" i="11"/>
  <c r="AH39" i="11"/>
  <c r="AG50" i="11"/>
  <c r="D38" i="11"/>
  <c r="E38" i="11"/>
  <c r="F38" i="11"/>
  <c r="G38" i="11"/>
  <c r="H38" i="11"/>
  <c r="J38" i="11"/>
  <c r="K38" i="11"/>
  <c r="L38" i="11"/>
  <c r="M38" i="11"/>
  <c r="N38" i="11"/>
  <c r="O38" i="11"/>
  <c r="P38" i="11"/>
  <c r="Q38" i="11"/>
  <c r="R38" i="11"/>
  <c r="S38" i="11"/>
  <c r="T38" i="11"/>
  <c r="U38" i="11"/>
  <c r="V38" i="11"/>
  <c r="W38" i="11"/>
  <c r="X38" i="11"/>
  <c r="Y38" i="11"/>
  <c r="Z38" i="11"/>
  <c r="AA38" i="11"/>
  <c r="AB38" i="11"/>
  <c r="AC38" i="11"/>
  <c r="AD38" i="11"/>
  <c r="AE38" i="11"/>
  <c r="AF38" i="11"/>
  <c r="AG38" i="11"/>
  <c r="AH38" i="11"/>
  <c r="AI33" i="11"/>
  <c r="AI32" i="11"/>
  <c r="AI31" i="11"/>
  <c r="AI30" i="11"/>
  <c r="AI29" i="11"/>
  <c r="AI28" i="11"/>
  <c r="AI27" i="11"/>
  <c r="AI26" i="11"/>
  <c r="AI25" i="11"/>
  <c r="AI24" i="11"/>
  <c r="AI23" i="11"/>
  <c r="AI22" i="11"/>
  <c r="AI21" i="11"/>
  <c r="AI20" i="11"/>
  <c r="AI19" i="11"/>
  <c r="AI18" i="11"/>
  <c r="AI17" i="11"/>
  <c r="AI16" i="11"/>
  <c r="AI15" i="11"/>
  <c r="AI14" i="11"/>
  <c r="AI13" i="11"/>
  <c r="AI12" i="11"/>
  <c r="AI11" i="11"/>
  <c r="AI10" i="11"/>
  <c r="AI9" i="11"/>
  <c r="AI8" i="11"/>
  <c r="AI7" i="11"/>
  <c r="AI6" i="11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X39" i="10"/>
  <c r="Y39" i="10"/>
  <c r="Z39" i="10"/>
  <c r="AA39" i="10"/>
  <c r="AB39" i="10"/>
  <c r="AC39" i="10"/>
  <c r="AD39" i="10"/>
  <c r="AE39" i="10"/>
  <c r="AF39" i="10"/>
  <c r="AG39" i="10"/>
  <c r="AH39" i="10"/>
  <c r="AG50" i="10"/>
  <c r="D38" i="10"/>
  <c r="E38" i="10"/>
  <c r="F38" i="10"/>
  <c r="G38" i="10"/>
  <c r="H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AE38" i="10"/>
  <c r="AF38" i="10"/>
  <c r="AG38" i="10"/>
  <c r="AH38" i="10"/>
  <c r="AI34" i="10"/>
  <c r="AI33" i="10"/>
  <c r="AI32" i="10"/>
  <c r="AI31" i="10"/>
  <c r="AI30" i="10"/>
  <c r="AI29" i="10"/>
  <c r="AI28" i="10"/>
  <c r="AI27" i="10"/>
  <c r="AI26" i="10"/>
  <c r="AI25" i="10"/>
  <c r="AI24" i="10"/>
  <c r="AI23" i="10"/>
  <c r="AI22" i="10"/>
  <c r="AI21" i="10"/>
  <c r="AI20" i="10"/>
  <c r="AI19" i="10"/>
  <c r="AI18" i="10"/>
  <c r="AI17" i="10"/>
  <c r="AI16" i="10"/>
  <c r="AI15" i="10"/>
  <c r="AI14" i="10"/>
  <c r="AI13" i="10"/>
  <c r="AI12" i="10"/>
  <c r="AI11" i="10"/>
  <c r="AI10" i="10"/>
  <c r="AI9" i="10"/>
  <c r="AI8" i="10"/>
  <c r="AI7" i="10"/>
  <c r="AI6" i="10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G50" i="9"/>
  <c r="D38" i="9"/>
  <c r="E38" i="9"/>
  <c r="F38" i="9"/>
  <c r="G38" i="9"/>
  <c r="H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AB38" i="9"/>
  <c r="AC38" i="9"/>
  <c r="AD38" i="9"/>
  <c r="AE38" i="9"/>
  <c r="AF38" i="9"/>
  <c r="AG38" i="9"/>
  <c r="AH34" i="9"/>
  <c r="AH33" i="9"/>
  <c r="AH32" i="9"/>
  <c r="AH31" i="9"/>
  <c r="AH30" i="9"/>
  <c r="AH29" i="9"/>
  <c r="AH28" i="9"/>
  <c r="AH27" i="9"/>
  <c r="AH26" i="9"/>
  <c r="AH25" i="9"/>
  <c r="AH24" i="9"/>
  <c r="AH23" i="9"/>
  <c r="AH22" i="9"/>
  <c r="AH21" i="9"/>
  <c r="AH20" i="9"/>
  <c r="AH19" i="9"/>
  <c r="AH18" i="9"/>
  <c r="AH17" i="9"/>
  <c r="AH16" i="9"/>
  <c r="AH15" i="9"/>
  <c r="AH14" i="9"/>
  <c r="AH13" i="9"/>
  <c r="AH12" i="9"/>
  <c r="AH11" i="9"/>
  <c r="AH10" i="9"/>
  <c r="AH9" i="9"/>
  <c r="AH7" i="9"/>
  <c r="AH6" i="9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Z39" i="8"/>
  <c r="AA39" i="8"/>
  <c r="AB39" i="8"/>
  <c r="AC39" i="8"/>
  <c r="AD39" i="8"/>
  <c r="AE39" i="8"/>
  <c r="AF39" i="8"/>
  <c r="AG39" i="8"/>
  <c r="AH39" i="8"/>
  <c r="AG50" i="8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AA38" i="8"/>
  <c r="AB38" i="8"/>
  <c r="AC38" i="8"/>
  <c r="AD38" i="8"/>
  <c r="AE38" i="8"/>
  <c r="AF38" i="8"/>
  <c r="AG38" i="8"/>
  <c r="AH38" i="8"/>
  <c r="AI34" i="8"/>
  <c r="AI33" i="8"/>
  <c r="AI32" i="8"/>
  <c r="AI31" i="8"/>
  <c r="AI30" i="8"/>
  <c r="AI29" i="8"/>
  <c r="AI28" i="8"/>
  <c r="AI27" i="8"/>
  <c r="AI26" i="8"/>
  <c r="AI25" i="8"/>
  <c r="AI24" i="8"/>
  <c r="AI23" i="8"/>
  <c r="AI21" i="8"/>
  <c r="AI20" i="8"/>
  <c r="AI19" i="8"/>
  <c r="AI18" i="8"/>
  <c r="AI17" i="8"/>
  <c r="AI16" i="8"/>
  <c r="AI15" i="8"/>
  <c r="AI14" i="8"/>
  <c r="AI13" i="8"/>
  <c r="AI12" i="8"/>
  <c r="AI11" i="8"/>
  <c r="AI10" i="8"/>
  <c r="AI9" i="8"/>
  <c r="AI8" i="8"/>
  <c r="AI7" i="8"/>
  <c r="AG50" i="5"/>
  <c r="AH33" i="5"/>
  <c r="AH32" i="5"/>
  <c r="AH31" i="5"/>
  <c r="AH30" i="5"/>
  <c r="AH29" i="5"/>
  <c r="AH28" i="5"/>
  <c r="AH27" i="5"/>
  <c r="AH26" i="5"/>
  <c r="AH25" i="5"/>
  <c r="AH24" i="5"/>
  <c r="AH23" i="5"/>
  <c r="AH22" i="5"/>
  <c r="AH21" i="5"/>
  <c r="AH20" i="5"/>
  <c r="AH19" i="5"/>
  <c r="AH18" i="5"/>
  <c r="AH17" i="5"/>
  <c r="AH16" i="5"/>
  <c r="AH15" i="5"/>
  <c r="AH14" i="5"/>
  <c r="AH13" i="5"/>
  <c r="AH12" i="5"/>
  <c r="AH11" i="5"/>
  <c r="AH10" i="5"/>
  <c r="AH9" i="5"/>
  <c r="AH8" i="5"/>
  <c r="AH7" i="5"/>
  <c r="AH6" i="5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G50" i="4"/>
  <c r="D38" i="4"/>
  <c r="E38" i="4"/>
  <c r="F38" i="4"/>
  <c r="G38" i="4"/>
  <c r="H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5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I6" i="4"/>
  <c r="AG51" i="17" l="1"/>
  <c r="AG51" i="8"/>
  <c r="AG53" i="17"/>
  <c r="AG51" i="5"/>
  <c r="AG51" i="4"/>
  <c r="AG53" i="5"/>
  <c r="AG53" i="8"/>
  <c r="AG51" i="15"/>
  <c r="AG53" i="15"/>
  <c r="AG51" i="1"/>
  <c r="AG53" i="4"/>
  <c r="AG51" i="16"/>
  <c r="AG53" i="1"/>
  <c r="AG53" i="16"/>
  <c r="AG51" i="2"/>
  <c r="AG53" i="2"/>
  <c r="AG51" i="13"/>
  <c r="AG53" i="13"/>
  <c r="AG53" i="11"/>
  <c r="AG51" i="11"/>
  <c r="AG53" i="10"/>
  <c r="AG51" i="10"/>
  <c r="AG51" i="9"/>
  <c r="AG53" i="9"/>
  <c r="AG52" i="8" l="1"/>
  <c r="AG52" i="17"/>
  <c r="AG52" i="4"/>
  <c r="AG52" i="1"/>
  <c r="AG52" i="5"/>
  <c r="AG52" i="16"/>
  <c r="AG52" i="15"/>
  <c r="AG52" i="2"/>
  <c r="AG52" i="13"/>
  <c r="AG52" i="11"/>
  <c r="AG52" i="10"/>
  <c r="AG52" i="9"/>
</calcChain>
</file>

<file path=xl/sharedStrings.xml><?xml version="1.0" encoding="utf-8"?>
<sst xmlns="http://schemas.openxmlformats.org/spreadsheetml/2006/main" count="11708" uniqueCount="177">
  <si>
    <t>Air Resources Board</t>
  </si>
  <si>
    <t>DAILY RECORD OF AGRICULTURAL BURNING CONTROL NOTICES</t>
  </si>
  <si>
    <t>Air Quality Planning and Science Division</t>
  </si>
  <si>
    <t>Meteorology Section</t>
  </si>
  <si>
    <t>January 2023</t>
  </si>
  <si>
    <t>H</t>
  </si>
  <si>
    <t>S</t>
  </si>
  <si>
    <t>AIR BASIN</t>
  </si>
  <si>
    <t>Burn %</t>
  </si>
  <si>
    <t>North Coast High</t>
  </si>
  <si>
    <t>G</t>
  </si>
  <si>
    <t>F</t>
  </si>
  <si>
    <t>North Coast Low</t>
  </si>
  <si>
    <t>B</t>
  </si>
  <si>
    <t xml:space="preserve">Lake County  </t>
  </si>
  <si>
    <t>San Francisco Bay North High</t>
  </si>
  <si>
    <t>NB</t>
  </si>
  <si>
    <t>San Francisco Bay North Low</t>
  </si>
  <si>
    <t>San Francisco Bay South High</t>
  </si>
  <si>
    <t>San Francisco Bay South Low</t>
  </si>
  <si>
    <t>San Francisco Bay Coastal High</t>
  </si>
  <si>
    <t>San Francisco Bay Coastal Low</t>
  </si>
  <si>
    <t>North Central Coast Coastal</t>
  </si>
  <si>
    <t>North Central Coast Inland</t>
  </si>
  <si>
    <t>North Central Coast San Lorenzo Valley</t>
  </si>
  <si>
    <t>South Central Coast High</t>
  </si>
  <si>
    <t>South Central Coast South Low</t>
  </si>
  <si>
    <t>South Central Coast North Low (Coastal)</t>
  </si>
  <si>
    <t>South Central Coast North Low (Inland)</t>
  </si>
  <si>
    <t>South Coast</t>
  </si>
  <si>
    <t>San Diego West High</t>
  </si>
  <si>
    <t>San Diego West Low</t>
  </si>
  <si>
    <t>Mojave Desert</t>
  </si>
  <si>
    <t>Salton Sea and San Diego East</t>
  </si>
  <si>
    <t>Sacramento Valley High</t>
  </si>
  <si>
    <t>Sacramento Valley Low</t>
  </si>
  <si>
    <t>2.0w</t>
  </si>
  <si>
    <t>2W</t>
  </si>
  <si>
    <t>2w</t>
  </si>
  <si>
    <t>2R</t>
  </si>
  <si>
    <t>San Joaquin Valley Authorized VOC / PM10 / NOx</t>
  </si>
  <si>
    <t>0.7p</t>
  </si>
  <si>
    <t>14.3p</t>
  </si>
  <si>
    <t>6p</t>
  </si>
  <si>
    <t>0.2p</t>
  </si>
  <si>
    <t>3.3p</t>
  </si>
  <si>
    <t>2.1p</t>
  </si>
  <si>
    <t>1.4p</t>
  </si>
  <si>
    <t>Northeast Plateau</t>
  </si>
  <si>
    <t>M</t>
  </si>
  <si>
    <t>Mountain Counties North</t>
  </si>
  <si>
    <t>Mountain Counties South</t>
  </si>
  <si>
    <t>Lake Tahoe</t>
  </si>
  <si>
    <t>Great Basin Valleys North</t>
  </si>
  <si>
    <t>Great Basin Valleys South</t>
  </si>
  <si>
    <t>Bay Area Fall / Spring Tule Burn Allocation (Acres)</t>
  </si>
  <si>
    <t>*Elevation Other Than 3,000 Feet (1,000's of Feet)</t>
  </si>
  <si>
    <t>Legend</t>
  </si>
  <si>
    <t>All Air Basins:</t>
  </si>
  <si>
    <t>Sacramento Valley Low Only:</t>
  </si>
  <si>
    <t>Select Air Basins:</t>
  </si>
  <si>
    <t xml:space="preserve">Permissive Burn Day Decision </t>
  </si>
  <si>
    <t>nnXX</t>
  </si>
  <si>
    <t>nn = The Number of Acres Allocated (in 1,000's)</t>
  </si>
  <si>
    <t>Superior</t>
  </si>
  <si>
    <t>Marginal Burn Day Decision</t>
  </si>
  <si>
    <t>XX = The Conditions (Listed Below)</t>
  </si>
  <si>
    <t>Good</t>
  </si>
  <si>
    <t>No-Burn Day Decision</t>
  </si>
  <si>
    <t>U</t>
  </si>
  <si>
    <t>Updated Acreage</t>
  </si>
  <si>
    <t>Fair</t>
  </si>
  <si>
    <t xml:space="preserve">DB </t>
  </si>
  <si>
    <t>Delayed Burn Day Decision</t>
  </si>
  <si>
    <t>N</t>
  </si>
  <si>
    <t>North Wind Day</t>
  </si>
  <si>
    <t>Marginal</t>
  </si>
  <si>
    <t xml:space="preserve">DN </t>
  </si>
  <si>
    <t>Delayed No-Burn Day Decision</t>
  </si>
  <si>
    <t>W</t>
  </si>
  <si>
    <t>Wet Conditions</t>
  </si>
  <si>
    <t>L</t>
  </si>
  <si>
    <t>Limited</t>
  </si>
  <si>
    <t>Ab</t>
  </si>
  <si>
    <t>Decision Amended to Burn Day</t>
  </si>
  <si>
    <t>P</t>
  </si>
  <si>
    <t>Prunings Only</t>
  </si>
  <si>
    <t>An</t>
  </si>
  <si>
    <t>Decision Amended to No-Burn Day</t>
  </si>
  <si>
    <t>R</t>
  </si>
  <si>
    <t>Restricted Field Day</t>
  </si>
  <si>
    <t>Totals:</t>
  </si>
  <si>
    <t>B^</t>
  </si>
  <si>
    <t xml:space="preserve">Burn Day, But Burn Restrictions Requested </t>
  </si>
  <si>
    <t>E</t>
  </si>
  <si>
    <t>Extended Burn Hours to 5pm</t>
  </si>
  <si>
    <t>Number Of DaysThis Month</t>
  </si>
  <si>
    <t xml:space="preserve">     by CDF, USFS, or APCD</t>
  </si>
  <si>
    <t>Example: 8N = 8,000 Acres associated with a North Wind condition</t>
  </si>
  <si>
    <t>Burn Day Declared for All Basins</t>
  </si>
  <si>
    <t>M^ OR NB^</t>
  </si>
  <si>
    <t>Marginal or No-Burn Day as Requested</t>
  </si>
  <si>
    <t>No-Burn Day Declared for Some Basins</t>
  </si>
  <si>
    <t>San Joaquin Valley Authorized:</t>
  </si>
  <si>
    <t>No-Burn Day Declared for All Basins</t>
  </si>
  <si>
    <t xml:space="preserve">nnP  </t>
  </si>
  <si>
    <t>nn = The number of tons of Particulate Matter</t>
  </si>
  <si>
    <t>nnV</t>
  </si>
  <si>
    <t>nn = The number of tons of Volatile Organic Compounds</t>
  </si>
  <si>
    <t>February 2023</t>
  </si>
  <si>
    <t>2r</t>
  </si>
  <si>
    <t>7.3p</t>
  </si>
  <si>
    <t>3.8p</t>
  </si>
  <si>
    <t>NB^</t>
  </si>
  <si>
    <t>No-Burn Day as Requested</t>
  </si>
  <si>
    <t>March 2023</t>
  </si>
  <si>
    <t>1.4P</t>
  </si>
  <si>
    <t>2.4p</t>
  </si>
  <si>
    <t>1.1p</t>
  </si>
  <si>
    <t>2.7p</t>
  </si>
  <si>
    <t>1.9p</t>
  </si>
  <si>
    <t>0.4p</t>
  </si>
  <si>
    <t>0.9p</t>
  </si>
  <si>
    <t>2p</t>
  </si>
  <si>
    <t>22p</t>
  </si>
  <si>
    <t>15.6p</t>
  </si>
  <si>
    <t>6.5p</t>
  </si>
  <si>
    <t>11.1p</t>
  </si>
  <si>
    <t>0.8p</t>
  </si>
  <si>
    <t>April 2023</t>
  </si>
  <si>
    <t>2.0R</t>
  </si>
  <si>
    <t>0.4P</t>
  </si>
  <si>
    <t>0.2P</t>
  </si>
  <si>
    <t>1.2N</t>
  </si>
  <si>
    <t>1.3n</t>
  </si>
  <si>
    <t>1.2n</t>
  </si>
  <si>
    <t>16.6n</t>
  </si>
  <si>
    <t>4.3n</t>
  </si>
  <si>
    <t>0.4n</t>
  </si>
  <si>
    <t>5.8n</t>
  </si>
  <si>
    <t>1.0n</t>
  </si>
  <si>
    <t>0.8n</t>
  </si>
  <si>
    <t>Bay Area Fall / Spring Tule Burn Allocation (Acres) Ends 4/15</t>
  </si>
  <si>
    <t>by CDF, CALFire, USFS, or APCD</t>
  </si>
  <si>
    <t>NB*</t>
  </si>
  <si>
    <t>May 2023</t>
  </si>
  <si>
    <t>3.7n</t>
  </si>
  <si>
    <t>1.5n</t>
  </si>
  <si>
    <t>1.1n</t>
  </si>
  <si>
    <t>June 2023</t>
  </si>
  <si>
    <t>10.8n</t>
  </si>
  <si>
    <t>12.8n</t>
  </si>
  <si>
    <t>3.9n</t>
  </si>
  <si>
    <t>0.2N</t>
  </si>
  <si>
    <t>July 2023</t>
  </si>
  <si>
    <t>Lake County  (Burn Ban Through November)</t>
  </si>
  <si>
    <t>NB^ updated 8:13am</t>
  </si>
  <si>
    <t>August 2023</t>
  </si>
  <si>
    <t>3.4N</t>
  </si>
  <si>
    <t>1.9n</t>
  </si>
  <si>
    <t>1.5N</t>
  </si>
  <si>
    <t>0.98N</t>
  </si>
  <si>
    <t>September 2023</t>
  </si>
  <si>
    <t>2.3n</t>
  </si>
  <si>
    <t>0.5n</t>
  </si>
  <si>
    <t>October 2023</t>
  </si>
  <si>
    <t>6.7n</t>
  </si>
  <si>
    <t>2.4P</t>
  </si>
  <si>
    <t>0.5p</t>
  </si>
  <si>
    <t>2.5P</t>
  </si>
  <si>
    <t>1.5p</t>
  </si>
  <si>
    <t>November 2023</t>
  </si>
  <si>
    <t xml:space="preserve">B </t>
  </si>
  <si>
    <t>1.0p</t>
  </si>
  <si>
    <t>December 2023</t>
  </si>
  <si>
    <t>3.5p</t>
  </si>
  <si>
    <t>2.9p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</si>
</sst>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i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sz val="11"/>
      <name val="Arial"/>
      <family val="2"/>
    </font>
    <font>
      <b/>
      <sz val="10"/>
      <color indexed="5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FF"/>
      <name val="Arial"/>
      <family val="2"/>
    </font>
    <font>
      <sz val="11"/>
      <color rgb="FFFF00FF"/>
      <name val="Calibri"/>
      <family val="2"/>
      <scheme val="minor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85">
    <xf numFmtId="0" fontId="0" fillId="0" borderId="0" xfId="0"/>
    <xf numFmtId="0" fontId="1" fillId="0" borderId="0" xfId="0" applyFont="1"/>
    <xf numFmtId="0" fontId="2" fillId="0" borderId="0" xfId="0" applyFont="1"/>
    <xf numFmtId="9" fontId="15" fillId="0" borderId="0" xfId="1"/>
    <xf numFmtId="49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9" fontId="6" fillId="2" borderId="6" xfId="1" applyFont="1" applyFill="1" applyBorder="1" applyAlignment="1">
      <alignment horizontal="center"/>
    </xf>
    <xf numFmtId="0" fontId="5" fillId="0" borderId="0" xfId="0" applyFont="1"/>
    <xf numFmtId="9" fontId="7" fillId="2" borderId="7" xfId="1" applyFont="1" applyFill="1" applyBorder="1"/>
    <xf numFmtId="0" fontId="8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9" fontId="7" fillId="2" borderId="10" xfId="1" applyFont="1" applyFill="1" applyBorder="1"/>
    <xf numFmtId="0" fontId="8" fillId="0" borderId="11" xfId="0" applyFont="1" applyBorder="1" applyAlignment="1">
      <alignment horizontal="center"/>
    </xf>
    <xf numFmtId="9" fontId="7" fillId="2" borderId="12" xfId="1" applyFont="1" applyFill="1" applyBorder="1"/>
    <xf numFmtId="0" fontId="9" fillId="0" borderId="13" xfId="0" applyFont="1" applyBorder="1" applyAlignment="1">
      <alignment horizontal="center"/>
    </xf>
    <xf numFmtId="9" fontId="7" fillId="2" borderId="14" xfId="1" applyFont="1" applyFill="1" applyBorder="1"/>
    <xf numFmtId="0" fontId="8" fillId="0" borderId="1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9" fontId="7" fillId="2" borderId="17" xfId="1" applyFont="1" applyFill="1" applyBorder="1"/>
    <xf numFmtId="0" fontId="3" fillId="0" borderId="18" xfId="0" applyFont="1" applyBorder="1" applyAlignment="1">
      <alignment horizontal="center"/>
    </xf>
    <xf numFmtId="0" fontId="3" fillId="0" borderId="0" xfId="0" applyFont="1"/>
    <xf numFmtId="9" fontId="3" fillId="0" borderId="0" xfId="1" applyFont="1" applyAlignment="1">
      <alignment horizontal="center"/>
    </xf>
    <xf numFmtId="0" fontId="10" fillId="0" borderId="16" xfId="0" applyFont="1" applyBorder="1" applyAlignment="1">
      <alignment horizontal="center"/>
    </xf>
    <xf numFmtId="9" fontId="11" fillId="0" borderId="0" xfId="1" applyFont="1" applyAlignment="1">
      <alignment horizontal="center"/>
    </xf>
    <xf numFmtId="0" fontId="11" fillId="0" borderId="0" xfId="0" applyFont="1"/>
    <xf numFmtId="1" fontId="0" fillId="6" borderId="20" xfId="0" applyNumberFormat="1" applyFill="1" applyBorder="1"/>
    <xf numFmtId="0" fontId="0" fillId="6" borderId="0" xfId="0" applyFill="1"/>
    <xf numFmtId="0" fontId="10" fillId="0" borderId="0" xfId="0" applyFont="1"/>
    <xf numFmtId="0" fontId="6" fillId="0" borderId="21" xfId="0" applyFont="1" applyBorder="1"/>
    <xf numFmtId="0" fontId="0" fillId="3" borderId="0" xfId="0" applyFill="1"/>
    <xf numFmtId="0" fontId="0" fillId="5" borderId="20" xfId="0" applyFill="1" applyBorder="1"/>
    <xf numFmtId="0" fontId="6" fillId="5" borderId="0" xfId="0" applyFont="1" applyFill="1"/>
    <xf numFmtId="0" fontId="0" fillId="5" borderId="0" xfId="0" applyFill="1"/>
    <xf numFmtId="0" fontId="0" fillId="5" borderId="22" xfId="0" applyFill="1" applyBorder="1"/>
    <xf numFmtId="0" fontId="0" fillId="4" borderId="20" xfId="0" applyFill="1" applyBorder="1"/>
    <xf numFmtId="0" fontId="0" fillId="4" borderId="0" xfId="0" applyFill="1"/>
    <xf numFmtId="0" fontId="6" fillId="4" borderId="0" xfId="0" applyFont="1" applyFill="1"/>
    <xf numFmtId="0" fontId="0" fillId="4" borderId="23" xfId="0" applyFill="1" applyBorder="1"/>
    <xf numFmtId="0" fontId="7" fillId="0" borderId="21" xfId="0" applyFont="1" applyBorder="1"/>
    <xf numFmtId="0" fontId="7" fillId="5" borderId="0" xfId="0" applyFont="1" applyFill="1"/>
    <xf numFmtId="0" fontId="7" fillId="4" borderId="0" xfId="0" applyFont="1" applyFill="1"/>
    <xf numFmtId="0" fontId="12" fillId="0" borderId="21" xfId="0" applyFont="1" applyBorder="1"/>
    <xf numFmtId="0" fontId="13" fillId="0" borderId="21" xfId="0" applyFont="1" applyBorder="1"/>
    <xf numFmtId="0" fontId="0" fillId="4" borderId="24" xfId="0" applyFill="1" applyBorder="1"/>
    <xf numFmtId="0" fontId="0" fillId="4" borderId="25" xfId="0" applyFill="1" applyBorder="1"/>
    <xf numFmtId="0" fontId="7" fillId="4" borderId="25" xfId="0" applyFont="1" applyFill="1" applyBorder="1"/>
    <xf numFmtId="0" fontId="0" fillId="4" borderId="26" xfId="0" applyFill="1" applyBorder="1"/>
    <xf numFmtId="0" fontId="0" fillId="0" borderId="23" xfId="0" applyBorder="1"/>
    <xf numFmtId="0" fontId="6" fillId="0" borderId="0" xfId="0" applyFont="1"/>
    <xf numFmtId="0" fontId="0" fillId="0" borderId="21" xfId="0" applyBorder="1"/>
    <xf numFmtId="0" fontId="7" fillId="3" borderId="21" xfId="0" applyFont="1" applyFill="1" applyBorder="1"/>
    <xf numFmtId="0" fontId="0" fillId="3" borderId="27" xfId="0" applyFill="1" applyBorder="1"/>
    <xf numFmtId="0" fontId="0" fillId="3" borderId="1" xfId="0" applyFill="1" applyBorder="1"/>
    <xf numFmtId="0" fontId="0" fillId="5" borderId="28" xfId="0" applyFill="1" applyBorder="1"/>
    <xf numFmtId="0" fontId="7" fillId="5" borderId="1" xfId="0" applyFont="1" applyFill="1" applyBorder="1"/>
    <xf numFmtId="0" fontId="0" fillId="5" borderId="1" xfId="0" applyFill="1" applyBorder="1"/>
    <xf numFmtId="0" fontId="0" fillId="5" borderId="29" xfId="0" applyFill="1" applyBorder="1"/>
    <xf numFmtId="0" fontId="0" fillId="0" borderId="1" xfId="0" applyBorder="1"/>
    <xf numFmtId="0" fontId="0" fillId="0" borderId="30" xfId="0" applyBorder="1"/>
    <xf numFmtId="0" fontId="5" fillId="2" borderId="18" xfId="0" applyFont="1" applyFill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164" fontId="16" fillId="5" borderId="8" xfId="0" applyNumberFormat="1" applyFont="1" applyFill="1" applyBorder="1" applyAlignment="1">
      <alignment horizontal="center"/>
    </xf>
    <xf numFmtId="0" fontId="16" fillId="5" borderId="15" xfId="0" applyFont="1" applyFill="1" applyBorder="1" applyAlignment="1">
      <alignment horizontal="center"/>
    </xf>
    <xf numFmtId="0" fontId="16" fillId="4" borderId="15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0" fillId="0" borderId="16" xfId="0" applyFont="1" applyBorder="1" applyAlignment="1">
      <alignment horizontal="left"/>
    </xf>
    <xf numFmtId="17" fontId="4" fillId="0" borderId="0" xfId="0" applyNumberFormat="1" applyFont="1" applyAlignment="1">
      <alignment horizontal="center"/>
    </xf>
    <xf numFmtId="0" fontId="14" fillId="0" borderId="18" xfId="0" applyFont="1" applyBorder="1" applyAlignment="1">
      <alignment horizontal="left"/>
    </xf>
    <xf numFmtId="0" fontId="14" fillId="0" borderId="16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9" fontId="7" fillId="2" borderId="33" xfId="1" applyFont="1" applyFill="1" applyBorder="1"/>
    <xf numFmtId="0" fontId="3" fillId="0" borderId="18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16" fillId="5" borderId="8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8" fillId="0" borderId="0" xfId="0" applyFont="1"/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9" fillId="7" borderId="9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16" fillId="7" borderId="15" xfId="0" applyFont="1" applyFill="1" applyBorder="1" applyAlignment="1">
      <alignment horizontal="center"/>
    </xf>
    <xf numFmtId="0" fontId="9" fillId="7" borderId="15" xfId="0" applyFont="1" applyFill="1" applyBorder="1" applyAlignment="1">
      <alignment horizontal="center"/>
    </xf>
    <xf numFmtId="164" fontId="16" fillId="7" borderId="8" xfId="0" applyNumberFormat="1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9" fillId="7" borderId="32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17" fillId="0" borderId="16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164" fontId="16" fillId="5" borderId="15" xfId="0" applyNumberFormat="1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16" fillId="8" borderId="8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0" fontId="16" fillId="8" borderId="9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16" fillId="8" borderId="15" xfId="0" applyFont="1" applyFill="1" applyBorder="1" applyAlignment="1">
      <alignment horizontal="center"/>
    </xf>
    <xf numFmtId="0" fontId="9" fillId="8" borderId="15" xfId="0" applyFont="1" applyFill="1" applyBorder="1" applyAlignment="1">
      <alignment horizontal="center"/>
    </xf>
    <xf numFmtId="164" fontId="3" fillId="8" borderId="8" xfId="0" applyNumberFormat="1" applyFont="1" applyFill="1" applyBorder="1" applyAlignment="1">
      <alignment horizontal="center"/>
    </xf>
    <xf numFmtId="0" fontId="16" fillId="8" borderId="32" xfId="0" applyFont="1" applyFill="1" applyBorder="1" applyAlignment="1">
      <alignment horizontal="center"/>
    </xf>
    <xf numFmtId="0" fontId="7" fillId="0" borderId="15" xfId="0" applyFont="1" applyBorder="1"/>
    <xf numFmtId="0" fontId="0" fillId="0" borderId="15" xfId="0" applyBorder="1"/>
    <xf numFmtId="0" fontId="0" fillId="3" borderId="15" xfId="0" applyFill="1" applyBorder="1"/>
    <xf numFmtId="0" fontId="12" fillId="0" borderId="15" xfId="0" applyFont="1" applyBorder="1"/>
    <xf numFmtId="0" fontId="13" fillId="0" borderId="15" xfId="0" applyFont="1" applyBorder="1"/>
    <xf numFmtId="0" fontId="3" fillId="0" borderId="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8" borderId="18" xfId="0" applyFont="1" applyFill="1" applyBorder="1" applyAlignment="1">
      <alignment horizontal="center"/>
    </xf>
    <xf numFmtId="0" fontId="3" fillId="7" borderId="18" xfId="0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3" fillId="0" borderId="46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0" fontId="5" fillId="4" borderId="39" xfId="0" applyFont="1" applyFill="1" applyBorder="1" applyAlignment="1">
      <alignment horizontal="left"/>
    </xf>
    <xf numFmtId="0" fontId="5" fillId="4" borderId="40" xfId="0" applyFont="1" applyFill="1" applyBorder="1" applyAlignment="1">
      <alignment horizontal="left"/>
    </xf>
    <xf numFmtId="0" fontId="5" fillId="4" borderId="41" xfId="0" applyFont="1" applyFill="1" applyBorder="1" applyAlignment="1">
      <alignment horizontal="left"/>
    </xf>
    <xf numFmtId="0" fontId="5" fillId="4" borderId="42" xfId="0" applyFont="1" applyFill="1" applyBorder="1" applyAlignment="1">
      <alignment horizontal="left"/>
    </xf>
    <xf numFmtId="0" fontId="5" fillId="4" borderId="43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0" fontId="5" fillId="4" borderId="44" xfId="0" applyFont="1" applyFill="1" applyBorder="1" applyAlignment="1">
      <alignment horizontal="left"/>
    </xf>
    <xf numFmtId="0" fontId="5" fillId="4" borderId="25" xfId="0" applyFont="1" applyFill="1" applyBorder="1" applyAlignment="1">
      <alignment horizontal="left"/>
    </xf>
    <xf numFmtId="0" fontId="5" fillId="4" borderId="45" xfId="0" applyFont="1" applyFill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5" fillId="5" borderId="39" xfId="0" applyFont="1" applyFill="1" applyBorder="1" applyAlignment="1">
      <alignment horizontal="left"/>
    </xf>
    <xf numFmtId="0" fontId="5" fillId="5" borderId="40" xfId="0" applyFont="1" applyFill="1" applyBorder="1" applyAlignment="1">
      <alignment horizontal="left"/>
    </xf>
    <xf numFmtId="0" fontId="5" fillId="5" borderId="41" xfId="0" applyFont="1" applyFill="1" applyBorder="1" applyAlignment="1">
      <alignment horizontal="left"/>
    </xf>
    <xf numFmtId="0" fontId="5" fillId="0" borderId="42" xfId="0" applyFont="1" applyBorder="1" applyAlignment="1">
      <alignment horizontal="left"/>
    </xf>
    <xf numFmtId="0" fontId="5" fillId="0" borderId="4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45" xfId="0" applyFont="1" applyBorder="1" applyAlignment="1">
      <alignment horizontal="left"/>
    </xf>
    <xf numFmtId="0" fontId="5" fillId="5" borderId="44" xfId="0" applyFont="1" applyFill="1" applyBorder="1" applyAlignment="1">
      <alignment horizontal="left"/>
    </xf>
    <xf numFmtId="0" fontId="5" fillId="5" borderId="25" xfId="0" applyFont="1" applyFill="1" applyBorder="1" applyAlignment="1">
      <alignment horizontal="left"/>
    </xf>
    <xf numFmtId="0" fontId="5" fillId="5" borderId="45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53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lor auto="1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/>
      </font>
    </dxf>
    <dxf>
      <font>
        <color auto="1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/>
      </font>
    </dxf>
    <dxf>
      <font>
        <color theme="9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auto="1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auto="1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lor theme="9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auto="1"/>
      </font>
    </dxf>
    <dxf>
      <font>
        <color theme="9"/>
      </font>
    </dxf>
    <dxf>
      <font>
        <color rgb="FFFF0000"/>
      </font>
    </dxf>
    <dxf>
      <font>
        <color auto="1"/>
      </font>
    </dxf>
    <dxf>
      <font>
        <color auto="1"/>
      </font>
    </dxf>
    <dxf>
      <font>
        <color rgb="FFFF0000"/>
      </font>
    </dxf>
    <dxf>
      <font>
        <color theme="9"/>
      </font>
    </dxf>
    <dxf>
      <font>
        <color auto="1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9"/>
      </font>
    </dxf>
    <dxf>
      <font>
        <color theme="9"/>
      </font>
    </dxf>
    <dxf>
      <font>
        <color rgb="FFFF0000"/>
      </font>
    </dxf>
    <dxf>
      <font>
        <color auto="1"/>
      </font>
    </dxf>
    <dxf>
      <font>
        <color theme="9"/>
      </font>
    </dxf>
    <dxf>
      <font>
        <color rgb="FFFF0000"/>
      </font>
    </dxf>
    <dxf>
      <font>
        <color auto="1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1"/>
      </font>
    </dxf>
    <dxf>
      <font>
        <color rgb="FFFF0000"/>
      </font>
    </dxf>
    <dxf>
      <font>
        <color theme="9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9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theme="1"/>
      </font>
    </dxf>
    <dxf>
      <font>
        <color rgb="FFFF0000"/>
      </font>
    </dxf>
    <dxf>
      <font>
        <color theme="9"/>
      </font>
    </dxf>
    <dxf>
      <font>
        <color theme="1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9"/>
      </font>
    </dxf>
    <dxf>
      <font>
        <color theme="1"/>
      </font>
    </dxf>
    <dxf>
      <font>
        <color theme="9"/>
      </font>
    </dxf>
    <dxf>
      <font>
        <color theme="1"/>
      </font>
    </dxf>
    <dxf>
      <font>
        <color rgb="FFFF0000"/>
      </font>
    </dxf>
    <dxf>
      <font>
        <color theme="9"/>
      </font>
    </dxf>
    <dxf>
      <font>
        <color theme="1"/>
      </font>
    </dxf>
    <dxf>
      <font>
        <color theme="9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theme="1"/>
      </font>
    </dxf>
    <dxf>
      <font>
        <color theme="9"/>
      </font>
    </dxf>
    <dxf>
      <font>
        <color auto="1"/>
      </font>
    </dxf>
    <dxf>
      <font>
        <color rgb="FFFF0000"/>
      </font>
    </dxf>
    <dxf>
      <font>
        <color theme="9"/>
      </font>
    </dxf>
    <dxf>
      <font>
        <color theme="1"/>
      </font>
    </dxf>
    <dxf>
      <font>
        <color rgb="FFFF0000"/>
      </font>
    </dxf>
    <dxf>
      <font>
        <color theme="9"/>
      </font>
    </dxf>
    <dxf>
      <font>
        <color theme="1"/>
      </font>
    </dxf>
    <dxf>
      <font>
        <color rgb="FFFF0000"/>
      </font>
    </dxf>
    <dxf>
      <font>
        <color theme="9"/>
      </font>
    </dxf>
    <dxf>
      <font>
        <color theme="9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auto="1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9"/>
      </font>
    </dxf>
    <dxf>
      <font>
        <color auto="1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auto="1"/>
      </font>
    </dxf>
    <dxf>
      <font>
        <color theme="9"/>
      </font>
    </dxf>
    <dxf>
      <font>
        <color auto="1"/>
      </font>
    </dxf>
    <dxf>
      <font>
        <color rgb="FFFF0000"/>
      </font>
    </dxf>
    <dxf>
      <font>
        <color theme="9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auto="1"/>
      </font>
    </dxf>
    <dxf>
      <font>
        <color rgb="FFFF0000"/>
      </font>
    </dxf>
    <dxf>
      <font>
        <color theme="9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theme="1"/>
      </font>
    </dxf>
    <dxf>
      <font>
        <color theme="9"/>
      </font>
    </dxf>
    <dxf>
      <font>
        <color theme="1"/>
      </font>
    </dxf>
    <dxf>
      <font>
        <color theme="9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ndense val="0"/>
        <extend val="0"/>
        <color indexed="10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9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lor auto="1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lor auto="1"/>
      </font>
    </dxf>
    <dxf>
      <font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lor theme="9" tint="-0.2499465926084170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9" tint="-0.24994659260841701"/>
      </font>
    </dxf>
    <dxf>
      <font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auto="1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theme="9" tint="-0.2499465926084170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lor auto="1"/>
      </font>
    </dxf>
    <dxf>
      <font>
        <color rgb="FFFF0000"/>
      </font>
    </dxf>
    <dxf>
      <font>
        <color theme="9" tint="-0.2499465926084170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59"/>
  <sheetViews>
    <sheetView zoomScale="80" zoomScaleNormal="80" zoomScalePageLayoutView="90" workbookViewId="0">
      <selection activeCell="AG52" sqref="AG52"/>
    </sheetView>
  </sheetViews>
  <sheetFormatPr defaultColWidth="8.7109375" defaultRowHeight="15" x14ac:dyDescent="0.25"/>
  <cols>
    <col min="1" max="1" width="9.28515625" customWidth="1"/>
    <col min="2" max="2" width="15.42578125" customWidth="1"/>
    <col min="3" max="3" width="30.85546875" customWidth="1"/>
    <col min="4" max="34" width="5.7109375" customWidth="1"/>
    <col min="35" max="35" width="9.42578125" style="3" bestFit="1" customWidth="1"/>
  </cols>
  <sheetData>
    <row r="1" spans="1:44" ht="19.5" customHeight="1" x14ac:dyDescent="0.35">
      <c r="A1" s="1" t="s">
        <v>0</v>
      </c>
      <c r="I1" s="2" t="s">
        <v>1</v>
      </c>
    </row>
    <row r="2" spans="1:44" ht="15" customHeight="1" x14ac:dyDescent="0.25">
      <c r="A2" s="1" t="s">
        <v>2</v>
      </c>
    </row>
    <row r="3" spans="1:44" ht="23.25" x14ac:dyDescent="0.35">
      <c r="A3" s="1" t="s">
        <v>3</v>
      </c>
      <c r="P3" s="4" t="s">
        <v>4</v>
      </c>
    </row>
    <row r="4" spans="1:44" s="5" customFormat="1" ht="15.75" customHeight="1" thickBot="1" x14ac:dyDescent="0.3">
      <c r="C4" s="6"/>
      <c r="D4" s="5" t="s">
        <v>5</v>
      </c>
      <c r="E4" s="6"/>
      <c r="J4" s="5" t="s">
        <v>6</v>
      </c>
      <c r="K4" s="6" t="s">
        <v>6</v>
      </c>
      <c r="Q4" s="5" t="s">
        <v>6</v>
      </c>
      <c r="R4" s="5" t="s">
        <v>6</v>
      </c>
      <c r="S4" s="5" t="s">
        <v>5</v>
      </c>
      <c r="X4" s="5" t="s">
        <v>6</v>
      </c>
      <c r="Y4" s="5" t="s">
        <v>6</v>
      </c>
      <c r="AE4" s="5" t="s">
        <v>6</v>
      </c>
      <c r="AF4" s="5" t="s">
        <v>6</v>
      </c>
      <c r="AK4"/>
      <c r="AL4"/>
      <c r="AM4"/>
      <c r="AN4"/>
      <c r="AO4"/>
      <c r="AP4"/>
      <c r="AQ4"/>
      <c r="AR4"/>
    </row>
    <row r="5" spans="1:44" s="12" customFormat="1" ht="15.75" customHeight="1" x14ac:dyDescent="0.2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71">
        <v>26</v>
      </c>
      <c r="AD5" s="9">
        <v>27</v>
      </c>
      <c r="AE5" s="9">
        <v>28</v>
      </c>
      <c r="AF5" s="9">
        <v>29</v>
      </c>
      <c r="AG5" s="9">
        <v>30</v>
      </c>
      <c r="AH5" s="10">
        <v>31</v>
      </c>
      <c r="AI5" s="11" t="s">
        <v>8</v>
      </c>
      <c r="AJ5"/>
      <c r="AK5"/>
      <c r="AL5"/>
      <c r="AM5"/>
      <c r="AN5"/>
      <c r="AO5"/>
      <c r="AP5"/>
      <c r="AQ5"/>
      <c r="AR5"/>
    </row>
    <row r="6" spans="1:44" ht="15.75" customHeight="1" x14ac:dyDescent="0.25">
      <c r="A6" s="155" t="s">
        <v>9</v>
      </c>
      <c r="B6" s="156"/>
      <c r="C6" s="157"/>
      <c r="D6" s="72" t="s">
        <v>6</v>
      </c>
      <c r="E6" s="72" t="s">
        <v>10</v>
      </c>
      <c r="F6" s="72" t="s">
        <v>6</v>
      </c>
      <c r="G6" s="72" t="s">
        <v>6</v>
      </c>
      <c r="H6" s="72" t="s">
        <v>6</v>
      </c>
      <c r="I6" s="72" t="s">
        <v>6</v>
      </c>
      <c r="J6" s="72" t="s">
        <v>6</v>
      </c>
      <c r="K6" s="72" t="s">
        <v>10</v>
      </c>
      <c r="L6" s="72" t="s">
        <v>6</v>
      </c>
      <c r="M6" s="72" t="s">
        <v>6</v>
      </c>
      <c r="N6" s="72" t="s">
        <v>6</v>
      </c>
      <c r="O6" s="72" t="s">
        <v>10</v>
      </c>
      <c r="P6" s="72" t="s">
        <v>6</v>
      </c>
      <c r="Q6" s="72" t="s">
        <v>6</v>
      </c>
      <c r="R6" s="72" t="s">
        <v>6</v>
      </c>
      <c r="S6" s="72" t="s">
        <v>6</v>
      </c>
      <c r="T6" s="72" t="s">
        <v>6</v>
      </c>
      <c r="U6" s="72" t="s">
        <v>6</v>
      </c>
      <c r="V6" s="72" t="s">
        <v>10</v>
      </c>
      <c r="W6" s="72" t="s">
        <v>10</v>
      </c>
      <c r="X6" s="72" t="s">
        <v>11</v>
      </c>
      <c r="Y6" s="72" t="s">
        <v>11</v>
      </c>
      <c r="Z6" s="72" t="s">
        <v>11</v>
      </c>
      <c r="AA6" s="72" t="s">
        <v>11</v>
      </c>
      <c r="AB6" s="72" t="s">
        <v>11</v>
      </c>
      <c r="AC6" s="72" t="s">
        <v>11</v>
      </c>
      <c r="AD6" s="72" t="s">
        <v>11</v>
      </c>
      <c r="AE6" s="72" t="s">
        <v>10</v>
      </c>
      <c r="AF6" s="72" t="s">
        <v>6</v>
      </c>
      <c r="AG6" s="72" t="s">
        <v>11</v>
      </c>
      <c r="AH6" s="72" t="s">
        <v>11</v>
      </c>
      <c r="AI6" s="13">
        <f>IF(COUNTA(D6:AH6)&gt;0,(COUNTA(D6:AH6)-COUNTIF(D6:AH6,"NB")-COUNTIF(D6:AH6,"DN")-COUNTIF(D6:AH6,"An")-COUNTIF(D6:AH6,"NB^")-COUNTIF(D6:AH6,0))/COUNTA(D6:AH6),"")</f>
        <v>1</v>
      </c>
    </row>
    <row r="7" spans="1:44" ht="15.75" customHeight="1" x14ac:dyDescent="0.25">
      <c r="A7" s="179" t="s">
        <v>12</v>
      </c>
      <c r="B7" s="180"/>
      <c r="C7" s="181"/>
      <c r="D7" s="73" t="s">
        <v>13</v>
      </c>
      <c r="E7" s="73" t="s">
        <v>13</v>
      </c>
      <c r="F7" s="73" t="s">
        <v>13</v>
      </c>
      <c r="G7" s="73" t="s">
        <v>13</v>
      </c>
      <c r="H7" s="73" t="s">
        <v>13</v>
      </c>
      <c r="I7" s="73" t="s">
        <v>13</v>
      </c>
      <c r="J7" s="73" t="s">
        <v>13</v>
      </c>
      <c r="K7" s="73" t="s">
        <v>13</v>
      </c>
      <c r="L7" s="73" t="s">
        <v>13</v>
      </c>
      <c r="M7" s="73" t="s">
        <v>13</v>
      </c>
      <c r="N7" s="73" t="s">
        <v>13</v>
      </c>
      <c r="O7" s="73" t="s">
        <v>13</v>
      </c>
      <c r="P7" s="73" t="s">
        <v>13</v>
      </c>
      <c r="Q7" s="73" t="s">
        <v>13</v>
      </c>
      <c r="R7" s="73" t="s">
        <v>13</v>
      </c>
      <c r="S7" s="73" t="s">
        <v>13</v>
      </c>
      <c r="T7" s="73" t="s">
        <v>13</v>
      </c>
      <c r="U7" s="73" t="s">
        <v>13</v>
      </c>
      <c r="V7" s="73" t="s">
        <v>13</v>
      </c>
      <c r="W7" s="73" t="s">
        <v>13</v>
      </c>
      <c r="X7" s="73" t="s">
        <v>13</v>
      </c>
      <c r="Y7" s="73" t="s">
        <v>13</v>
      </c>
      <c r="Z7" s="73" t="s">
        <v>13</v>
      </c>
      <c r="AA7" s="73" t="s">
        <v>13</v>
      </c>
      <c r="AB7" s="73" t="s">
        <v>13</v>
      </c>
      <c r="AC7" s="73" t="s">
        <v>13</v>
      </c>
      <c r="AD7" s="73" t="s">
        <v>13</v>
      </c>
      <c r="AE7" s="73" t="s">
        <v>13</v>
      </c>
      <c r="AF7" s="73" t="s">
        <v>13</v>
      </c>
      <c r="AG7" s="73" t="s">
        <v>13</v>
      </c>
      <c r="AH7" s="73" t="s">
        <v>13</v>
      </c>
      <c r="AI7" s="17">
        <f t="shared" ref="AI7:AI35" si="0">IF(COUNTA(D7:AH7)&gt;0,(COUNTA(D7:AH7)-COUNTIF(D7:AH7,"NB")-COUNTIF(D7:AH7,"DN")-COUNTIF(D7:AH7,"An")-COUNTIF(D7:AH7,"NB^")-COUNTIF(D7:AH7,0))/COUNTA(D7:AH7),"")</f>
        <v>1</v>
      </c>
    </row>
    <row r="8" spans="1:44" ht="15.75" customHeight="1" x14ac:dyDescent="0.25">
      <c r="A8" s="161" t="s">
        <v>14</v>
      </c>
      <c r="B8" s="162"/>
      <c r="C8" s="163"/>
      <c r="D8" s="18" t="s">
        <v>13</v>
      </c>
      <c r="E8" s="18" t="s">
        <v>13</v>
      </c>
      <c r="F8" s="18" t="s">
        <v>13</v>
      </c>
      <c r="G8" s="18" t="s">
        <v>13</v>
      </c>
      <c r="H8" s="18" t="s">
        <v>13</v>
      </c>
      <c r="I8" s="1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8" t="s">
        <v>13</v>
      </c>
      <c r="O8" s="18" t="s">
        <v>13</v>
      </c>
      <c r="P8" s="18" t="s">
        <v>13</v>
      </c>
      <c r="Q8" s="18" t="s">
        <v>13</v>
      </c>
      <c r="R8" s="18" t="s">
        <v>13</v>
      </c>
      <c r="S8" s="18" t="s">
        <v>13</v>
      </c>
      <c r="T8" s="18" t="s">
        <v>13</v>
      </c>
      <c r="U8" s="18" t="s">
        <v>13</v>
      </c>
      <c r="V8" s="18" t="s">
        <v>13</v>
      </c>
      <c r="W8" s="18" t="s">
        <v>13</v>
      </c>
      <c r="X8" s="18" t="s">
        <v>13</v>
      </c>
      <c r="Y8" s="18" t="s">
        <v>13</v>
      </c>
      <c r="Z8" s="18" t="s">
        <v>13</v>
      </c>
      <c r="AA8" s="18" t="s">
        <v>13</v>
      </c>
      <c r="AB8" s="18" t="s">
        <v>13</v>
      </c>
      <c r="AC8" s="18" t="s">
        <v>13</v>
      </c>
      <c r="AD8" s="18" t="s">
        <v>13</v>
      </c>
      <c r="AE8" s="18" t="s">
        <v>13</v>
      </c>
      <c r="AF8" s="18" t="s">
        <v>13</v>
      </c>
      <c r="AG8" s="18" t="s">
        <v>13</v>
      </c>
      <c r="AH8" s="18" t="s">
        <v>13</v>
      </c>
      <c r="AI8" s="19">
        <f t="shared" si="0"/>
        <v>1</v>
      </c>
    </row>
    <row r="9" spans="1:44" ht="15.75" customHeight="1" x14ac:dyDescent="0.25">
      <c r="A9" s="173" t="s">
        <v>15</v>
      </c>
      <c r="B9" s="174"/>
      <c r="C9" s="175"/>
      <c r="D9" s="74" t="s">
        <v>13</v>
      </c>
      <c r="E9" s="74" t="s">
        <v>13</v>
      </c>
      <c r="F9" s="74" t="s">
        <v>13</v>
      </c>
      <c r="G9" s="74" t="s">
        <v>13</v>
      </c>
      <c r="H9" s="74" t="s">
        <v>13</v>
      </c>
      <c r="I9" s="74" t="s">
        <v>13</v>
      </c>
      <c r="J9" s="74" t="s">
        <v>13</v>
      </c>
      <c r="K9" s="74" t="s">
        <v>13</v>
      </c>
      <c r="L9" s="74" t="s">
        <v>13</v>
      </c>
      <c r="M9" s="74" t="s">
        <v>13</v>
      </c>
      <c r="N9" s="74" t="s">
        <v>13</v>
      </c>
      <c r="O9" s="74" t="s">
        <v>13</v>
      </c>
      <c r="P9" s="74" t="s">
        <v>13</v>
      </c>
      <c r="Q9" s="74" t="s">
        <v>13</v>
      </c>
      <c r="R9" s="74" t="s">
        <v>13</v>
      </c>
      <c r="S9" s="74" t="s">
        <v>13</v>
      </c>
      <c r="T9" s="74" t="s">
        <v>13</v>
      </c>
      <c r="U9" s="74" t="s">
        <v>13</v>
      </c>
      <c r="V9" s="74" t="s">
        <v>13</v>
      </c>
      <c r="W9" s="74" t="s">
        <v>13</v>
      </c>
      <c r="X9" s="74" t="s">
        <v>13</v>
      </c>
      <c r="Y9" s="74" t="s">
        <v>16</v>
      </c>
      <c r="Z9" s="74" t="s">
        <v>13</v>
      </c>
      <c r="AA9" s="74" t="s">
        <v>13</v>
      </c>
      <c r="AB9" s="74" t="s">
        <v>13</v>
      </c>
      <c r="AC9" s="74" t="s">
        <v>13</v>
      </c>
      <c r="AD9" s="74" t="s">
        <v>13</v>
      </c>
      <c r="AE9" s="74" t="s">
        <v>13</v>
      </c>
      <c r="AF9" s="74" t="s">
        <v>13</v>
      </c>
      <c r="AG9" s="74" t="s">
        <v>13</v>
      </c>
      <c r="AH9" s="74" t="s">
        <v>13</v>
      </c>
      <c r="AI9" s="13">
        <f t="shared" si="0"/>
        <v>0.967741935483871</v>
      </c>
    </row>
    <row r="10" spans="1:44" ht="15.75" customHeight="1" x14ac:dyDescent="0.25">
      <c r="A10" s="176" t="s">
        <v>17</v>
      </c>
      <c r="B10" s="177"/>
      <c r="C10" s="178"/>
      <c r="D10" s="75" t="s">
        <v>13</v>
      </c>
      <c r="E10" s="75" t="s">
        <v>13</v>
      </c>
      <c r="F10" s="75" t="s">
        <v>13</v>
      </c>
      <c r="G10" s="75" t="s">
        <v>13</v>
      </c>
      <c r="H10" s="75" t="s">
        <v>13</v>
      </c>
      <c r="I10" s="75" t="s">
        <v>13</v>
      </c>
      <c r="J10" s="75" t="s">
        <v>13</v>
      </c>
      <c r="K10" s="75" t="s">
        <v>13</v>
      </c>
      <c r="L10" s="75" t="s">
        <v>13</v>
      </c>
      <c r="M10" s="75" t="s">
        <v>13</v>
      </c>
      <c r="N10" s="75" t="s">
        <v>13</v>
      </c>
      <c r="O10" s="75" t="s">
        <v>13</v>
      </c>
      <c r="P10" s="75" t="s">
        <v>13</v>
      </c>
      <c r="Q10" s="75" t="s">
        <v>13</v>
      </c>
      <c r="R10" s="75" t="s">
        <v>13</v>
      </c>
      <c r="S10" s="75" t="s">
        <v>13</v>
      </c>
      <c r="T10" s="75" t="s">
        <v>13</v>
      </c>
      <c r="U10" s="75" t="s">
        <v>13</v>
      </c>
      <c r="V10" s="75" t="s">
        <v>13</v>
      </c>
      <c r="W10" s="75" t="s">
        <v>13</v>
      </c>
      <c r="X10" s="75" t="s">
        <v>13</v>
      </c>
      <c r="Y10" s="75" t="s">
        <v>16</v>
      </c>
      <c r="Z10" s="75" t="s">
        <v>13</v>
      </c>
      <c r="AA10" s="75" t="s">
        <v>13</v>
      </c>
      <c r="AB10" s="75" t="s">
        <v>13</v>
      </c>
      <c r="AC10" s="75" t="s">
        <v>13</v>
      </c>
      <c r="AD10" s="75" t="s">
        <v>13</v>
      </c>
      <c r="AE10" s="75" t="s">
        <v>13</v>
      </c>
      <c r="AF10" s="75" t="s">
        <v>13</v>
      </c>
      <c r="AG10" s="75" t="s">
        <v>13</v>
      </c>
      <c r="AH10" s="75" t="s">
        <v>13</v>
      </c>
      <c r="AI10" s="21">
        <f t="shared" si="0"/>
        <v>0.967741935483871</v>
      </c>
    </row>
    <row r="11" spans="1:44" ht="15.75" customHeight="1" x14ac:dyDescent="0.25">
      <c r="A11" s="176" t="s">
        <v>18</v>
      </c>
      <c r="B11" s="177"/>
      <c r="C11" s="178"/>
      <c r="D11" s="75" t="s">
        <v>13</v>
      </c>
      <c r="E11" s="75" t="s">
        <v>13</v>
      </c>
      <c r="F11" s="75" t="s">
        <v>13</v>
      </c>
      <c r="G11" s="75" t="s">
        <v>13</v>
      </c>
      <c r="H11" s="75" t="s">
        <v>13</v>
      </c>
      <c r="I11" s="75" t="s">
        <v>13</v>
      </c>
      <c r="J11" s="75" t="s">
        <v>13</v>
      </c>
      <c r="K11" s="75" t="s">
        <v>13</v>
      </c>
      <c r="L11" s="75" t="s">
        <v>13</v>
      </c>
      <c r="M11" s="75" t="s">
        <v>13</v>
      </c>
      <c r="N11" s="75" t="s">
        <v>13</v>
      </c>
      <c r="O11" s="75" t="s">
        <v>13</v>
      </c>
      <c r="P11" s="75" t="s">
        <v>13</v>
      </c>
      <c r="Q11" s="75" t="s">
        <v>13</v>
      </c>
      <c r="R11" s="75" t="s">
        <v>13</v>
      </c>
      <c r="S11" s="75" t="s">
        <v>13</v>
      </c>
      <c r="T11" s="75" t="s">
        <v>13</v>
      </c>
      <c r="U11" s="75" t="s">
        <v>13</v>
      </c>
      <c r="V11" s="75" t="s">
        <v>13</v>
      </c>
      <c r="W11" s="75" t="s">
        <v>13</v>
      </c>
      <c r="X11" s="75" t="s">
        <v>13</v>
      </c>
      <c r="Y11" s="75" t="s">
        <v>13</v>
      </c>
      <c r="Z11" s="75" t="s">
        <v>13</v>
      </c>
      <c r="AA11" s="75" t="s">
        <v>13</v>
      </c>
      <c r="AB11" s="75" t="s">
        <v>13</v>
      </c>
      <c r="AC11" s="75" t="s">
        <v>13</v>
      </c>
      <c r="AD11" s="75" t="s">
        <v>13</v>
      </c>
      <c r="AE11" s="75" t="s">
        <v>13</v>
      </c>
      <c r="AF11" s="75" t="s">
        <v>13</v>
      </c>
      <c r="AG11" s="75" t="s">
        <v>13</v>
      </c>
      <c r="AH11" s="75" t="s">
        <v>13</v>
      </c>
      <c r="AI11" s="21">
        <f t="shared" si="0"/>
        <v>1</v>
      </c>
    </row>
    <row r="12" spans="1:44" ht="15.75" customHeight="1" x14ac:dyDescent="0.25">
      <c r="A12" s="176" t="s">
        <v>19</v>
      </c>
      <c r="B12" s="177"/>
      <c r="C12" s="178"/>
      <c r="D12" s="75" t="s">
        <v>13</v>
      </c>
      <c r="E12" s="75" t="s">
        <v>13</v>
      </c>
      <c r="F12" s="75" t="s">
        <v>13</v>
      </c>
      <c r="G12" s="75" t="s">
        <v>13</v>
      </c>
      <c r="H12" s="75" t="s">
        <v>13</v>
      </c>
      <c r="I12" s="75" t="s">
        <v>13</v>
      </c>
      <c r="J12" s="75" t="s">
        <v>13</v>
      </c>
      <c r="K12" s="75" t="s">
        <v>13</v>
      </c>
      <c r="L12" s="75" t="s">
        <v>13</v>
      </c>
      <c r="M12" s="75" t="s">
        <v>13</v>
      </c>
      <c r="N12" s="75" t="s">
        <v>13</v>
      </c>
      <c r="O12" s="75" t="s">
        <v>13</v>
      </c>
      <c r="P12" s="75" t="s">
        <v>13</v>
      </c>
      <c r="Q12" s="75" t="s">
        <v>13</v>
      </c>
      <c r="R12" s="75" t="s">
        <v>13</v>
      </c>
      <c r="S12" s="75" t="s">
        <v>13</v>
      </c>
      <c r="T12" s="75" t="s">
        <v>13</v>
      </c>
      <c r="U12" s="75" t="s">
        <v>13</v>
      </c>
      <c r="V12" s="75" t="s">
        <v>13</v>
      </c>
      <c r="W12" s="75" t="s">
        <v>13</v>
      </c>
      <c r="X12" s="75" t="s">
        <v>13</v>
      </c>
      <c r="Y12" s="75" t="s">
        <v>13</v>
      </c>
      <c r="Z12" s="75" t="s">
        <v>13</v>
      </c>
      <c r="AA12" s="75" t="s">
        <v>13</v>
      </c>
      <c r="AB12" s="75" t="s">
        <v>13</v>
      </c>
      <c r="AC12" s="75" t="s">
        <v>13</v>
      </c>
      <c r="AD12" s="75" t="s">
        <v>13</v>
      </c>
      <c r="AE12" s="75" t="s">
        <v>13</v>
      </c>
      <c r="AF12" s="75" t="s">
        <v>13</v>
      </c>
      <c r="AG12" s="75" t="s">
        <v>13</v>
      </c>
      <c r="AH12" s="75" t="s">
        <v>13</v>
      </c>
      <c r="AI12" s="21">
        <f t="shared" si="0"/>
        <v>1</v>
      </c>
    </row>
    <row r="13" spans="1:44" ht="15.75" customHeight="1" x14ac:dyDescent="0.25">
      <c r="A13" s="176" t="s">
        <v>20</v>
      </c>
      <c r="B13" s="177"/>
      <c r="C13" s="178"/>
      <c r="D13" s="75" t="s">
        <v>13</v>
      </c>
      <c r="E13" s="75" t="s">
        <v>13</v>
      </c>
      <c r="F13" s="75" t="s">
        <v>13</v>
      </c>
      <c r="G13" s="75" t="s">
        <v>13</v>
      </c>
      <c r="H13" s="75" t="s">
        <v>13</v>
      </c>
      <c r="I13" s="75" t="s">
        <v>13</v>
      </c>
      <c r="J13" s="75" t="s">
        <v>13</v>
      </c>
      <c r="K13" s="75" t="s">
        <v>13</v>
      </c>
      <c r="L13" s="75" t="s">
        <v>13</v>
      </c>
      <c r="M13" s="75" t="s">
        <v>13</v>
      </c>
      <c r="N13" s="75" t="s">
        <v>13</v>
      </c>
      <c r="O13" s="75" t="s">
        <v>13</v>
      </c>
      <c r="P13" s="75" t="s">
        <v>13</v>
      </c>
      <c r="Q13" s="75" t="s">
        <v>13</v>
      </c>
      <c r="R13" s="75" t="s">
        <v>13</v>
      </c>
      <c r="S13" s="75" t="s">
        <v>13</v>
      </c>
      <c r="T13" s="75" t="s">
        <v>13</v>
      </c>
      <c r="U13" s="75" t="s">
        <v>13</v>
      </c>
      <c r="V13" s="75" t="s">
        <v>13</v>
      </c>
      <c r="W13" s="75" t="s">
        <v>13</v>
      </c>
      <c r="X13" s="75" t="s">
        <v>13</v>
      </c>
      <c r="Y13" s="75" t="s">
        <v>16</v>
      </c>
      <c r="Z13" s="75" t="s">
        <v>13</v>
      </c>
      <c r="AA13" s="75" t="s">
        <v>13</v>
      </c>
      <c r="AB13" s="75" t="s">
        <v>13</v>
      </c>
      <c r="AC13" s="75" t="s">
        <v>13</v>
      </c>
      <c r="AD13" s="75" t="s">
        <v>13</v>
      </c>
      <c r="AE13" s="75" t="s">
        <v>13</v>
      </c>
      <c r="AF13" s="75" t="s">
        <v>13</v>
      </c>
      <c r="AG13" s="75" t="s">
        <v>13</v>
      </c>
      <c r="AH13" s="75" t="s">
        <v>13</v>
      </c>
      <c r="AI13" s="21">
        <f t="shared" si="0"/>
        <v>0.967741935483871</v>
      </c>
    </row>
    <row r="14" spans="1:44" ht="15.75" customHeight="1" x14ac:dyDescent="0.25">
      <c r="A14" s="179" t="s">
        <v>21</v>
      </c>
      <c r="B14" s="180"/>
      <c r="C14" s="181"/>
      <c r="D14" s="73" t="s">
        <v>13</v>
      </c>
      <c r="E14" s="73" t="s">
        <v>13</v>
      </c>
      <c r="F14" s="73" t="s">
        <v>13</v>
      </c>
      <c r="G14" s="73" t="s">
        <v>13</v>
      </c>
      <c r="H14" s="73" t="s">
        <v>13</v>
      </c>
      <c r="I14" s="73" t="s">
        <v>13</v>
      </c>
      <c r="J14" s="73" t="s">
        <v>13</v>
      </c>
      <c r="K14" s="73" t="s">
        <v>13</v>
      </c>
      <c r="L14" s="73" t="s">
        <v>13</v>
      </c>
      <c r="M14" s="73" t="s">
        <v>13</v>
      </c>
      <c r="N14" s="73" t="s">
        <v>13</v>
      </c>
      <c r="O14" s="73" t="s">
        <v>13</v>
      </c>
      <c r="P14" s="73" t="s">
        <v>13</v>
      </c>
      <c r="Q14" s="73" t="s">
        <v>13</v>
      </c>
      <c r="R14" s="73" t="s">
        <v>13</v>
      </c>
      <c r="S14" s="73" t="s">
        <v>13</v>
      </c>
      <c r="T14" s="73" t="s">
        <v>13</v>
      </c>
      <c r="U14" s="73" t="s">
        <v>13</v>
      </c>
      <c r="V14" s="73" t="s">
        <v>13</v>
      </c>
      <c r="W14" s="73" t="s">
        <v>13</v>
      </c>
      <c r="X14" s="73" t="s">
        <v>13</v>
      </c>
      <c r="Y14" s="73" t="s">
        <v>16</v>
      </c>
      <c r="Z14" s="73" t="s">
        <v>13</v>
      </c>
      <c r="AA14" s="73" t="s">
        <v>13</v>
      </c>
      <c r="AB14" s="73" t="s">
        <v>13</v>
      </c>
      <c r="AC14" s="73" t="s">
        <v>13</v>
      </c>
      <c r="AD14" s="73" t="s">
        <v>13</v>
      </c>
      <c r="AE14" s="73" t="s">
        <v>13</v>
      </c>
      <c r="AF14" s="73" t="s">
        <v>13</v>
      </c>
      <c r="AG14" s="73" t="s">
        <v>13</v>
      </c>
      <c r="AH14" s="73" t="s">
        <v>13</v>
      </c>
      <c r="AI14" s="17">
        <f t="shared" si="0"/>
        <v>0.967741935483871</v>
      </c>
    </row>
    <row r="15" spans="1:44" ht="15.75" customHeight="1" x14ac:dyDescent="0.25">
      <c r="A15" s="173" t="s">
        <v>22</v>
      </c>
      <c r="B15" s="174"/>
      <c r="C15" s="175"/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20" t="s">
        <v>13</v>
      </c>
      <c r="AI15" s="13">
        <f t="shared" si="0"/>
        <v>1</v>
      </c>
    </row>
    <row r="16" spans="1:44" ht="15.75" customHeight="1" x14ac:dyDescent="0.25">
      <c r="A16" s="176" t="s">
        <v>23</v>
      </c>
      <c r="B16" s="177"/>
      <c r="C16" s="178"/>
      <c r="D16" s="16" t="s">
        <v>13</v>
      </c>
      <c r="E16" s="16" t="s">
        <v>13</v>
      </c>
      <c r="F16" s="16" t="s">
        <v>13</v>
      </c>
      <c r="G16" s="16" t="s">
        <v>13</v>
      </c>
      <c r="H16" s="16" t="s">
        <v>13</v>
      </c>
      <c r="I16" s="16" t="s">
        <v>13</v>
      </c>
      <c r="J16" s="16" t="s">
        <v>13</v>
      </c>
      <c r="K16" s="16" t="s">
        <v>13</v>
      </c>
      <c r="L16" s="16" t="s">
        <v>13</v>
      </c>
      <c r="M16" s="16" t="s">
        <v>13</v>
      </c>
      <c r="N16" s="16" t="s">
        <v>13</v>
      </c>
      <c r="O16" s="16" t="s">
        <v>13</v>
      </c>
      <c r="P16" s="16" t="s">
        <v>13</v>
      </c>
      <c r="Q16" s="16" t="s">
        <v>13</v>
      </c>
      <c r="R16" s="16" t="s">
        <v>13</v>
      </c>
      <c r="S16" s="16" t="s">
        <v>13</v>
      </c>
      <c r="T16" s="16" t="s">
        <v>13</v>
      </c>
      <c r="U16" s="16" t="s">
        <v>13</v>
      </c>
      <c r="V16" s="16" t="s">
        <v>13</v>
      </c>
      <c r="W16" s="16" t="s">
        <v>13</v>
      </c>
      <c r="X16" s="16" t="s">
        <v>13</v>
      </c>
      <c r="Y16" s="16" t="s">
        <v>13</v>
      </c>
      <c r="Z16" s="16" t="s">
        <v>13</v>
      </c>
      <c r="AA16" s="16" t="s">
        <v>13</v>
      </c>
      <c r="AB16" s="16" t="s">
        <v>13</v>
      </c>
      <c r="AC16" s="16" t="s">
        <v>13</v>
      </c>
      <c r="AD16" s="16" t="s">
        <v>13</v>
      </c>
      <c r="AE16" s="16" t="s">
        <v>13</v>
      </c>
      <c r="AF16" s="16" t="s">
        <v>13</v>
      </c>
      <c r="AG16" s="16" t="s">
        <v>13</v>
      </c>
      <c r="AH16" s="16" t="s">
        <v>13</v>
      </c>
      <c r="AI16" s="21">
        <f t="shared" si="0"/>
        <v>1</v>
      </c>
    </row>
    <row r="17" spans="1:35" ht="15.75" customHeight="1" x14ac:dyDescent="0.25">
      <c r="A17" s="179" t="s">
        <v>24</v>
      </c>
      <c r="B17" s="180"/>
      <c r="C17" s="181"/>
      <c r="D17" s="16" t="s">
        <v>13</v>
      </c>
      <c r="E17" s="16" t="s">
        <v>13</v>
      </c>
      <c r="F17" s="16" t="s">
        <v>13</v>
      </c>
      <c r="G17" s="16" t="s">
        <v>13</v>
      </c>
      <c r="H17" s="16" t="s">
        <v>13</v>
      </c>
      <c r="I17" s="16" t="s">
        <v>13</v>
      </c>
      <c r="J17" s="16" t="s">
        <v>13</v>
      </c>
      <c r="K17" s="16" t="s">
        <v>13</v>
      </c>
      <c r="L17" s="16" t="s">
        <v>13</v>
      </c>
      <c r="M17" s="16" t="s">
        <v>13</v>
      </c>
      <c r="N17" s="16" t="s">
        <v>13</v>
      </c>
      <c r="O17" s="16" t="s">
        <v>13</v>
      </c>
      <c r="P17" s="16" t="s">
        <v>13</v>
      </c>
      <c r="Q17" s="16" t="s">
        <v>13</v>
      </c>
      <c r="R17" s="16" t="s">
        <v>13</v>
      </c>
      <c r="S17" s="16" t="s">
        <v>13</v>
      </c>
      <c r="T17" s="16" t="s">
        <v>13</v>
      </c>
      <c r="U17" s="16" t="s">
        <v>13</v>
      </c>
      <c r="V17" s="16" t="s">
        <v>13</v>
      </c>
      <c r="W17" s="16" t="s">
        <v>13</v>
      </c>
      <c r="X17" s="16" t="s">
        <v>13</v>
      </c>
      <c r="Y17" s="16" t="s">
        <v>13</v>
      </c>
      <c r="Z17" s="16" t="s">
        <v>13</v>
      </c>
      <c r="AA17" s="16" t="s">
        <v>13</v>
      </c>
      <c r="AB17" s="16" t="s">
        <v>13</v>
      </c>
      <c r="AC17" s="16" t="s">
        <v>13</v>
      </c>
      <c r="AD17" s="16" t="s">
        <v>13</v>
      </c>
      <c r="AE17" s="16" t="s">
        <v>13</v>
      </c>
      <c r="AF17" s="16" t="s">
        <v>13</v>
      </c>
      <c r="AG17" s="16" t="s">
        <v>13</v>
      </c>
      <c r="AH17" s="16" t="s">
        <v>13</v>
      </c>
      <c r="AI17" s="17">
        <f t="shared" si="0"/>
        <v>1</v>
      </c>
    </row>
    <row r="18" spans="1:35" ht="15.75" customHeight="1" x14ac:dyDescent="0.25">
      <c r="A18" s="173" t="s">
        <v>25</v>
      </c>
      <c r="B18" s="174"/>
      <c r="C18" s="175"/>
      <c r="D18" s="74" t="s">
        <v>13</v>
      </c>
      <c r="E18" s="74" t="s">
        <v>13</v>
      </c>
      <c r="F18" s="74" t="s">
        <v>13</v>
      </c>
      <c r="G18" s="74" t="s">
        <v>13</v>
      </c>
      <c r="H18" s="74" t="s">
        <v>13</v>
      </c>
      <c r="I18" s="74" t="s">
        <v>13</v>
      </c>
      <c r="J18" s="74" t="s">
        <v>13</v>
      </c>
      <c r="K18" s="74" t="s">
        <v>13</v>
      </c>
      <c r="L18" s="74" t="s">
        <v>13</v>
      </c>
      <c r="M18" s="74" t="s">
        <v>13</v>
      </c>
      <c r="N18" s="74" t="s">
        <v>13</v>
      </c>
      <c r="O18" s="74" t="s">
        <v>13</v>
      </c>
      <c r="P18" s="74" t="s">
        <v>13</v>
      </c>
      <c r="Q18" s="74" t="s">
        <v>13</v>
      </c>
      <c r="R18" s="74" t="s">
        <v>13</v>
      </c>
      <c r="S18" s="74" t="s">
        <v>13</v>
      </c>
      <c r="T18" s="74" t="s">
        <v>13</v>
      </c>
      <c r="U18" s="74" t="s">
        <v>13</v>
      </c>
      <c r="V18" s="74" t="s">
        <v>13</v>
      </c>
      <c r="W18" s="74" t="s">
        <v>13</v>
      </c>
      <c r="X18" s="74" t="s">
        <v>13</v>
      </c>
      <c r="Y18" s="74" t="s">
        <v>13</v>
      </c>
      <c r="Z18" s="74" t="s">
        <v>13</v>
      </c>
      <c r="AA18" s="74" t="s">
        <v>13</v>
      </c>
      <c r="AB18" s="74" t="s">
        <v>13</v>
      </c>
      <c r="AC18" s="74" t="s">
        <v>13</v>
      </c>
      <c r="AD18" s="74" t="s">
        <v>13</v>
      </c>
      <c r="AE18" s="74" t="s">
        <v>13</v>
      </c>
      <c r="AF18" s="74" t="s">
        <v>13</v>
      </c>
      <c r="AG18" s="74" t="s">
        <v>13</v>
      </c>
      <c r="AH18" s="74" t="s">
        <v>13</v>
      </c>
      <c r="AI18" s="13">
        <f t="shared" si="0"/>
        <v>1</v>
      </c>
    </row>
    <row r="19" spans="1:35" ht="15.75" customHeight="1" x14ac:dyDescent="0.25">
      <c r="A19" s="176" t="s">
        <v>26</v>
      </c>
      <c r="B19" s="177"/>
      <c r="C19" s="178"/>
      <c r="D19" s="16" t="s">
        <v>13</v>
      </c>
      <c r="E19" s="16" t="s">
        <v>13</v>
      </c>
      <c r="F19" s="16" t="s">
        <v>13</v>
      </c>
      <c r="G19" s="16" t="s">
        <v>13</v>
      </c>
      <c r="H19" s="16" t="s">
        <v>13</v>
      </c>
      <c r="I19" s="16" t="s">
        <v>13</v>
      </c>
      <c r="J19" s="16" t="s">
        <v>13</v>
      </c>
      <c r="K19" s="16" t="s">
        <v>13</v>
      </c>
      <c r="L19" s="16" t="s">
        <v>13</v>
      </c>
      <c r="M19" s="16" t="s">
        <v>13</v>
      </c>
      <c r="N19" s="16" t="s">
        <v>13</v>
      </c>
      <c r="O19" s="16" t="s">
        <v>13</v>
      </c>
      <c r="P19" s="16" t="s">
        <v>13</v>
      </c>
      <c r="Q19" s="16" t="s">
        <v>13</v>
      </c>
      <c r="R19" s="16" t="s">
        <v>13</v>
      </c>
      <c r="S19" s="16" t="s">
        <v>13</v>
      </c>
      <c r="T19" s="16" t="s">
        <v>13</v>
      </c>
      <c r="U19" s="16" t="s">
        <v>13</v>
      </c>
      <c r="V19" s="16" t="s">
        <v>13</v>
      </c>
      <c r="W19" s="16" t="s">
        <v>13</v>
      </c>
      <c r="X19" s="16" t="s">
        <v>13</v>
      </c>
      <c r="Y19" s="16" t="s">
        <v>13</v>
      </c>
      <c r="Z19" s="16" t="s">
        <v>13</v>
      </c>
      <c r="AA19" s="16" t="s">
        <v>13</v>
      </c>
      <c r="AB19" s="16" t="s">
        <v>13</v>
      </c>
      <c r="AC19" s="16" t="s">
        <v>13</v>
      </c>
      <c r="AD19" s="16" t="s">
        <v>13</v>
      </c>
      <c r="AE19" s="16" t="s">
        <v>13</v>
      </c>
      <c r="AF19" s="16" t="s">
        <v>13</v>
      </c>
      <c r="AG19" s="16" t="s">
        <v>13</v>
      </c>
      <c r="AH19" s="16" t="s">
        <v>13</v>
      </c>
      <c r="AI19" s="21">
        <f t="shared" si="0"/>
        <v>1</v>
      </c>
    </row>
    <row r="20" spans="1:35" ht="15.75" customHeight="1" x14ac:dyDescent="0.25">
      <c r="A20" s="176" t="s">
        <v>27</v>
      </c>
      <c r="B20" s="177"/>
      <c r="C20" s="178"/>
      <c r="D20" s="16" t="s">
        <v>13</v>
      </c>
      <c r="E20" s="16" t="s">
        <v>13</v>
      </c>
      <c r="F20" s="16" t="s">
        <v>13</v>
      </c>
      <c r="G20" s="16" t="s">
        <v>13</v>
      </c>
      <c r="H20" s="16" t="s">
        <v>13</v>
      </c>
      <c r="I20" s="16" t="s">
        <v>13</v>
      </c>
      <c r="J20" s="16" t="s">
        <v>13</v>
      </c>
      <c r="K20" s="16" t="s">
        <v>13</v>
      </c>
      <c r="L20" s="16" t="s">
        <v>13</v>
      </c>
      <c r="M20" s="16" t="s">
        <v>13</v>
      </c>
      <c r="N20" s="16" t="s">
        <v>13</v>
      </c>
      <c r="O20" s="16" t="s">
        <v>13</v>
      </c>
      <c r="P20" s="16" t="s">
        <v>13</v>
      </c>
      <c r="Q20" s="16" t="s">
        <v>13</v>
      </c>
      <c r="R20" s="16" t="s">
        <v>13</v>
      </c>
      <c r="S20" s="16" t="s">
        <v>13</v>
      </c>
      <c r="T20" s="16" t="s">
        <v>13</v>
      </c>
      <c r="U20" s="16" t="s">
        <v>13</v>
      </c>
      <c r="V20" s="16" t="s">
        <v>13</v>
      </c>
      <c r="W20" s="16" t="s">
        <v>13</v>
      </c>
      <c r="X20" s="16" t="s">
        <v>13</v>
      </c>
      <c r="Y20" s="16" t="s">
        <v>13</v>
      </c>
      <c r="Z20" s="16" t="s">
        <v>13</v>
      </c>
      <c r="AA20" s="16" t="s">
        <v>13</v>
      </c>
      <c r="AB20" s="16" t="s">
        <v>13</v>
      </c>
      <c r="AC20" s="16" t="s">
        <v>13</v>
      </c>
      <c r="AD20" s="16" t="s">
        <v>13</v>
      </c>
      <c r="AE20" s="16" t="s">
        <v>13</v>
      </c>
      <c r="AF20" s="16" t="s">
        <v>13</v>
      </c>
      <c r="AG20" s="16" t="s">
        <v>13</v>
      </c>
      <c r="AH20" s="16" t="s">
        <v>13</v>
      </c>
      <c r="AI20" s="21">
        <f t="shared" si="0"/>
        <v>1</v>
      </c>
    </row>
    <row r="21" spans="1:35" ht="15.75" customHeight="1" x14ac:dyDescent="0.25">
      <c r="A21" s="179" t="s">
        <v>28</v>
      </c>
      <c r="B21" s="180"/>
      <c r="C21" s="181"/>
      <c r="D21" s="73" t="s">
        <v>13</v>
      </c>
      <c r="E21" s="73" t="s">
        <v>13</v>
      </c>
      <c r="F21" s="73" t="s">
        <v>13</v>
      </c>
      <c r="G21" s="73" t="s">
        <v>13</v>
      </c>
      <c r="H21" s="73" t="s">
        <v>13</v>
      </c>
      <c r="I21" s="73" t="s">
        <v>13</v>
      </c>
      <c r="J21" s="73" t="s">
        <v>13</v>
      </c>
      <c r="K21" s="73" t="s">
        <v>13</v>
      </c>
      <c r="L21" s="73" t="s">
        <v>13</v>
      </c>
      <c r="M21" s="73" t="s">
        <v>13</v>
      </c>
      <c r="N21" s="73" t="s">
        <v>13</v>
      </c>
      <c r="O21" s="73" t="s">
        <v>13</v>
      </c>
      <c r="P21" s="73" t="s">
        <v>13</v>
      </c>
      <c r="Q21" s="73" t="s">
        <v>13</v>
      </c>
      <c r="R21" s="73" t="s">
        <v>13</v>
      </c>
      <c r="S21" s="73" t="s">
        <v>13</v>
      </c>
      <c r="T21" s="73" t="s">
        <v>13</v>
      </c>
      <c r="U21" s="73" t="s">
        <v>13</v>
      </c>
      <c r="V21" s="73" t="s">
        <v>13</v>
      </c>
      <c r="W21" s="73" t="s">
        <v>13</v>
      </c>
      <c r="X21" s="73" t="s">
        <v>13</v>
      </c>
      <c r="Y21" s="73" t="s">
        <v>13</v>
      </c>
      <c r="Z21" s="73" t="s">
        <v>13</v>
      </c>
      <c r="AA21" s="73" t="s">
        <v>13</v>
      </c>
      <c r="AB21" s="73" t="s">
        <v>13</v>
      </c>
      <c r="AC21" s="73" t="s">
        <v>13</v>
      </c>
      <c r="AD21" s="73" t="s">
        <v>13</v>
      </c>
      <c r="AE21" s="73" t="s">
        <v>13</v>
      </c>
      <c r="AF21" s="73" t="s">
        <v>13</v>
      </c>
      <c r="AG21" s="73" t="s">
        <v>13</v>
      </c>
      <c r="AH21" s="73" t="s">
        <v>13</v>
      </c>
      <c r="AI21" s="17">
        <f t="shared" si="0"/>
        <v>1</v>
      </c>
    </row>
    <row r="22" spans="1:35" ht="15.75" customHeight="1" x14ac:dyDescent="0.25">
      <c r="A22" s="161" t="s">
        <v>29</v>
      </c>
      <c r="B22" s="162"/>
      <c r="C22" s="163"/>
      <c r="D22" s="76" t="s">
        <v>13</v>
      </c>
      <c r="E22" s="76" t="s">
        <v>13</v>
      </c>
      <c r="F22" s="76" t="s">
        <v>13</v>
      </c>
      <c r="G22" s="76" t="s">
        <v>13</v>
      </c>
      <c r="H22" s="76" t="s">
        <v>13</v>
      </c>
      <c r="I22" s="76" t="s">
        <v>13</v>
      </c>
      <c r="J22" s="76" t="s">
        <v>16</v>
      </c>
      <c r="K22" s="76" t="s">
        <v>13</v>
      </c>
      <c r="L22" s="76" t="s">
        <v>13</v>
      </c>
      <c r="M22" s="76" t="s">
        <v>13</v>
      </c>
      <c r="N22" s="76" t="s">
        <v>13</v>
      </c>
      <c r="O22" s="76" t="s">
        <v>13</v>
      </c>
      <c r="P22" s="76" t="s">
        <v>13</v>
      </c>
      <c r="Q22" s="76" t="s">
        <v>13</v>
      </c>
      <c r="R22" s="76" t="s">
        <v>13</v>
      </c>
      <c r="S22" s="76" t="s">
        <v>13</v>
      </c>
      <c r="T22" s="76" t="s">
        <v>13</v>
      </c>
      <c r="U22" s="76" t="s">
        <v>13</v>
      </c>
      <c r="V22" s="76" t="s">
        <v>13</v>
      </c>
      <c r="W22" s="76" t="s">
        <v>13</v>
      </c>
      <c r="X22" s="76" t="s">
        <v>13</v>
      </c>
      <c r="Y22" s="76" t="s">
        <v>13</v>
      </c>
      <c r="Z22" s="76" t="s">
        <v>13</v>
      </c>
      <c r="AA22" s="76" t="s">
        <v>13</v>
      </c>
      <c r="AB22" s="76" t="s">
        <v>13</v>
      </c>
      <c r="AC22" s="76" t="s">
        <v>13</v>
      </c>
      <c r="AD22" s="76" t="s">
        <v>13</v>
      </c>
      <c r="AE22" s="76" t="s">
        <v>13</v>
      </c>
      <c r="AF22" s="76" t="s">
        <v>13</v>
      </c>
      <c r="AG22" s="76" t="s">
        <v>13</v>
      </c>
      <c r="AH22" s="76" t="s">
        <v>13</v>
      </c>
      <c r="AI22" s="19">
        <f t="shared" si="0"/>
        <v>0.967741935483871</v>
      </c>
    </row>
    <row r="23" spans="1:35" ht="15.75" customHeight="1" x14ac:dyDescent="0.25">
      <c r="A23" s="173" t="s">
        <v>30</v>
      </c>
      <c r="B23" s="174"/>
      <c r="C23" s="175"/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13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13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13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16</v>
      </c>
      <c r="AD23" s="20" t="s">
        <v>16</v>
      </c>
      <c r="AE23" s="20" t="s">
        <v>13</v>
      </c>
      <c r="AF23" s="20" t="s">
        <v>13</v>
      </c>
      <c r="AG23" s="20" t="s">
        <v>13</v>
      </c>
      <c r="AH23" s="20" t="s">
        <v>13</v>
      </c>
      <c r="AI23" s="13">
        <f t="shared" si="0"/>
        <v>0.93548387096774188</v>
      </c>
    </row>
    <row r="24" spans="1:35" ht="15.75" customHeight="1" x14ac:dyDescent="0.25">
      <c r="A24" s="179" t="s">
        <v>31</v>
      </c>
      <c r="B24" s="180"/>
      <c r="C24" s="181"/>
      <c r="D24" s="15" t="s">
        <v>13</v>
      </c>
      <c r="E24" s="15" t="s">
        <v>13</v>
      </c>
      <c r="F24" s="15" t="s">
        <v>13</v>
      </c>
      <c r="G24" s="15" t="s">
        <v>13</v>
      </c>
      <c r="H24" s="15" t="s">
        <v>13</v>
      </c>
      <c r="I24" s="15" t="s">
        <v>13</v>
      </c>
      <c r="J24" s="15" t="s">
        <v>13</v>
      </c>
      <c r="K24" s="15" t="s">
        <v>13</v>
      </c>
      <c r="L24" s="15" t="s">
        <v>13</v>
      </c>
      <c r="M24" s="15" t="s">
        <v>13</v>
      </c>
      <c r="N24" s="15" t="s">
        <v>13</v>
      </c>
      <c r="O24" s="15" t="s">
        <v>16</v>
      </c>
      <c r="P24" s="15" t="s">
        <v>13</v>
      </c>
      <c r="Q24" s="15" t="s">
        <v>13</v>
      </c>
      <c r="R24" s="15" t="s">
        <v>13</v>
      </c>
      <c r="S24" s="15" t="s">
        <v>13</v>
      </c>
      <c r="T24" s="15" t="s">
        <v>13</v>
      </c>
      <c r="U24" s="15" t="s">
        <v>13</v>
      </c>
      <c r="V24" s="15" t="s">
        <v>13</v>
      </c>
      <c r="W24" s="15" t="s">
        <v>13</v>
      </c>
      <c r="X24" s="15" t="s">
        <v>16</v>
      </c>
      <c r="Y24" s="15" t="s">
        <v>13</v>
      </c>
      <c r="Z24" s="15" t="s">
        <v>16</v>
      </c>
      <c r="AA24" s="15" t="s">
        <v>16</v>
      </c>
      <c r="AB24" s="15" t="s">
        <v>16</v>
      </c>
      <c r="AC24" s="15" t="s">
        <v>16</v>
      </c>
      <c r="AD24" s="15" t="s">
        <v>16</v>
      </c>
      <c r="AE24" s="15" t="s">
        <v>13</v>
      </c>
      <c r="AF24" s="15" t="s">
        <v>13</v>
      </c>
      <c r="AG24" s="15" t="s">
        <v>13</v>
      </c>
      <c r="AH24" s="14" t="s">
        <v>16</v>
      </c>
      <c r="AI24" s="17">
        <f t="shared" si="0"/>
        <v>0.74193548387096775</v>
      </c>
    </row>
    <row r="25" spans="1:35" ht="15.75" customHeight="1" x14ac:dyDescent="0.25">
      <c r="A25" s="161" t="s">
        <v>32</v>
      </c>
      <c r="B25" s="162"/>
      <c r="C25" s="163"/>
      <c r="D25" s="25" t="s">
        <v>13</v>
      </c>
      <c r="E25" s="25" t="s">
        <v>13</v>
      </c>
      <c r="F25" s="25" t="s">
        <v>13</v>
      </c>
      <c r="G25" s="25" t="s">
        <v>13</v>
      </c>
      <c r="H25" s="25" t="s">
        <v>13</v>
      </c>
      <c r="I25" s="25" t="s">
        <v>13</v>
      </c>
      <c r="J25" s="25" t="s">
        <v>13</v>
      </c>
      <c r="K25" s="25" t="s">
        <v>13</v>
      </c>
      <c r="L25" s="25" t="s">
        <v>13</v>
      </c>
      <c r="M25" s="25" t="s">
        <v>13</v>
      </c>
      <c r="N25" s="25" t="s">
        <v>13</v>
      </c>
      <c r="O25" s="25" t="s">
        <v>13</v>
      </c>
      <c r="P25" s="25" t="s">
        <v>13</v>
      </c>
      <c r="Q25" s="25" t="s">
        <v>13</v>
      </c>
      <c r="R25" s="25" t="s">
        <v>13</v>
      </c>
      <c r="S25" s="25" t="s">
        <v>13</v>
      </c>
      <c r="T25" s="25" t="s">
        <v>13</v>
      </c>
      <c r="U25" s="25" t="s">
        <v>13</v>
      </c>
      <c r="V25" s="25" t="s">
        <v>13</v>
      </c>
      <c r="W25" s="25" t="s">
        <v>13</v>
      </c>
      <c r="X25" s="25" t="s">
        <v>13</v>
      </c>
      <c r="Y25" s="25" t="s">
        <v>13</v>
      </c>
      <c r="Z25" s="25" t="s">
        <v>13</v>
      </c>
      <c r="AA25" s="25" t="s">
        <v>13</v>
      </c>
      <c r="AB25" s="25" t="s">
        <v>13</v>
      </c>
      <c r="AC25" s="25" t="s">
        <v>13</v>
      </c>
      <c r="AD25" s="25" t="s">
        <v>13</v>
      </c>
      <c r="AE25" s="25" t="s">
        <v>13</v>
      </c>
      <c r="AF25" s="25" t="s">
        <v>13</v>
      </c>
      <c r="AG25" s="25" t="s">
        <v>13</v>
      </c>
      <c r="AH25" s="76" t="s">
        <v>13</v>
      </c>
      <c r="AI25" s="19">
        <f t="shared" si="0"/>
        <v>1</v>
      </c>
    </row>
    <row r="26" spans="1:35" ht="15.75" customHeight="1" x14ac:dyDescent="0.25">
      <c r="A26" s="161" t="s">
        <v>33</v>
      </c>
      <c r="B26" s="162"/>
      <c r="C26" s="163"/>
      <c r="D26" s="25" t="s">
        <v>13</v>
      </c>
      <c r="E26" s="25" t="s">
        <v>13</v>
      </c>
      <c r="F26" s="25" t="s">
        <v>13</v>
      </c>
      <c r="G26" s="25" t="s">
        <v>13</v>
      </c>
      <c r="H26" s="25" t="s">
        <v>13</v>
      </c>
      <c r="I26" s="25" t="s">
        <v>13</v>
      </c>
      <c r="J26" s="25" t="s">
        <v>13</v>
      </c>
      <c r="K26" s="25" t="s">
        <v>13</v>
      </c>
      <c r="L26" s="25" t="s">
        <v>13</v>
      </c>
      <c r="M26" s="25" t="s">
        <v>13</v>
      </c>
      <c r="N26" s="25" t="s">
        <v>13</v>
      </c>
      <c r="O26" s="25" t="s">
        <v>13</v>
      </c>
      <c r="P26" s="25" t="s">
        <v>13</v>
      </c>
      <c r="Q26" s="25" t="s">
        <v>13</v>
      </c>
      <c r="R26" s="25" t="s">
        <v>13</v>
      </c>
      <c r="S26" s="25" t="s">
        <v>13</v>
      </c>
      <c r="T26" s="25" t="s">
        <v>13</v>
      </c>
      <c r="U26" s="25" t="s">
        <v>13</v>
      </c>
      <c r="V26" s="25" t="s">
        <v>13</v>
      </c>
      <c r="W26" s="25" t="s">
        <v>13</v>
      </c>
      <c r="X26" s="25" t="s">
        <v>13</v>
      </c>
      <c r="Y26" s="25" t="s">
        <v>13</v>
      </c>
      <c r="Z26" s="25" t="s">
        <v>13</v>
      </c>
      <c r="AA26" s="25" t="s">
        <v>13</v>
      </c>
      <c r="AB26" s="25" t="s">
        <v>13</v>
      </c>
      <c r="AC26" s="25" t="s">
        <v>13</v>
      </c>
      <c r="AD26" s="25" t="s">
        <v>13</v>
      </c>
      <c r="AE26" s="25" t="s">
        <v>13</v>
      </c>
      <c r="AF26" s="25" t="s">
        <v>13</v>
      </c>
      <c r="AG26" s="25" t="s">
        <v>13</v>
      </c>
      <c r="AH26" s="76" t="s">
        <v>13</v>
      </c>
      <c r="AI26" s="19">
        <f t="shared" si="0"/>
        <v>1</v>
      </c>
    </row>
    <row r="27" spans="1:35" ht="15.75" customHeight="1" x14ac:dyDescent="0.25">
      <c r="A27" s="155" t="s">
        <v>34</v>
      </c>
      <c r="B27" s="156"/>
      <c r="C27" s="157"/>
      <c r="D27" s="72" t="s">
        <v>6</v>
      </c>
      <c r="E27" s="72" t="s">
        <v>10</v>
      </c>
      <c r="F27" s="72" t="s">
        <v>6</v>
      </c>
      <c r="G27" s="72" t="s">
        <v>6</v>
      </c>
      <c r="H27" s="72" t="s">
        <v>6</v>
      </c>
      <c r="I27" s="72" t="s">
        <v>6</v>
      </c>
      <c r="J27" s="72" t="s">
        <v>6</v>
      </c>
      <c r="K27" s="72" t="s">
        <v>10</v>
      </c>
      <c r="L27" s="72" t="s">
        <v>6</v>
      </c>
      <c r="M27" s="72" t="s">
        <v>6</v>
      </c>
      <c r="N27" s="72" t="s">
        <v>6</v>
      </c>
      <c r="O27" s="72" t="s">
        <v>10</v>
      </c>
      <c r="P27" s="72" t="s">
        <v>6</v>
      </c>
      <c r="Q27" s="72" t="s">
        <v>6</v>
      </c>
      <c r="R27" s="72" t="s">
        <v>6</v>
      </c>
      <c r="S27" s="72" t="s">
        <v>6</v>
      </c>
      <c r="T27" s="72" t="s">
        <v>6</v>
      </c>
      <c r="U27" s="72" t="s">
        <v>6</v>
      </c>
      <c r="V27" s="72" t="s">
        <v>10</v>
      </c>
      <c r="W27" s="72" t="s">
        <v>10</v>
      </c>
      <c r="X27" s="72" t="s">
        <v>11</v>
      </c>
      <c r="Y27" s="72" t="s">
        <v>11</v>
      </c>
      <c r="Z27" s="72" t="s">
        <v>11</v>
      </c>
      <c r="AA27" s="72" t="s">
        <v>11</v>
      </c>
      <c r="AB27" s="72" t="s">
        <v>11</v>
      </c>
      <c r="AC27" s="72" t="s">
        <v>11</v>
      </c>
      <c r="AD27" s="72" t="s">
        <v>11</v>
      </c>
      <c r="AE27" s="72" t="s">
        <v>10</v>
      </c>
      <c r="AF27" s="72" t="s">
        <v>6</v>
      </c>
      <c r="AG27" s="72" t="s">
        <v>10</v>
      </c>
      <c r="AH27" s="72" t="s">
        <v>11</v>
      </c>
      <c r="AI27" s="13">
        <f t="shared" si="0"/>
        <v>1</v>
      </c>
    </row>
    <row r="28" spans="1:35" ht="15.75" customHeight="1" x14ac:dyDescent="0.25">
      <c r="A28" s="182" t="s">
        <v>35</v>
      </c>
      <c r="B28" s="183"/>
      <c r="C28" s="184"/>
      <c r="D28" s="77" t="s">
        <v>36</v>
      </c>
      <c r="E28" s="77" t="s">
        <v>37</v>
      </c>
      <c r="F28" s="77" t="s">
        <v>37</v>
      </c>
      <c r="G28" s="77" t="s">
        <v>38</v>
      </c>
      <c r="H28" s="77" t="s">
        <v>38</v>
      </c>
      <c r="I28" s="77" t="s">
        <v>38</v>
      </c>
      <c r="J28" s="77" t="s">
        <v>38</v>
      </c>
      <c r="K28" s="77" t="s">
        <v>38</v>
      </c>
      <c r="L28" s="77" t="s">
        <v>38</v>
      </c>
      <c r="M28" s="77" t="s">
        <v>38</v>
      </c>
      <c r="N28" s="77" t="s">
        <v>38</v>
      </c>
      <c r="O28" s="77" t="s">
        <v>38</v>
      </c>
      <c r="P28" s="77" t="s">
        <v>38</v>
      </c>
      <c r="Q28" s="77" t="s">
        <v>38</v>
      </c>
      <c r="R28" s="77" t="s">
        <v>38</v>
      </c>
      <c r="S28" s="77" t="s">
        <v>38</v>
      </c>
      <c r="T28" s="77" t="s">
        <v>38</v>
      </c>
      <c r="U28" s="77" t="s">
        <v>38</v>
      </c>
      <c r="V28" s="77" t="s">
        <v>39</v>
      </c>
      <c r="W28" s="77" t="s">
        <v>39</v>
      </c>
      <c r="X28" s="77" t="s">
        <v>38</v>
      </c>
      <c r="Y28" s="77" t="s">
        <v>39</v>
      </c>
      <c r="Z28" s="77" t="s">
        <v>39</v>
      </c>
      <c r="AA28" s="77">
        <v>2</v>
      </c>
      <c r="AB28" s="77" t="s">
        <v>39</v>
      </c>
      <c r="AC28" s="77">
        <v>2</v>
      </c>
      <c r="AD28" s="77">
        <v>2</v>
      </c>
      <c r="AE28" s="77">
        <v>2</v>
      </c>
      <c r="AF28" s="77" t="s">
        <v>39</v>
      </c>
      <c r="AG28" s="77" t="s">
        <v>39</v>
      </c>
      <c r="AH28" s="28">
        <v>2</v>
      </c>
      <c r="AI28" s="17">
        <f>IF(COUNTA(D28:AH28)&gt;0,(COUNTA(D28:AH28)-COUNTIF(D28:AH28,"NB")-COUNTIF(D28:AH28,"DN")-COUNTIF(D28:AH28,"An")-COUNTIF(D28:AH28,"NB^")-COUNTIF(D28:AH28,0))/COUNTA(D28:AH28),"")</f>
        <v>1</v>
      </c>
    </row>
    <row r="29" spans="1:35" ht="15.75" customHeight="1" x14ac:dyDescent="0.25">
      <c r="A29" s="170" t="s">
        <v>40</v>
      </c>
      <c r="B29" s="171"/>
      <c r="C29" s="172"/>
      <c r="D29" s="29">
        <v>1.2</v>
      </c>
      <c r="E29" s="78">
        <v>1.4</v>
      </c>
      <c r="F29" s="78">
        <v>0</v>
      </c>
      <c r="G29" s="78" t="s">
        <v>41</v>
      </c>
      <c r="H29" s="78">
        <v>0</v>
      </c>
      <c r="I29" s="78">
        <v>0</v>
      </c>
      <c r="J29" s="78">
        <v>0.5</v>
      </c>
      <c r="K29" s="78">
        <v>0.1</v>
      </c>
      <c r="L29" s="78">
        <v>17.7</v>
      </c>
      <c r="M29" s="78" t="s">
        <v>42</v>
      </c>
      <c r="N29" s="78" t="s">
        <v>43</v>
      </c>
      <c r="O29" s="78" t="s">
        <v>44</v>
      </c>
      <c r="P29" s="78" t="s">
        <v>45</v>
      </c>
      <c r="Q29" s="78" t="s">
        <v>46</v>
      </c>
      <c r="R29" s="78">
        <v>0.1</v>
      </c>
      <c r="S29" s="78" t="s">
        <v>46</v>
      </c>
      <c r="T29" s="78" t="s">
        <v>47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29">
        <v>0</v>
      </c>
      <c r="AI29" s="19">
        <f>IF(COUNTA(D29:AH29)&gt;0,(COUNTA(D29:AH29)-COUNTIF(D29:AH29,"NB")-COUNTIF(D29:AH29,"DN")-COUNTIF(D29:AH29,"An")-COUNTIF(D29:AH29,"NB^")-COUNTIF(D29:AH29,0))/COUNTA(D29:AH29),"")</f>
        <v>0.45161290322580644</v>
      </c>
    </row>
    <row r="30" spans="1:35" ht="15.75" customHeight="1" x14ac:dyDescent="0.25">
      <c r="A30" s="152" t="s">
        <v>48</v>
      </c>
      <c r="B30" s="153"/>
      <c r="C30" s="154"/>
      <c r="D30" s="79" t="s">
        <v>6</v>
      </c>
      <c r="E30" s="79" t="s">
        <v>10</v>
      </c>
      <c r="F30" s="79" t="s">
        <v>6</v>
      </c>
      <c r="G30" s="79" t="s">
        <v>6</v>
      </c>
      <c r="H30" s="79" t="s">
        <v>6</v>
      </c>
      <c r="I30" s="79" t="s">
        <v>6</v>
      </c>
      <c r="J30" s="79" t="s">
        <v>6</v>
      </c>
      <c r="K30" s="79" t="s">
        <v>10</v>
      </c>
      <c r="L30" s="79" t="s">
        <v>6</v>
      </c>
      <c r="M30" s="79" t="s">
        <v>6</v>
      </c>
      <c r="N30" s="79" t="s">
        <v>6</v>
      </c>
      <c r="O30" s="79" t="s">
        <v>10</v>
      </c>
      <c r="P30" s="79" t="s">
        <v>6</v>
      </c>
      <c r="Q30" s="79" t="s">
        <v>6</v>
      </c>
      <c r="R30" s="79" t="s">
        <v>6</v>
      </c>
      <c r="S30" s="79" t="s">
        <v>6</v>
      </c>
      <c r="T30" s="79" t="s">
        <v>6</v>
      </c>
      <c r="U30" s="79" t="s">
        <v>6</v>
      </c>
      <c r="V30" s="79" t="s">
        <v>10</v>
      </c>
      <c r="W30" s="79" t="s">
        <v>10</v>
      </c>
      <c r="X30" s="79" t="s">
        <v>11</v>
      </c>
      <c r="Y30" s="79" t="s">
        <v>11</v>
      </c>
      <c r="Z30" s="79" t="s">
        <v>11</v>
      </c>
      <c r="AA30" s="79" t="s">
        <v>11</v>
      </c>
      <c r="AB30" s="79" t="s">
        <v>49</v>
      </c>
      <c r="AC30" s="79" t="s">
        <v>49</v>
      </c>
      <c r="AD30" s="79" t="s">
        <v>11</v>
      </c>
      <c r="AE30" s="79" t="s">
        <v>10</v>
      </c>
      <c r="AF30" s="79" t="s">
        <v>6</v>
      </c>
      <c r="AG30" s="79" t="s">
        <v>11</v>
      </c>
      <c r="AH30" s="79" t="s">
        <v>11</v>
      </c>
      <c r="AI30" s="19">
        <f>IF(COUNTA(D30:AH30)&gt;0,(COUNTA(D30:AH30)-COUNTIF(D30:AH30,"NB")-COUNTIF(D30:AH30,"DN")-COUNTIF(D30:AH30,"An")-COUNTIF(D30:AH30,"NB^")-COUNTIF(D30:AH30,0))/COUNTA(D30:AH30),"")</f>
        <v>1</v>
      </c>
    </row>
    <row r="31" spans="1:35" ht="15.75" customHeight="1" x14ac:dyDescent="0.25">
      <c r="A31" s="155" t="s">
        <v>50</v>
      </c>
      <c r="B31" s="156"/>
      <c r="C31" s="157"/>
      <c r="D31" s="72" t="s">
        <v>6</v>
      </c>
      <c r="E31" s="72" t="s">
        <v>10</v>
      </c>
      <c r="F31" s="72" t="s">
        <v>6</v>
      </c>
      <c r="G31" s="72" t="s">
        <v>6</v>
      </c>
      <c r="H31" s="72" t="s">
        <v>6</v>
      </c>
      <c r="I31" s="72" t="s">
        <v>6</v>
      </c>
      <c r="J31" s="72" t="s">
        <v>6</v>
      </c>
      <c r="K31" s="72" t="s">
        <v>10</v>
      </c>
      <c r="L31" s="72" t="s">
        <v>6</v>
      </c>
      <c r="M31" s="72" t="s">
        <v>6</v>
      </c>
      <c r="N31" s="72" t="s">
        <v>6</v>
      </c>
      <c r="O31" s="72" t="s">
        <v>11</v>
      </c>
      <c r="P31" s="72" t="s">
        <v>6</v>
      </c>
      <c r="Q31" s="72" t="s">
        <v>6</v>
      </c>
      <c r="R31" s="72" t="s">
        <v>6</v>
      </c>
      <c r="S31" s="72" t="s">
        <v>6</v>
      </c>
      <c r="T31" s="72" t="s">
        <v>6</v>
      </c>
      <c r="U31" s="72" t="s">
        <v>6</v>
      </c>
      <c r="V31" s="72" t="s">
        <v>6</v>
      </c>
      <c r="W31" s="72" t="s">
        <v>10</v>
      </c>
      <c r="X31" s="72" t="s">
        <v>11</v>
      </c>
      <c r="Y31" s="72" t="s">
        <v>11</v>
      </c>
      <c r="Z31" s="72" t="s">
        <v>11</v>
      </c>
      <c r="AA31" s="72" t="s">
        <v>11</v>
      </c>
      <c r="AB31" s="72" t="s">
        <v>11</v>
      </c>
      <c r="AC31" s="72" t="s">
        <v>11</v>
      </c>
      <c r="AD31" s="72" t="s">
        <v>11</v>
      </c>
      <c r="AE31" s="72" t="s">
        <v>10</v>
      </c>
      <c r="AF31" s="72" t="s">
        <v>6</v>
      </c>
      <c r="AG31" s="72" t="s">
        <v>11</v>
      </c>
      <c r="AH31" s="72" t="s">
        <v>11</v>
      </c>
      <c r="AI31" s="13">
        <f>IF(COUNTA(D31:AH31)&gt;0,(COUNTA(D31:AH31)-COUNTIF(D31:AH31,"NB")-COUNTIF(D31:AH31,"DN")-COUNTIF(D31:AH31,"An")-COUNTIF(D31:AH31,"NB^")-COUNTIF(D31:AH31,0))/COUNTA(D31:AH31),"")</f>
        <v>1</v>
      </c>
    </row>
    <row r="32" spans="1:35" ht="15.75" customHeight="1" x14ac:dyDescent="0.25">
      <c r="A32" s="158" t="s">
        <v>51</v>
      </c>
      <c r="B32" s="159"/>
      <c r="C32" s="160"/>
      <c r="D32" s="80" t="s">
        <v>6</v>
      </c>
      <c r="E32" s="80" t="s">
        <v>10</v>
      </c>
      <c r="F32" s="80" t="s">
        <v>6</v>
      </c>
      <c r="G32" s="80" t="s">
        <v>6</v>
      </c>
      <c r="H32" s="80" t="s">
        <v>6</v>
      </c>
      <c r="I32" s="80" t="s">
        <v>6</v>
      </c>
      <c r="J32" s="80" t="s">
        <v>6</v>
      </c>
      <c r="K32" s="80" t="s">
        <v>10</v>
      </c>
      <c r="L32" s="80" t="s">
        <v>6</v>
      </c>
      <c r="M32" s="80" t="s">
        <v>6</v>
      </c>
      <c r="N32" s="80" t="s">
        <v>6</v>
      </c>
      <c r="O32" s="80" t="s">
        <v>11</v>
      </c>
      <c r="P32" s="80" t="s">
        <v>6</v>
      </c>
      <c r="Q32" s="80" t="s">
        <v>6</v>
      </c>
      <c r="R32" s="80" t="s">
        <v>6</v>
      </c>
      <c r="S32" s="80" t="s">
        <v>6</v>
      </c>
      <c r="T32" s="80" t="s">
        <v>6</v>
      </c>
      <c r="U32" s="80" t="s">
        <v>6</v>
      </c>
      <c r="V32" s="80" t="s">
        <v>6</v>
      </c>
      <c r="W32" s="80" t="s">
        <v>10</v>
      </c>
      <c r="X32" s="80" t="s">
        <v>11</v>
      </c>
      <c r="Y32" s="80" t="s">
        <v>11</v>
      </c>
      <c r="Z32" s="80" t="s">
        <v>11</v>
      </c>
      <c r="AA32" s="80" t="s">
        <v>11</v>
      </c>
      <c r="AB32" s="80" t="s">
        <v>11</v>
      </c>
      <c r="AC32" s="80" t="s">
        <v>11</v>
      </c>
      <c r="AD32" s="80" t="s">
        <v>11</v>
      </c>
      <c r="AE32" s="80" t="s">
        <v>10</v>
      </c>
      <c r="AF32" s="80" t="s">
        <v>6</v>
      </c>
      <c r="AG32" s="80" t="s">
        <v>11</v>
      </c>
      <c r="AH32" s="80" t="s">
        <v>11</v>
      </c>
      <c r="AI32" s="17">
        <f t="shared" si="0"/>
        <v>1</v>
      </c>
    </row>
    <row r="33" spans="1:44" ht="15.75" customHeight="1" x14ac:dyDescent="0.25">
      <c r="A33" s="161" t="s">
        <v>52</v>
      </c>
      <c r="B33" s="162"/>
      <c r="C33" s="163"/>
      <c r="D33" s="76" t="s">
        <v>13</v>
      </c>
      <c r="E33" s="76" t="s">
        <v>13</v>
      </c>
      <c r="F33" s="76" t="s">
        <v>13</v>
      </c>
      <c r="G33" s="76" t="s">
        <v>13</v>
      </c>
      <c r="H33" s="76" t="s">
        <v>13</v>
      </c>
      <c r="I33" s="76" t="s">
        <v>13</v>
      </c>
      <c r="J33" s="76" t="s">
        <v>13</v>
      </c>
      <c r="K33" s="76" t="s">
        <v>13</v>
      </c>
      <c r="L33" s="76" t="s">
        <v>13</v>
      </c>
      <c r="M33" s="76" t="s">
        <v>13</v>
      </c>
      <c r="N33" s="76" t="s">
        <v>13</v>
      </c>
      <c r="O33" s="76" t="s">
        <v>13</v>
      </c>
      <c r="P33" s="76" t="s">
        <v>13</v>
      </c>
      <c r="Q33" s="76" t="s">
        <v>13</v>
      </c>
      <c r="R33" s="76" t="s">
        <v>13</v>
      </c>
      <c r="S33" s="76" t="s">
        <v>13</v>
      </c>
      <c r="T33" s="76" t="s">
        <v>13</v>
      </c>
      <c r="U33" s="76" t="s">
        <v>13</v>
      </c>
      <c r="V33" s="76" t="s">
        <v>13</v>
      </c>
      <c r="W33" s="76" t="s">
        <v>13</v>
      </c>
      <c r="X33" s="76" t="s">
        <v>13</v>
      </c>
      <c r="Y33" s="76" t="s">
        <v>13</v>
      </c>
      <c r="Z33" s="76" t="s">
        <v>13</v>
      </c>
      <c r="AA33" s="76" t="s">
        <v>13</v>
      </c>
      <c r="AB33" s="76" t="s">
        <v>13</v>
      </c>
      <c r="AC33" s="76" t="s">
        <v>13</v>
      </c>
      <c r="AD33" s="76" t="s">
        <v>13</v>
      </c>
      <c r="AE33" s="76" t="s">
        <v>13</v>
      </c>
      <c r="AF33" s="76" t="s">
        <v>13</v>
      </c>
      <c r="AG33" s="76" t="s">
        <v>13</v>
      </c>
      <c r="AH33" s="76" t="s">
        <v>13</v>
      </c>
      <c r="AI33" s="19">
        <f t="shared" si="0"/>
        <v>1</v>
      </c>
    </row>
    <row r="34" spans="1:44" ht="15.75" customHeight="1" x14ac:dyDescent="0.25">
      <c r="A34" s="161" t="s">
        <v>53</v>
      </c>
      <c r="B34" s="162"/>
      <c r="C34" s="163"/>
      <c r="D34" s="25" t="s">
        <v>13</v>
      </c>
      <c r="E34" s="76" t="s">
        <v>13</v>
      </c>
      <c r="F34" s="76" t="s">
        <v>13</v>
      </c>
      <c r="G34" s="76" t="s">
        <v>13</v>
      </c>
      <c r="H34" s="76" t="s">
        <v>13</v>
      </c>
      <c r="I34" s="76" t="s">
        <v>13</v>
      </c>
      <c r="J34" s="76" t="s">
        <v>13</v>
      </c>
      <c r="K34" s="76" t="s">
        <v>13</v>
      </c>
      <c r="L34" s="76" t="s">
        <v>13</v>
      </c>
      <c r="M34" s="76" t="s">
        <v>13</v>
      </c>
      <c r="N34" s="76" t="s">
        <v>13</v>
      </c>
      <c r="O34" s="76" t="s">
        <v>13</v>
      </c>
      <c r="P34" s="76" t="s">
        <v>13</v>
      </c>
      <c r="Q34" s="76" t="s">
        <v>13</v>
      </c>
      <c r="R34" s="76" t="s">
        <v>13</v>
      </c>
      <c r="S34" s="76" t="s">
        <v>13</v>
      </c>
      <c r="T34" s="76" t="s">
        <v>13</v>
      </c>
      <c r="U34" s="76" t="s">
        <v>13</v>
      </c>
      <c r="V34" s="76" t="s">
        <v>13</v>
      </c>
      <c r="W34" s="76" t="s">
        <v>13</v>
      </c>
      <c r="X34" s="76" t="s">
        <v>13</v>
      </c>
      <c r="Y34" s="76" t="s">
        <v>13</v>
      </c>
      <c r="Z34" s="76" t="s">
        <v>13</v>
      </c>
      <c r="AA34" s="76" t="s">
        <v>13</v>
      </c>
      <c r="AB34" s="76" t="s">
        <v>13</v>
      </c>
      <c r="AC34" s="76" t="s">
        <v>13</v>
      </c>
      <c r="AD34" s="76" t="s">
        <v>13</v>
      </c>
      <c r="AE34" s="76" t="s">
        <v>13</v>
      </c>
      <c r="AF34" s="76" t="s">
        <v>13</v>
      </c>
      <c r="AG34" s="76" t="s">
        <v>13</v>
      </c>
      <c r="AH34" s="76" t="s">
        <v>13</v>
      </c>
      <c r="AI34" s="19">
        <f t="shared" si="0"/>
        <v>1</v>
      </c>
    </row>
    <row r="35" spans="1:44" ht="15.75" customHeight="1" thickBot="1" x14ac:dyDescent="0.3">
      <c r="A35" s="164" t="s">
        <v>54</v>
      </c>
      <c r="B35" s="165"/>
      <c r="C35" s="166"/>
      <c r="D35" s="87" t="s">
        <v>13</v>
      </c>
      <c r="E35" s="85" t="s">
        <v>13</v>
      </c>
      <c r="F35" s="85" t="s">
        <v>13</v>
      </c>
      <c r="G35" s="85" t="s">
        <v>13</v>
      </c>
      <c r="H35" s="85" t="s">
        <v>13</v>
      </c>
      <c r="I35" s="85" t="s">
        <v>13</v>
      </c>
      <c r="J35" s="85" t="s">
        <v>13</v>
      </c>
      <c r="K35" s="85" t="s">
        <v>13</v>
      </c>
      <c r="L35" s="85" t="s">
        <v>13</v>
      </c>
      <c r="M35" s="85" t="s">
        <v>13</v>
      </c>
      <c r="N35" s="85" t="s">
        <v>13</v>
      </c>
      <c r="O35" s="85" t="s">
        <v>13</v>
      </c>
      <c r="P35" s="85" t="s">
        <v>13</v>
      </c>
      <c r="Q35" s="85" t="s">
        <v>13</v>
      </c>
      <c r="R35" s="85" t="s">
        <v>13</v>
      </c>
      <c r="S35" s="85" t="s">
        <v>13</v>
      </c>
      <c r="T35" s="85" t="s">
        <v>13</v>
      </c>
      <c r="U35" s="85" t="s">
        <v>13</v>
      </c>
      <c r="V35" s="85" t="s">
        <v>13</v>
      </c>
      <c r="W35" s="85" t="s">
        <v>13</v>
      </c>
      <c r="X35" s="85" t="s">
        <v>13</v>
      </c>
      <c r="Y35" s="85" t="s">
        <v>13</v>
      </c>
      <c r="Z35" s="85" t="s">
        <v>13</v>
      </c>
      <c r="AA35" s="85" t="s">
        <v>13</v>
      </c>
      <c r="AB35" s="85" t="s">
        <v>13</v>
      </c>
      <c r="AC35" s="85" t="s">
        <v>13</v>
      </c>
      <c r="AD35" s="85" t="s">
        <v>13</v>
      </c>
      <c r="AE35" s="85" t="s">
        <v>13</v>
      </c>
      <c r="AF35" s="85" t="s">
        <v>13</v>
      </c>
      <c r="AG35" s="85" t="s">
        <v>13</v>
      </c>
      <c r="AH35" s="85" t="s">
        <v>13</v>
      </c>
      <c r="AI35" s="88">
        <f t="shared" si="0"/>
        <v>1</v>
      </c>
    </row>
    <row r="36" spans="1:44" s="32" customFormat="1" ht="15.75" customHeight="1" x14ac:dyDescent="0.25">
      <c r="A36" s="149" t="s">
        <v>55</v>
      </c>
      <c r="B36" s="150"/>
      <c r="C36" s="15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133"/>
      <c r="S36" s="31"/>
      <c r="T36" s="31"/>
      <c r="U36" s="31"/>
      <c r="V36" s="31"/>
      <c r="W36" s="31"/>
      <c r="X36" s="31"/>
      <c r="Y36" s="31"/>
      <c r="Z36" s="31"/>
      <c r="AA36" s="83"/>
      <c r="AB36" s="31"/>
      <c r="AC36" s="31"/>
      <c r="AD36" s="31"/>
      <c r="AE36" s="31"/>
      <c r="AF36" s="31"/>
      <c r="AG36" s="31"/>
      <c r="AH36" s="134"/>
      <c r="AI36" s="33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167" t="s">
        <v>56</v>
      </c>
      <c r="B37" s="168"/>
      <c r="C37" s="169"/>
      <c r="D37" s="135"/>
      <c r="E37" s="114"/>
      <c r="F37" s="114"/>
      <c r="G37" s="114"/>
      <c r="H37" s="114"/>
      <c r="I37" s="114"/>
      <c r="J37" s="81"/>
      <c r="K37" s="114"/>
      <c r="L37" s="114"/>
      <c r="M37" s="114"/>
      <c r="N37" s="114"/>
      <c r="O37" s="114"/>
      <c r="P37" s="34"/>
      <c r="Q37" s="34"/>
      <c r="R37" s="34"/>
      <c r="S37" s="34"/>
      <c r="T37" s="114"/>
      <c r="U37" s="114"/>
      <c r="V37" s="114"/>
      <c r="W37" s="114"/>
      <c r="X37" s="114"/>
      <c r="Y37" s="114"/>
      <c r="Z37" s="114"/>
      <c r="AA37" s="84"/>
      <c r="AB37" s="114"/>
      <c r="AC37" s="114"/>
      <c r="AD37" s="114"/>
      <c r="AE37" s="114"/>
      <c r="AF37" s="114"/>
      <c r="AG37" s="114"/>
      <c r="AH37" s="136"/>
      <c r="AI37" s="35"/>
    </row>
    <row r="38" spans="1:44" ht="15.75" hidden="1" customHeight="1" x14ac:dyDescent="0.25">
      <c r="A38" s="32"/>
      <c r="B38" s="36"/>
      <c r="C38" s="36"/>
      <c r="D38" s="37"/>
      <c r="E38" s="37"/>
      <c r="F38" s="37"/>
      <c r="G38" s="37"/>
      <c r="H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 t="str">
        <f>IF(AND(AD5&gt;0,COUNTA(AD6:AD37)&gt;0,COUNTA(AD6:AD37)-COUNTIF(AD6:AD37,"NB")-COUNTIF(AD30:AD31, "0")=COUNTA(AD6:AD37)),"AB","")</f>
        <v/>
      </c>
      <c r="AE38" s="37" t="str">
        <f>IF(AND(AE5&gt;0,COUNTA(AE6:AE37)&gt;0,COUNTA(AE6:AE37)-COUNTIF(AE6:AE37,"NB")-COUNTIF(AE30:AE31, "0")=COUNTA(AE6:AE37)),"AB","")</f>
        <v>AB</v>
      </c>
      <c r="AF38" s="37" t="str">
        <f>IF(AND(AF5&gt;0,COUNTA(AF6:AF37)&gt;0,COUNTA(AF6:AF37)-COUNTIF(AF6:AF37,"NB")-COUNTIF(AF30:AF31, "0")=COUNTA(AF6:AF37)),"AB","")</f>
        <v>AB</v>
      </c>
      <c r="AG38" s="37" t="str">
        <f>IF(AND(AG5&gt;0,COUNTA(AG6:AG37)&gt;0,COUNTA(AG6:AG37)-COUNTIF(AG6:AG37,"NB")-COUNTIF(AG30:AG31, "0")=COUNTA(AG6:AG37)),"AB","")</f>
        <v>AB</v>
      </c>
      <c r="AH38" s="37" t="str">
        <f>IF(AND(AH5&gt;0,COUNTA(AH6:AH37)&gt;0,COUNTA(AH6:AH37)-COUNTIF(AH6:AH37,"NB")-COUNTIF(AH30:AH31, "0")=COUNTA(AH6:AH37)),"AB","")</f>
        <v/>
      </c>
      <c r="AI38" s="35"/>
    </row>
    <row r="39" spans="1:44" ht="15.75" hidden="1" customHeight="1" thickBot="1" x14ac:dyDescent="0.3"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 t="str">
        <f>IF(AND(AD5:AD5&gt;0,COUNTA(AD6:AD35),COUNTIF(AD6:AD35,"NB")+COUNTIF(AD6:AD35,0)=COUNTA(AD6:AD35)),"ANB","")</f>
        <v/>
      </c>
      <c r="AE39" s="38" t="str">
        <f>IF(AND(AE5:AE5&gt;0,COUNTA(AE6:AE35),COUNTIF(AE6:AE35,"NB")+COUNTIF(AE6:AE35,0)=COUNTA(AE6:AE35)),"ANB","")</f>
        <v/>
      </c>
      <c r="AF39" s="38" t="str">
        <f>IF(AND(AF5:AF5&gt;0,COUNTA(AF6:AF35),COUNTIF(AF6:AF35,"NB")+COUNTIF(AF6:AF35,0)=COUNTA(AF6:AF35)),"ANB","")</f>
        <v/>
      </c>
      <c r="AG39" s="38" t="str">
        <f>IF(AND(AG5:AG5&gt;0,COUNTA(AG6:AG35),COUNTIF(AG6:AG35,"NB")+COUNTIF(AG6:AG35,0)=COUNTA(AG6:AG35)),"ANB","")</f>
        <v/>
      </c>
      <c r="AH39" s="38" t="str">
        <f>IF(AND(AH5:AH5&gt;0,COUNTA(AH6:AH35),COUNTIF(AH6:AH35,"NB")+COUNTIF(AH6:AH35,0)=COUNTA(AH6:AH35)),"ANB","")</f>
        <v/>
      </c>
    </row>
    <row r="40" spans="1:44" ht="15.75" customHeight="1" thickBot="1" x14ac:dyDescent="0.3">
      <c r="D40" s="39"/>
      <c r="F40" s="94"/>
      <c r="I40" s="94"/>
    </row>
    <row r="41" spans="1:44" ht="15.75" customHeight="1" thickBot="1" x14ac:dyDescent="0.3">
      <c r="A41" s="146" t="s">
        <v>57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8"/>
    </row>
    <row r="42" spans="1:44" ht="15.75" customHeight="1" x14ac:dyDescent="0.25">
      <c r="A42" s="40" t="s">
        <v>58</v>
      </c>
      <c r="C42" s="41"/>
      <c r="D42" s="41"/>
      <c r="E42" s="41"/>
      <c r="F42" s="41"/>
      <c r="G42" s="42"/>
      <c r="H42" s="43" t="s">
        <v>59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60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9"/>
    </row>
    <row r="43" spans="1:44" ht="15.75" customHeight="1" x14ac:dyDescent="0.25">
      <c r="A43" s="50" t="s">
        <v>13</v>
      </c>
      <c r="B43" t="s">
        <v>61</v>
      </c>
      <c r="C43" s="41"/>
      <c r="D43" s="41"/>
      <c r="E43" s="41"/>
      <c r="F43" s="41"/>
      <c r="G43" s="42"/>
      <c r="H43" s="51" t="s">
        <v>62</v>
      </c>
      <c r="I43" s="44"/>
      <c r="J43" s="44" t="s">
        <v>63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64</v>
      </c>
      <c r="Z43" s="47"/>
      <c r="AA43" s="47"/>
      <c r="AB43" s="47"/>
      <c r="AC43" s="47"/>
      <c r="AD43" s="47"/>
      <c r="AE43" s="47"/>
      <c r="AF43" s="47"/>
      <c r="AG43" s="47"/>
      <c r="AH43" s="49"/>
    </row>
    <row r="44" spans="1:44" ht="15.75" customHeight="1" x14ac:dyDescent="0.25">
      <c r="A44" s="53" t="s">
        <v>49</v>
      </c>
      <c r="B44" t="s">
        <v>65</v>
      </c>
      <c r="C44" s="41"/>
      <c r="D44" s="41"/>
      <c r="E44" s="41"/>
      <c r="F44" s="41"/>
      <c r="G44" s="42"/>
      <c r="H44" s="44"/>
      <c r="I44" s="44"/>
      <c r="J44" s="44" t="s">
        <v>66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10</v>
      </c>
      <c r="X44" s="47"/>
      <c r="Y44" s="47" t="s">
        <v>67</v>
      </c>
      <c r="Z44" s="47"/>
      <c r="AA44" s="47"/>
      <c r="AB44" s="47"/>
      <c r="AC44" s="47"/>
      <c r="AD44" s="47"/>
      <c r="AE44" s="47"/>
      <c r="AF44" s="47"/>
      <c r="AG44" s="47"/>
      <c r="AH44" s="49"/>
    </row>
    <row r="45" spans="1:44" ht="15.75" customHeight="1" x14ac:dyDescent="0.25">
      <c r="A45" s="54" t="s">
        <v>16</v>
      </c>
      <c r="B45" t="s">
        <v>68</v>
      </c>
      <c r="C45" s="41"/>
      <c r="D45" s="41"/>
      <c r="E45" s="41"/>
      <c r="F45" s="41"/>
      <c r="G45" s="42"/>
      <c r="H45" s="51" t="s">
        <v>69</v>
      </c>
      <c r="I45" s="44"/>
      <c r="J45" s="44" t="s">
        <v>70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11</v>
      </c>
      <c r="X45" s="47"/>
      <c r="Y45" s="47" t="s">
        <v>71</v>
      </c>
      <c r="Z45" s="47"/>
      <c r="AA45" s="47"/>
      <c r="AB45" s="47"/>
      <c r="AC45" s="47"/>
      <c r="AD45" s="47"/>
      <c r="AE45" s="47"/>
      <c r="AF45" s="47"/>
      <c r="AG45" s="47"/>
      <c r="AH45" s="49"/>
    </row>
    <row r="46" spans="1:44" ht="15.75" customHeight="1" x14ac:dyDescent="0.25">
      <c r="A46" s="50" t="s">
        <v>72</v>
      </c>
      <c r="B46" t="s">
        <v>73</v>
      </c>
      <c r="C46" s="41"/>
      <c r="D46" s="41"/>
      <c r="E46" s="41"/>
      <c r="F46" s="41"/>
      <c r="G46" s="42"/>
      <c r="H46" s="51" t="s">
        <v>74</v>
      </c>
      <c r="I46" s="44"/>
      <c r="J46" s="44" t="s">
        <v>75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49</v>
      </c>
      <c r="X46" s="47"/>
      <c r="Y46" s="47" t="s">
        <v>76</v>
      </c>
      <c r="Z46" s="47"/>
      <c r="AA46" s="47"/>
      <c r="AB46" s="47"/>
      <c r="AC46" s="47"/>
      <c r="AD46" s="47"/>
      <c r="AE46" s="47"/>
      <c r="AF46" s="47"/>
      <c r="AG46" s="47"/>
      <c r="AH46" s="49"/>
    </row>
    <row r="47" spans="1:44" ht="15.75" customHeight="1" x14ac:dyDescent="0.25">
      <c r="A47" s="54" t="s">
        <v>77</v>
      </c>
      <c r="B47" t="s">
        <v>78</v>
      </c>
      <c r="C47" s="41"/>
      <c r="D47" s="41"/>
      <c r="E47" s="41"/>
      <c r="F47" s="41"/>
      <c r="G47" s="42"/>
      <c r="H47" s="51" t="s">
        <v>79</v>
      </c>
      <c r="I47" s="44"/>
      <c r="J47" s="44" t="s">
        <v>80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81</v>
      </c>
      <c r="X47" s="56"/>
      <c r="Y47" s="56" t="s">
        <v>82</v>
      </c>
      <c r="Z47" s="56"/>
      <c r="AA47" s="56"/>
      <c r="AB47" s="56"/>
      <c r="AC47" s="56"/>
      <c r="AD47" s="56"/>
      <c r="AE47" s="56"/>
      <c r="AF47" s="56"/>
      <c r="AG47" s="56"/>
      <c r="AH47" s="58"/>
    </row>
    <row r="48" spans="1:44" ht="15.75" customHeight="1" x14ac:dyDescent="0.25">
      <c r="A48" s="50" t="s">
        <v>83</v>
      </c>
      <c r="B48" t="s">
        <v>84</v>
      </c>
      <c r="C48" s="41"/>
      <c r="D48" s="41"/>
      <c r="E48" s="41"/>
      <c r="F48" s="41"/>
      <c r="G48" s="42"/>
      <c r="H48" s="51" t="s">
        <v>85</v>
      </c>
      <c r="I48" s="44"/>
      <c r="J48" s="44" t="s">
        <v>86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  <c r="AH48" s="59"/>
    </row>
    <row r="49" spans="1:35" ht="15.75" customHeight="1" x14ac:dyDescent="0.25">
      <c r="A49" s="54" t="s">
        <v>87</v>
      </c>
      <c r="B49" t="s">
        <v>88</v>
      </c>
      <c r="C49" s="41"/>
      <c r="D49" s="41"/>
      <c r="E49" s="41"/>
      <c r="F49" s="41"/>
      <c r="G49" s="42"/>
      <c r="H49" s="51" t="s">
        <v>89</v>
      </c>
      <c r="I49" s="44"/>
      <c r="J49" s="44" t="s">
        <v>90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91</v>
      </c>
      <c r="AH49" s="59"/>
    </row>
    <row r="50" spans="1:35" ht="15.75" customHeight="1" x14ac:dyDescent="0.25">
      <c r="A50" s="50" t="s">
        <v>92</v>
      </c>
      <c r="B50" t="s">
        <v>93</v>
      </c>
      <c r="C50" s="41"/>
      <c r="D50" s="41"/>
      <c r="E50" s="41"/>
      <c r="F50" s="41"/>
      <c r="G50" s="42"/>
      <c r="H50" s="51" t="s">
        <v>94</v>
      </c>
      <c r="I50" s="44"/>
      <c r="J50" s="44" t="s">
        <v>95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96</v>
      </c>
      <c r="AG50">
        <f>COUNTA(D5:AH5)</f>
        <v>31</v>
      </c>
      <c r="AH50" s="59"/>
      <c r="AI50"/>
    </row>
    <row r="51" spans="1:35" ht="15.75" customHeight="1" x14ac:dyDescent="0.25">
      <c r="A51" s="61"/>
      <c r="B51" t="s">
        <v>97</v>
      </c>
      <c r="C51" s="41"/>
      <c r="D51" s="41"/>
      <c r="E51" s="41"/>
      <c r="F51" s="41"/>
      <c r="G51" s="42"/>
      <c r="H51" s="44" t="s">
        <v>98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99</v>
      </c>
      <c r="AG51">
        <f>COUNTIF(D38:AH38,"AB")</f>
        <v>3</v>
      </c>
      <c r="AH51" s="59"/>
      <c r="AI51"/>
    </row>
    <row r="52" spans="1:35" ht="15.75" customHeight="1" x14ac:dyDescent="0.25">
      <c r="A52" s="54" t="s">
        <v>100</v>
      </c>
      <c r="B52" t="s">
        <v>101</v>
      </c>
      <c r="C52" s="41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102</v>
      </c>
      <c r="AG52">
        <f>AG50-AG51-AG53</f>
        <v>28</v>
      </c>
      <c r="AH52" s="59"/>
      <c r="AI52"/>
    </row>
    <row r="53" spans="1:35" ht="15.75" customHeight="1" x14ac:dyDescent="0.25">
      <c r="A53" s="61"/>
      <c r="B53" t="s">
        <v>97</v>
      </c>
      <c r="C53" s="41"/>
      <c r="D53" s="41"/>
      <c r="E53" s="41"/>
      <c r="F53" s="41"/>
      <c r="G53" s="42"/>
      <c r="H53" s="43" t="s">
        <v>103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104</v>
      </c>
      <c r="AG53">
        <f>COUNTIF(D39:AH39,"ANB")</f>
        <v>0</v>
      </c>
      <c r="AH53" s="59"/>
      <c r="AI53"/>
    </row>
    <row r="54" spans="1:35" ht="15.75" customHeight="1" x14ac:dyDescent="0.25">
      <c r="A54" s="62"/>
      <c r="B54" s="41"/>
      <c r="C54" s="41"/>
      <c r="D54" s="41"/>
      <c r="E54" s="41"/>
      <c r="F54" s="41"/>
      <c r="G54" s="42"/>
      <c r="H54" s="51" t="s">
        <v>105</v>
      </c>
      <c r="I54" s="44"/>
      <c r="J54" s="44" t="s">
        <v>106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 s="59"/>
      <c r="AI54"/>
    </row>
    <row r="55" spans="1:35" ht="15.75" customHeight="1" thickBot="1" x14ac:dyDescent="0.3">
      <c r="A55" s="63"/>
      <c r="B55" s="64"/>
      <c r="C55" s="64"/>
      <c r="D55" s="64"/>
      <c r="E55" s="64"/>
      <c r="F55" s="64"/>
      <c r="G55" s="65"/>
      <c r="H55" s="66" t="s">
        <v>107</v>
      </c>
      <c r="I55" s="67"/>
      <c r="J55" s="67" t="s">
        <v>108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  <c r="AI55"/>
    </row>
    <row r="56" spans="1:35" ht="15.75" customHeight="1" x14ac:dyDescent="0.25">
      <c r="AI56"/>
    </row>
    <row r="57" spans="1:35" ht="15.75" customHeight="1" x14ac:dyDescent="0.25">
      <c r="AI57"/>
    </row>
    <row r="58" spans="1:35" ht="15.75" customHeight="1" x14ac:dyDescent="0.25">
      <c r="AI58"/>
    </row>
    <row r="59" spans="1:35" ht="15.75" customHeight="1" x14ac:dyDescent="0.25">
      <c r="AI59"/>
    </row>
  </sheetData>
  <mergeCells count="33"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AH41"/>
    <mergeCell ref="A36:C36"/>
    <mergeCell ref="A30:C30"/>
    <mergeCell ref="A31:C31"/>
    <mergeCell ref="A32:C32"/>
    <mergeCell ref="A33:C33"/>
    <mergeCell ref="A34:C34"/>
    <mergeCell ref="A35:C35"/>
    <mergeCell ref="A37:C37"/>
  </mergeCells>
  <conditionalFormatting sqref="D22">
    <cfRule type="cellIs" dxfId="536" priority="667" stopIfTrue="1" operator="between">
      <formula>"NB"</formula>
      <formula>"NB^"</formula>
    </cfRule>
    <cfRule type="cellIs" dxfId="535" priority="666" stopIfTrue="1" operator="equal">
      <formula>"M"</formula>
    </cfRule>
    <cfRule type="cellIs" dxfId="534" priority="665" stopIfTrue="1" operator="equal">
      <formula>"B"</formula>
    </cfRule>
  </conditionalFormatting>
  <conditionalFormatting sqref="D23:D24">
    <cfRule type="cellIs" dxfId="533" priority="713" stopIfTrue="1" operator="equal">
      <formula>"B"</formula>
    </cfRule>
    <cfRule type="cellIs" dxfId="532" priority="712" stopIfTrue="1" operator="equal">
      <formula>"NB"</formula>
    </cfRule>
    <cfRule type="cellIs" dxfId="531" priority="711" stopIfTrue="1" operator="equal">
      <formula>"M"</formula>
    </cfRule>
  </conditionalFormatting>
  <conditionalFormatting sqref="D27">
    <cfRule type="cellIs" dxfId="530" priority="673" stopIfTrue="1" operator="between">
      <formula>"NB"</formula>
      <formula>"NB^"</formula>
    </cfRule>
    <cfRule type="cellIs" dxfId="529" priority="672" stopIfTrue="1" operator="equal">
      <formula>"M"</formula>
    </cfRule>
    <cfRule type="cellIs" dxfId="528" priority="671" stopIfTrue="1" operator="equal">
      <formula>"B"</formula>
    </cfRule>
  </conditionalFormatting>
  <conditionalFormatting sqref="D28:D29">
    <cfRule type="cellIs" dxfId="527" priority="677" stopIfTrue="1" operator="equal">
      <formula>0</formula>
    </cfRule>
  </conditionalFormatting>
  <conditionalFormatting sqref="D30:D35">
    <cfRule type="cellIs" dxfId="526" priority="661" stopIfTrue="1" operator="between">
      <formula>"NB"</formula>
      <formula>"NB^"</formula>
    </cfRule>
    <cfRule type="cellIs" dxfId="525" priority="660" stopIfTrue="1" operator="equal">
      <formula>"M"</formula>
    </cfRule>
    <cfRule type="cellIs" dxfId="524" priority="659" stopIfTrue="1" operator="equal">
      <formula>"B"</formula>
    </cfRule>
  </conditionalFormatting>
  <conditionalFormatting sqref="D6:E21">
    <cfRule type="cellIs" dxfId="523" priority="656" stopIfTrue="1" operator="equal">
      <formula>"B"</formula>
    </cfRule>
    <cfRule type="cellIs" dxfId="522" priority="657" stopIfTrue="1" operator="equal">
      <formula>"M"</formula>
    </cfRule>
    <cfRule type="cellIs" dxfId="521" priority="658" stopIfTrue="1" operator="between">
      <formula>"NB"</formula>
      <formula>"NB^"</formula>
    </cfRule>
  </conditionalFormatting>
  <conditionalFormatting sqref="D25:AG26">
    <cfRule type="cellIs" dxfId="520" priority="14" stopIfTrue="1" operator="equal">
      <formula>"M"</formula>
    </cfRule>
    <cfRule type="cellIs" dxfId="519" priority="13" stopIfTrue="1" operator="equal">
      <formula>"B"</formula>
    </cfRule>
    <cfRule type="cellIs" dxfId="518" priority="15" stopIfTrue="1" operator="between">
      <formula>"NB"</formula>
      <formula>"NB^"</formula>
    </cfRule>
  </conditionalFormatting>
  <conditionalFormatting sqref="E27:Y35">
    <cfRule type="cellIs" dxfId="517" priority="184" stopIfTrue="1" operator="equal">
      <formula>"B"</formula>
    </cfRule>
    <cfRule type="cellIs" dxfId="516" priority="183" stopIfTrue="1" operator="equal">
      <formula>"NB"</formula>
    </cfRule>
    <cfRule type="cellIs" dxfId="515" priority="182" stopIfTrue="1" operator="equal">
      <formula>"M"</formula>
    </cfRule>
  </conditionalFormatting>
  <conditionalFormatting sqref="E22:AE24">
    <cfRule type="cellIs" dxfId="514" priority="70" stopIfTrue="1" operator="equal">
      <formula>"M"</formula>
    </cfRule>
    <cfRule type="cellIs" dxfId="513" priority="71" stopIfTrue="1" operator="equal">
      <formula>"NB"</formula>
    </cfRule>
    <cfRule type="cellIs" dxfId="512" priority="72" stopIfTrue="1" operator="equal">
      <formula>"B"</formula>
    </cfRule>
  </conditionalFormatting>
  <conditionalFormatting sqref="E28:AH29">
    <cfRule type="cellIs" dxfId="511" priority="28" operator="equal">
      <formula>0</formula>
    </cfRule>
  </conditionalFormatting>
  <conditionalFormatting sqref="F9:M21">
    <cfRule type="cellIs" dxfId="510" priority="141" stopIfTrue="1" operator="equal">
      <formula>"M"</formula>
    </cfRule>
    <cfRule type="cellIs" dxfId="509" priority="142" stopIfTrue="1" operator="between">
      <formula>"NB"</formula>
      <formula>"NB^"</formula>
    </cfRule>
    <cfRule type="cellIs" dxfId="508" priority="140" stopIfTrue="1" operator="equal">
      <formula>"B"</formula>
    </cfRule>
  </conditionalFormatting>
  <conditionalFormatting sqref="F6:N8">
    <cfRule type="cellIs" dxfId="507" priority="135" stopIfTrue="1" operator="between">
      <formula>"NB"</formula>
      <formula>"NB^"</formula>
    </cfRule>
    <cfRule type="cellIs" dxfId="506" priority="134" stopIfTrue="1" operator="equal">
      <formula>"M"</formula>
    </cfRule>
    <cfRule type="cellIs" dxfId="505" priority="133" stopIfTrue="1" operator="equal">
      <formula>"B"</formula>
    </cfRule>
  </conditionalFormatting>
  <conditionalFormatting sqref="N15:Y21">
    <cfRule type="cellIs" dxfId="504" priority="57" stopIfTrue="1" operator="equal">
      <formula>"B"</formula>
    </cfRule>
    <cfRule type="cellIs" dxfId="503" priority="58" stopIfTrue="1" operator="equal">
      <formula>"M"</formula>
    </cfRule>
    <cfRule type="cellIs" dxfId="502" priority="59" stopIfTrue="1" operator="between">
      <formula>"NB"</formula>
      <formula>"NB^"</formula>
    </cfRule>
  </conditionalFormatting>
  <conditionalFormatting sqref="O6:O14 N9:N14">
    <cfRule type="cellIs" dxfId="501" priority="123" stopIfTrue="1" operator="between">
      <formula>"NB"</formula>
      <formula>"NB^"</formula>
    </cfRule>
    <cfRule type="cellIs" dxfId="500" priority="121" stopIfTrue="1" operator="equal">
      <formula>"B"</formula>
    </cfRule>
    <cfRule type="cellIs" dxfId="499" priority="122" stopIfTrue="1" operator="equal">
      <formula>"M"</formula>
    </cfRule>
  </conditionalFormatting>
  <conditionalFormatting sqref="P9:Y14">
    <cfRule type="cellIs" dxfId="498" priority="55" stopIfTrue="1" operator="equal">
      <formula>"M"</formula>
    </cfRule>
    <cfRule type="cellIs" dxfId="497" priority="56" stopIfTrue="1" operator="between">
      <formula>"NB"</formula>
      <formula>"NB^"</formula>
    </cfRule>
    <cfRule type="cellIs" dxfId="496" priority="54" stopIfTrue="1" operator="equal">
      <formula>"B"</formula>
    </cfRule>
  </conditionalFormatting>
  <conditionalFormatting sqref="P6:AH8">
    <cfRule type="cellIs" dxfId="495" priority="16" stopIfTrue="1" operator="equal">
      <formula>"B"</formula>
    </cfRule>
    <cfRule type="cellIs" dxfId="494" priority="18" stopIfTrue="1" operator="between">
      <formula>"NB"</formula>
      <formula>"NB^"</formula>
    </cfRule>
    <cfRule type="cellIs" dxfId="493" priority="17" stopIfTrue="1" operator="equal">
      <formula>"M"</formula>
    </cfRule>
  </conditionalFormatting>
  <conditionalFormatting sqref="Z27:AG27">
    <cfRule type="cellIs" dxfId="492" priority="292" stopIfTrue="1" operator="equal">
      <formula>"M"</formula>
    </cfRule>
    <cfRule type="cellIs" dxfId="491" priority="293" stopIfTrue="1" operator="equal">
      <formula>"NB"</formula>
    </cfRule>
    <cfRule type="cellIs" dxfId="490" priority="294" stopIfTrue="1" operator="equal">
      <formula>"B"</formula>
    </cfRule>
  </conditionalFormatting>
  <conditionalFormatting sqref="Z9:AH21">
    <cfRule type="cellIs" dxfId="489" priority="3" stopIfTrue="1" operator="between">
      <formula>"NB"</formula>
      <formula>"NB^"</formula>
    </cfRule>
    <cfRule type="cellIs" dxfId="488" priority="2" stopIfTrue="1" operator="equal">
      <formula>"M"</formula>
    </cfRule>
    <cfRule type="cellIs" dxfId="487" priority="1" stopIfTrue="1" operator="equal">
      <formula>"B"</formula>
    </cfRule>
  </conditionalFormatting>
  <conditionalFormatting sqref="Z28:AH35">
    <cfRule type="cellIs" dxfId="486" priority="31" stopIfTrue="1" operator="equal">
      <formula>"B"</formula>
    </cfRule>
    <cfRule type="cellIs" dxfId="485" priority="30" stopIfTrue="1" operator="equal">
      <formula>"NB"</formula>
    </cfRule>
    <cfRule type="cellIs" dxfId="484" priority="29" stopIfTrue="1" operator="equal">
      <formula>"M"</formula>
    </cfRule>
  </conditionalFormatting>
  <conditionalFormatting sqref="AF23:AG24">
    <cfRule type="cellIs" dxfId="483" priority="336" stopIfTrue="1" operator="equal">
      <formula>"NB"</formula>
    </cfRule>
    <cfRule type="cellIs" dxfId="482" priority="335" stopIfTrue="1" operator="equal">
      <formula>"M"</formula>
    </cfRule>
    <cfRule type="cellIs" dxfId="481" priority="337" stopIfTrue="1" operator="equal">
      <formula>"B"</formula>
    </cfRule>
  </conditionalFormatting>
  <conditionalFormatting sqref="AF22:AH22">
    <cfRule type="cellIs" dxfId="480" priority="314" stopIfTrue="1" operator="equal">
      <formula>"M"</formula>
    </cfRule>
    <cfRule type="cellIs" dxfId="479" priority="316" stopIfTrue="1" operator="equal">
      <formula>"B"</formula>
    </cfRule>
    <cfRule type="cellIs" dxfId="478" priority="315" stopIfTrue="1" operator="equal">
      <formula>"NB"</formula>
    </cfRule>
  </conditionalFormatting>
  <conditionalFormatting sqref="AH23:AH27">
    <cfRule type="cellIs" dxfId="477" priority="12" stopIfTrue="1" operator="equal">
      <formula>"B"</formula>
    </cfRule>
    <cfRule type="cellIs" dxfId="476" priority="11" stopIfTrue="1" operator="equal">
      <formula>"NB"</formula>
    </cfRule>
    <cfRule type="cellIs" dxfId="475" priority="10" stopIfTrue="1" operator="equal">
      <formula>"M"</formula>
    </cfRule>
  </conditionalFormatting>
  <pageMargins left="0.75" right="0.75" top="1" bottom="1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R59"/>
  <sheetViews>
    <sheetView topLeftCell="I1" zoomScale="80" zoomScaleNormal="80" zoomScalePageLayoutView="90" workbookViewId="0">
      <selection activeCell="V13" sqref="V13"/>
    </sheetView>
  </sheetViews>
  <sheetFormatPr defaultColWidth="8.7109375" defaultRowHeight="15" x14ac:dyDescent="0.25"/>
  <cols>
    <col min="1" max="1" width="9.28515625" customWidth="1"/>
    <col min="2" max="2" width="15.42578125" customWidth="1"/>
    <col min="3" max="3" width="30.85546875" customWidth="1"/>
    <col min="4" max="34" width="5.7109375" customWidth="1"/>
    <col min="35" max="35" width="9.42578125" style="3" bestFit="1" customWidth="1"/>
  </cols>
  <sheetData>
    <row r="1" spans="1:44" ht="19.5" customHeight="1" x14ac:dyDescent="0.35">
      <c r="A1" s="1" t="s">
        <v>0</v>
      </c>
      <c r="I1" s="2" t="s">
        <v>1</v>
      </c>
    </row>
    <row r="2" spans="1:44" ht="15" customHeight="1" x14ac:dyDescent="0.25">
      <c r="A2" s="1" t="s">
        <v>2</v>
      </c>
    </row>
    <row r="3" spans="1:44" ht="23.25" x14ac:dyDescent="0.35">
      <c r="A3" s="1" t="s">
        <v>3</v>
      </c>
      <c r="P3" s="4" t="s">
        <v>165</v>
      </c>
    </row>
    <row r="4" spans="1:44" s="5" customFormat="1" ht="15.75" customHeight="1" thickBot="1" x14ac:dyDescent="0.3">
      <c r="C4" s="6"/>
      <c r="D4" s="6" t="s">
        <v>6</v>
      </c>
      <c r="J4" s="5" t="s">
        <v>6</v>
      </c>
      <c r="K4" s="6" t="s">
        <v>6</v>
      </c>
      <c r="Q4" s="5" t="s">
        <v>6</v>
      </c>
      <c r="R4" s="5" t="s">
        <v>6</v>
      </c>
      <c r="X4" s="5" t="s">
        <v>6</v>
      </c>
      <c r="Y4" s="5" t="s">
        <v>6</v>
      </c>
      <c r="AE4" s="5" t="s">
        <v>6</v>
      </c>
      <c r="AF4" s="5" t="s">
        <v>6</v>
      </c>
      <c r="AK4"/>
      <c r="AL4"/>
      <c r="AM4"/>
      <c r="AN4"/>
      <c r="AO4"/>
      <c r="AP4"/>
      <c r="AQ4"/>
      <c r="AR4"/>
    </row>
    <row r="5" spans="1:44" s="12" customFormat="1" ht="15.75" customHeight="1" x14ac:dyDescent="0.2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71">
        <v>26</v>
      </c>
      <c r="AD5" s="9">
        <v>27</v>
      </c>
      <c r="AE5" s="9">
        <v>28</v>
      </c>
      <c r="AF5" s="9">
        <v>29</v>
      </c>
      <c r="AG5" s="9">
        <v>30</v>
      </c>
      <c r="AH5" s="10">
        <v>31</v>
      </c>
      <c r="AI5" s="11" t="s">
        <v>8</v>
      </c>
      <c r="AJ5"/>
      <c r="AK5"/>
      <c r="AL5"/>
      <c r="AM5"/>
      <c r="AN5"/>
      <c r="AO5"/>
      <c r="AP5"/>
      <c r="AQ5"/>
      <c r="AR5"/>
    </row>
    <row r="6" spans="1:44" ht="15.75" customHeight="1" x14ac:dyDescent="0.25">
      <c r="A6" s="155" t="s">
        <v>9</v>
      </c>
      <c r="B6" s="156"/>
      <c r="C6" s="157"/>
      <c r="D6" s="72" t="s">
        <v>10</v>
      </c>
      <c r="E6" s="72" t="s">
        <v>10</v>
      </c>
      <c r="F6" s="72" t="s">
        <v>10</v>
      </c>
      <c r="G6" s="72" t="s">
        <v>10</v>
      </c>
      <c r="H6" s="72" t="s">
        <v>11</v>
      </c>
      <c r="I6" s="72" t="s">
        <v>11</v>
      </c>
      <c r="J6" s="72" t="s">
        <v>11</v>
      </c>
      <c r="K6" s="72" t="s">
        <v>11</v>
      </c>
      <c r="L6" s="72" t="s">
        <v>10</v>
      </c>
      <c r="M6" s="72" t="s">
        <v>10</v>
      </c>
      <c r="N6" s="72" t="s">
        <v>10</v>
      </c>
      <c r="O6" s="72" t="s">
        <v>10</v>
      </c>
      <c r="P6" s="72" t="s">
        <v>6</v>
      </c>
      <c r="Q6" s="72" t="s">
        <v>10</v>
      </c>
      <c r="R6" s="72" t="s">
        <v>11</v>
      </c>
      <c r="S6" s="72" t="s">
        <v>11</v>
      </c>
      <c r="T6" s="72" t="s">
        <v>11</v>
      </c>
      <c r="U6" s="72" t="s">
        <v>11</v>
      </c>
      <c r="V6" s="72" t="s">
        <v>49</v>
      </c>
      <c r="W6" s="72" t="s">
        <v>11</v>
      </c>
      <c r="X6" s="72" t="s">
        <v>10</v>
      </c>
      <c r="Y6" s="72" t="s">
        <v>10</v>
      </c>
      <c r="Z6" s="72" t="s">
        <v>10</v>
      </c>
      <c r="AA6" s="72" t="s">
        <v>10</v>
      </c>
      <c r="AB6" s="72" t="s">
        <v>10</v>
      </c>
      <c r="AC6" s="72" t="s">
        <v>11</v>
      </c>
      <c r="AD6" s="72" t="s">
        <v>10</v>
      </c>
      <c r="AE6" s="72" t="s">
        <v>10</v>
      </c>
      <c r="AF6" s="72" t="s">
        <v>10</v>
      </c>
      <c r="AG6" s="72" t="s">
        <v>11</v>
      </c>
      <c r="AH6" s="72" t="s">
        <v>11</v>
      </c>
      <c r="AI6" s="13">
        <f>IF(COUNTA(D6:AH6)&gt;0,(COUNTA(D6:AH6)-COUNTIF(D6:AH6,"NB")-COUNTIF(D6:AH6,"DN")-COUNTIF(D6:AH6,"An")-COUNTIF(D6:AH6,"NB^")-COUNTIF(D6:AH6,0))/COUNTA(D6:AH6),"")</f>
        <v>1</v>
      </c>
    </row>
    <row r="7" spans="1:44" ht="15.75" customHeight="1" x14ac:dyDescent="0.25">
      <c r="A7" s="179" t="s">
        <v>12</v>
      </c>
      <c r="B7" s="180"/>
      <c r="C7" s="181"/>
      <c r="D7" s="14" t="s">
        <v>13</v>
      </c>
      <c r="E7" s="14" t="s">
        <v>13</v>
      </c>
      <c r="F7" s="14" t="s">
        <v>13</v>
      </c>
      <c r="G7" s="14" t="s">
        <v>13</v>
      </c>
      <c r="H7" s="14" t="s">
        <v>13</v>
      </c>
      <c r="I7" s="14" t="s">
        <v>13</v>
      </c>
      <c r="J7" s="14" t="s">
        <v>13</v>
      </c>
      <c r="K7" s="14" t="s">
        <v>13</v>
      </c>
      <c r="L7" s="14" t="s">
        <v>13</v>
      </c>
      <c r="M7" s="14" t="s">
        <v>13</v>
      </c>
      <c r="N7" s="14" t="s">
        <v>13</v>
      </c>
      <c r="O7" s="14" t="s">
        <v>13</v>
      </c>
      <c r="P7" s="14" t="s">
        <v>13</v>
      </c>
      <c r="Q7" s="14" t="s">
        <v>13</v>
      </c>
      <c r="R7" s="14" t="s">
        <v>13</v>
      </c>
      <c r="S7" s="14" t="s">
        <v>13</v>
      </c>
      <c r="T7" s="14" t="s">
        <v>13</v>
      </c>
      <c r="U7" s="14" t="s">
        <v>13</v>
      </c>
      <c r="V7" s="14" t="s">
        <v>49</v>
      </c>
      <c r="W7" s="14" t="s">
        <v>49</v>
      </c>
      <c r="X7" s="14" t="s">
        <v>13</v>
      </c>
      <c r="Y7" s="14" t="s">
        <v>13</v>
      </c>
      <c r="Z7" s="14" t="s">
        <v>13</v>
      </c>
      <c r="AA7" s="14" t="s">
        <v>13</v>
      </c>
      <c r="AB7" s="14" t="s">
        <v>13</v>
      </c>
      <c r="AC7" s="14" t="s">
        <v>13</v>
      </c>
      <c r="AD7" s="14" t="s">
        <v>13</v>
      </c>
      <c r="AE7" s="14" t="s">
        <v>13</v>
      </c>
      <c r="AF7" s="14" t="s">
        <v>13</v>
      </c>
      <c r="AG7" s="14" t="s">
        <v>13</v>
      </c>
      <c r="AH7" s="14" t="s">
        <v>13</v>
      </c>
      <c r="AI7" s="17">
        <f t="shared" ref="AI7:AI35" si="0">IF(COUNTA(D7:AH7)&gt;0,(COUNTA(D7:AH7)-COUNTIF(D7:AH7,"NB")-COUNTIF(D7:AH7,"DN")-COUNTIF(D7:AH7,"An")-COUNTIF(D7:AH7,"NB^")-COUNTIF(D7:AH7,0))/COUNTA(D7:AH7),"")</f>
        <v>1</v>
      </c>
    </row>
    <row r="8" spans="1:44" ht="15.75" customHeight="1" x14ac:dyDescent="0.25">
      <c r="A8" s="161" t="s">
        <v>155</v>
      </c>
      <c r="B8" s="162"/>
      <c r="C8" s="163"/>
      <c r="D8" s="18" t="s">
        <v>13</v>
      </c>
      <c r="E8" s="18" t="s">
        <v>13</v>
      </c>
      <c r="F8" s="18" t="s">
        <v>13</v>
      </c>
      <c r="G8" s="18" t="s">
        <v>13</v>
      </c>
      <c r="H8" s="18" t="s">
        <v>13</v>
      </c>
      <c r="I8" s="1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8" t="s">
        <v>13</v>
      </c>
      <c r="O8" s="18" t="s">
        <v>13</v>
      </c>
      <c r="P8" s="18" t="s">
        <v>13</v>
      </c>
      <c r="Q8" s="18" t="s">
        <v>13</v>
      </c>
      <c r="R8" s="18" t="s">
        <v>13</v>
      </c>
      <c r="S8" s="18" t="s">
        <v>13</v>
      </c>
      <c r="T8" s="18" t="s">
        <v>13</v>
      </c>
      <c r="U8" s="18" t="s">
        <v>13</v>
      </c>
      <c r="V8" s="18" t="s">
        <v>49</v>
      </c>
      <c r="W8" s="18" t="s">
        <v>49</v>
      </c>
      <c r="X8" s="18" t="s">
        <v>13</v>
      </c>
      <c r="Y8" s="18" t="s">
        <v>13</v>
      </c>
      <c r="Z8" s="18" t="s">
        <v>13</v>
      </c>
      <c r="AA8" s="18" t="s">
        <v>13</v>
      </c>
      <c r="AB8" s="18" t="s">
        <v>13</v>
      </c>
      <c r="AC8" s="18" t="s">
        <v>13</v>
      </c>
      <c r="AD8" s="18" t="s">
        <v>13</v>
      </c>
      <c r="AE8" s="18" t="s">
        <v>13</v>
      </c>
      <c r="AF8" s="18" t="s">
        <v>13</v>
      </c>
      <c r="AG8" s="18" t="s">
        <v>13</v>
      </c>
      <c r="AH8" s="18" t="s">
        <v>13</v>
      </c>
      <c r="AI8" s="19">
        <f t="shared" si="0"/>
        <v>1</v>
      </c>
    </row>
    <row r="9" spans="1:44" ht="15.75" customHeight="1" x14ac:dyDescent="0.25">
      <c r="A9" s="173" t="s">
        <v>15</v>
      </c>
      <c r="B9" s="174"/>
      <c r="C9" s="175"/>
      <c r="D9" s="74" t="s">
        <v>13</v>
      </c>
      <c r="E9" s="74" t="s">
        <v>13</v>
      </c>
      <c r="F9" s="74" t="s">
        <v>13</v>
      </c>
      <c r="G9" s="74" t="s">
        <v>13</v>
      </c>
      <c r="H9" s="74" t="s">
        <v>13</v>
      </c>
      <c r="I9" s="74" t="s">
        <v>16</v>
      </c>
      <c r="J9" s="74" t="s">
        <v>16</v>
      </c>
      <c r="K9" s="74" t="s">
        <v>13</v>
      </c>
      <c r="L9" s="74" t="s">
        <v>13</v>
      </c>
      <c r="M9" s="74" t="s">
        <v>13</v>
      </c>
      <c r="N9" s="74" t="s">
        <v>13</v>
      </c>
      <c r="O9" s="74" t="s">
        <v>13</v>
      </c>
      <c r="P9" s="74" t="s">
        <v>13</v>
      </c>
      <c r="Q9" s="74" t="s">
        <v>13</v>
      </c>
      <c r="R9" s="74" t="s">
        <v>13</v>
      </c>
      <c r="S9" s="74" t="s">
        <v>13</v>
      </c>
      <c r="T9" s="74" t="s">
        <v>13</v>
      </c>
      <c r="U9" s="74" t="s">
        <v>16</v>
      </c>
      <c r="V9" s="74" t="s">
        <v>16</v>
      </c>
      <c r="W9" s="74" t="s">
        <v>13</v>
      </c>
      <c r="X9" s="74" t="s">
        <v>13</v>
      </c>
      <c r="Y9" s="74" t="s">
        <v>13</v>
      </c>
      <c r="Z9" s="74" t="s">
        <v>13</v>
      </c>
      <c r="AA9" s="74" t="s">
        <v>13</v>
      </c>
      <c r="AB9" s="74" t="s">
        <v>13</v>
      </c>
      <c r="AC9" s="20" t="s">
        <v>13</v>
      </c>
      <c r="AD9" s="20" t="s">
        <v>13</v>
      </c>
      <c r="AE9" s="20" t="s">
        <v>16</v>
      </c>
      <c r="AF9" s="20" t="s">
        <v>16</v>
      </c>
      <c r="AG9" s="20" t="s">
        <v>13</v>
      </c>
      <c r="AH9" s="20" t="s">
        <v>13</v>
      </c>
      <c r="AI9" s="13">
        <f t="shared" si="0"/>
        <v>0.80645161290322576</v>
      </c>
    </row>
    <row r="10" spans="1:44" ht="15.75" customHeight="1" x14ac:dyDescent="0.25">
      <c r="A10" s="176" t="s">
        <v>17</v>
      </c>
      <c r="B10" s="177"/>
      <c r="C10" s="178"/>
      <c r="D10" s="75" t="s">
        <v>13</v>
      </c>
      <c r="E10" s="75" t="s">
        <v>13</v>
      </c>
      <c r="F10" s="75" t="s">
        <v>13</v>
      </c>
      <c r="G10" s="75" t="s">
        <v>13</v>
      </c>
      <c r="H10" s="75" t="s">
        <v>13</v>
      </c>
      <c r="I10" s="75" t="s">
        <v>16</v>
      </c>
      <c r="J10" s="75" t="s">
        <v>16</v>
      </c>
      <c r="K10" s="75" t="s">
        <v>13</v>
      </c>
      <c r="L10" s="75" t="s">
        <v>13</v>
      </c>
      <c r="M10" s="75" t="s">
        <v>13</v>
      </c>
      <c r="N10" s="75" t="s">
        <v>13</v>
      </c>
      <c r="O10" s="75" t="s">
        <v>13</v>
      </c>
      <c r="P10" s="75" t="s">
        <v>13</v>
      </c>
      <c r="Q10" s="75" t="s">
        <v>13</v>
      </c>
      <c r="R10" s="75" t="s">
        <v>13</v>
      </c>
      <c r="S10" s="75" t="s">
        <v>13</v>
      </c>
      <c r="T10" s="75" t="s">
        <v>13</v>
      </c>
      <c r="U10" s="75" t="s">
        <v>16</v>
      </c>
      <c r="V10" s="75" t="s">
        <v>16</v>
      </c>
      <c r="W10" s="75" t="s">
        <v>13</v>
      </c>
      <c r="X10" s="75" t="s">
        <v>13</v>
      </c>
      <c r="Y10" s="75" t="s">
        <v>13</v>
      </c>
      <c r="Z10" s="75" t="s">
        <v>13</v>
      </c>
      <c r="AA10" s="75" t="s">
        <v>13</v>
      </c>
      <c r="AB10" s="75" t="s">
        <v>13</v>
      </c>
      <c r="AC10" s="16" t="s">
        <v>13</v>
      </c>
      <c r="AD10" s="16" t="s">
        <v>13</v>
      </c>
      <c r="AE10" s="16" t="s">
        <v>16</v>
      </c>
      <c r="AF10" s="16" t="s">
        <v>16</v>
      </c>
      <c r="AG10" s="16" t="s">
        <v>13</v>
      </c>
      <c r="AH10" s="16" t="s">
        <v>13</v>
      </c>
      <c r="AI10" s="21">
        <f t="shared" si="0"/>
        <v>0.80645161290322576</v>
      </c>
    </row>
    <row r="11" spans="1:44" ht="15.75" customHeight="1" x14ac:dyDescent="0.25">
      <c r="A11" s="176" t="s">
        <v>18</v>
      </c>
      <c r="B11" s="177"/>
      <c r="C11" s="178"/>
      <c r="D11" s="75" t="s">
        <v>13</v>
      </c>
      <c r="E11" s="75" t="s">
        <v>13</v>
      </c>
      <c r="F11" s="75" t="s">
        <v>13</v>
      </c>
      <c r="G11" s="75" t="s">
        <v>13</v>
      </c>
      <c r="H11" s="75" t="s">
        <v>13</v>
      </c>
      <c r="I11" s="75" t="s">
        <v>16</v>
      </c>
      <c r="J11" s="75" t="s">
        <v>16</v>
      </c>
      <c r="K11" s="75" t="s">
        <v>13</v>
      </c>
      <c r="L11" s="75" t="s">
        <v>13</v>
      </c>
      <c r="M11" s="75" t="s">
        <v>13</v>
      </c>
      <c r="N11" s="75" t="s">
        <v>13</v>
      </c>
      <c r="O11" s="75" t="s">
        <v>13</v>
      </c>
      <c r="P11" s="75" t="s">
        <v>13</v>
      </c>
      <c r="Q11" s="75" t="s">
        <v>13</v>
      </c>
      <c r="R11" s="75" t="s">
        <v>13</v>
      </c>
      <c r="S11" s="75" t="s">
        <v>13</v>
      </c>
      <c r="T11" s="75" t="s">
        <v>13</v>
      </c>
      <c r="U11" s="75" t="s">
        <v>16</v>
      </c>
      <c r="V11" s="75" t="s">
        <v>16</v>
      </c>
      <c r="W11" s="75" t="s">
        <v>13</v>
      </c>
      <c r="X11" s="75" t="s">
        <v>13</v>
      </c>
      <c r="Y11" s="75" t="s">
        <v>13</v>
      </c>
      <c r="Z11" s="75" t="s">
        <v>13</v>
      </c>
      <c r="AA11" s="75" t="s">
        <v>13</v>
      </c>
      <c r="AB11" s="75" t="s">
        <v>13</v>
      </c>
      <c r="AC11" s="16" t="s">
        <v>13</v>
      </c>
      <c r="AD11" s="16" t="s">
        <v>13</v>
      </c>
      <c r="AE11" s="16" t="s">
        <v>16</v>
      </c>
      <c r="AF11" s="16" t="s">
        <v>16</v>
      </c>
      <c r="AG11" s="16" t="s">
        <v>13</v>
      </c>
      <c r="AH11" s="16" t="s">
        <v>13</v>
      </c>
      <c r="AI11" s="21">
        <f t="shared" si="0"/>
        <v>0.80645161290322576</v>
      </c>
    </row>
    <row r="12" spans="1:44" ht="15.75" customHeight="1" x14ac:dyDescent="0.25">
      <c r="A12" s="176" t="s">
        <v>19</v>
      </c>
      <c r="B12" s="177"/>
      <c r="C12" s="178"/>
      <c r="D12" s="75" t="s">
        <v>13</v>
      </c>
      <c r="E12" s="75" t="s">
        <v>13</v>
      </c>
      <c r="F12" s="75" t="s">
        <v>13</v>
      </c>
      <c r="G12" s="75" t="s">
        <v>13</v>
      </c>
      <c r="H12" s="75" t="s">
        <v>13</v>
      </c>
      <c r="I12" s="75" t="s">
        <v>16</v>
      </c>
      <c r="J12" s="75" t="s">
        <v>16</v>
      </c>
      <c r="K12" s="75" t="s">
        <v>13</v>
      </c>
      <c r="L12" s="75" t="s">
        <v>13</v>
      </c>
      <c r="M12" s="75" t="s">
        <v>13</v>
      </c>
      <c r="N12" s="75" t="s">
        <v>13</v>
      </c>
      <c r="O12" s="75" t="s">
        <v>13</v>
      </c>
      <c r="P12" s="75" t="s">
        <v>13</v>
      </c>
      <c r="Q12" s="75" t="s">
        <v>13</v>
      </c>
      <c r="R12" s="75" t="s">
        <v>13</v>
      </c>
      <c r="S12" s="75" t="s">
        <v>13</v>
      </c>
      <c r="T12" s="75" t="s">
        <v>13</v>
      </c>
      <c r="U12" s="75" t="s">
        <v>16</v>
      </c>
      <c r="V12" s="75" t="s">
        <v>16</v>
      </c>
      <c r="W12" s="75" t="s">
        <v>13</v>
      </c>
      <c r="X12" s="75" t="s">
        <v>13</v>
      </c>
      <c r="Y12" s="75" t="s">
        <v>13</v>
      </c>
      <c r="Z12" s="75" t="s">
        <v>13</v>
      </c>
      <c r="AA12" s="75" t="s">
        <v>13</v>
      </c>
      <c r="AB12" s="75" t="s">
        <v>13</v>
      </c>
      <c r="AC12" s="16" t="s">
        <v>13</v>
      </c>
      <c r="AD12" s="16" t="s">
        <v>13</v>
      </c>
      <c r="AE12" s="16" t="s">
        <v>16</v>
      </c>
      <c r="AF12" s="16" t="s">
        <v>16</v>
      </c>
      <c r="AG12" s="16" t="s">
        <v>13</v>
      </c>
      <c r="AH12" s="16" t="s">
        <v>13</v>
      </c>
      <c r="AI12" s="21">
        <f t="shared" si="0"/>
        <v>0.80645161290322576</v>
      </c>
    </row>
    <row r="13" spans="1:44" ht="15.75" customHeight="1" x14ac:dyDescent="0.25">
      <c r="A13" s="176" t="s">
        <v>20</v>
      </c>
      <c r="B13" s="177"/>
      <c r="C13" s="178"/>
      <c r="D13" s="75" t="s">
        <v>13</v>
      </c>
      <c r="E13" s="75" t="s">
        <v>13</v>
      </c>
      <c r="F13" s="75" t="s">
        <v>13</v>
      </c>
      <c r="G13" s="75" t="s">
        <v>13</v>
      </c>
      <c r="H13" s="75" t="s">
        <v>13</v>
      </c>
      <c r="I13" s="75" t="s">
        <v>16</v>
      </c>
      <c r="J13" s="75" t="s">
        <v>16</v>
      </c>
      <c r="K13" s="75" t="s">
        <v>13</v>
      </c>
      <c r="L13" s="75" t="s">
        <v>13</v>
      </c>
      <c r="M13" s="75" t="s">
        <v>13</v>
      </c>
      <c r="N13" s="75" t="s">
        <v>13</v>
      </c>
      <c r="O13" s="75" t="s">
        <v>13</v>
      </c>
      <c r="P13" s="75" t="s">
        <v>13</v>
      </c>
      <c r="Q13" s="75" t="s">
        <v>13</v>
      </c>
      <c r="R13" s="75" t="s">
        <v>13</v>
      </c>
      <c r="S13" s="75" t="s">
        <v>13</v>
      </c>
      <c r="T13" s="75" t="s">
        <v>13</v>
      </c>
      <c r="U13" s="75" t="s">
        <v>13</v>
      </c>
      <c r="V13" s="75" t="s">
        <v>16</v>
      </c>
      <c r="W13" s="75" t="s">
        <v>13</v>
      </c>
      <c r="X13" s="75" t="s">
        <v>13</v>
      </c>
      <c r="Y13" s="75" t="s">
        <v>13</v>
      </c>
      <c r="Z13" s="75" t="s">
        <v>13</v>
      </c>
      <c r="AA13" s="75" t="s">
        <v>13</v>
      </c>
      <c r="AB13" s="75" t="s">
        <v>13</v>
      </c>
      <c r="AC13" s="16" t="s">
        <v>13</v>
      </c>
      <c r="AD13" s="16" t="s">
        <v>13</v>
      </c>
      <c r="AE13" s="16" t="s">
        <v>16</v>
      </c>
      <c r="AF13" s="16" t="s">
        <v>16</v>
      </c>
      <c r="AG13" s="16" t="s">
        <v>13</v>
      </c>
      <c r="AH13" s="16" t="s">
        <v>13</v>
      </c>
      <c r="AI13" s="21">
        <f t="shared" si="0"/>
        <v>0.83870967741935487</v>
      </c>
    </row>
    <row r="14" spans="1:44" ht="15.75" customHeight="1" x14ac:dyDescent="0.25">
      <c r="A14" s="179" t="s">
        <v>21</v>
      </c>
      <c r="B14" s="180"/>
      <c r="C14" s="181"/>
      <c r="D14" s="73" t="s">
        <v>13</v>
      </c>
      <c r="E14" s="73" t="s">
        <v>13</v>
      </c>
      <c r="F14" s="73" t="s">
        <v>13</v>
      </c>
      <c r="G14" s="73" t="s">
        <v>13</v>
      </c>
      <c r="H14" s="73" t="s">
        <v>13</v>
      </c>
      <c r="I14" s="73" t="s">
        <v>16</v>
      </c>
      <c r="J14" s="73" t="s">
        <v>16</v>
      </c>
      <c r="K14" s="73" t="s">
        <v>13</v>
      </c>
      <c r="L14" s="73" t="s">
        <v>13</v>
      </c>
      <c r="M14" s="73" t="s">
        <v>13</v>
      </c>
      <c r="N14" s="73" t="s">
        <v>13</v>
      </c>
      <c r="O14" s="73" t="s">
        <v>13</v>
      </c>
      <c r="P14" s="73" t="s">
        <v>13</v>
      </c>
      <c r="Q14" s="73" t="s">
        <v>13</v>
      </c>
      <c r="R14" s="73" t="s">
        <v>13</v>
      </c>
      <c r="S14" s="73" t="s">
        <v>13</v>
      </c>
      <c r="T14" s="73" t="s">
        <v>13</v>
      </c>
      <c r="U14" s="73" t="s">
        <v>13</v>
      </c>
      <c r="V14" s="73" t="s">
        <v>16</v>
      </c>
      <c r="W14" s="73" t="s">
        <v>13</v>
      </c>
      <c r="X14" s="73" t="s">
        <v>13</v>
      </c>
      <c r="Y14" s="73" t="s">
        <v>13</v>
      </c>
      <c r="Z14" s="73" t="s">
        <v>13</v>
      </c>
      <c r="AA14" s="73" t="s">
        <v>13</v>
      </c>
      <c r="AB14" s="73" t="s">
        <v>13</v>
      </c>
      <c r="AC14" s="16" t="s">
        <v>13</v>
      </c>
      <c r="AD14" s="16" t="s">
        <v>13</v>
      </c>
      <c r="AE14" s="16" t="s">
        <v>16</v>
      </c>
      <c r="AF14" s="16" t="s">
        <v>16</v>
      </c>
      <c r="AG14" s="16" t="s">
        <v>13</v>
      </c>
      <c r="AH14" s="16" t="s">
        <v>13</v>
      </c>
      <c r="AI14" s="17">
        <f t="shared" si="0"/>
        <v>0.83870967741935487</v>
      </c>
    </row>
    <row r="15" spans="1:44" ht="15.75" customHeight="1" x14ac:dyDescent="0.25">
      <c r="A15" s="173" t="s">
        <v>22</v>
      </c>
      <c r="B15" s="174"/>
      <c r="C15" s="175"/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20" t="s">
        <v>13</v>
      </c>
      <c r="AI15" s="13">
        <f t="shared" si="0"/>
        <v>1</v>
      </c>
    </row>
    <row r="16" spans="1:44" ht="15.75" customHeight="1" x14ac:dyDescent="0.25">
      <c r="A16" s="176" t="s">
        <v>23</v>
      </c>
      <c r="B16" s="177"/>
      <c r="C16" s="178"/>
      <c r="D16" s="16" t="s">
        <v>13</v>
      </c>
      <c r="E16" s="16" t="s">
        <v>13</v>
      </c>
      <c r="F16" s="16" t="s">
        <v>13</v>
      </c>
      <c r="G16" s="16" t="s">
        <v>13</v>
      </c>
      <c r="H16" s="16" t="s">
        <v>13</v>
      </c>
      <c r="I16" s="16" t="s">
        <v>13</v>
      </c>
      <c r="J16" s="16" t="s">
        <v>13</v>
      </c>
      <c r="K16" s="16" t="s">
        <v>13</v>
      </c>
      <c r="L16" s="16" t="s">
        <v>13</v>
      </c>
      <c r="M16" s="16" t="s">
        <v>13</v>
      </c>
      <c r="N16" s="16" t="s">
        <v>13</v>
      </c>
      <c r="O16" s="16" t="s">
        <v>13</v>
      </c>
      <c r="P16" s="16" t="s">
        <v>13</v>
      </c>
      <c r="Q16" s="16" t="s">
        <v>13</v>
      </c>
      <c r="R16" s="16" t="s">
        <v>13</v>
      </c>
      <c r="S16" s="16" t="s">
        <v>13</v>
      </c>
      <c r="T16" s="16" t="s">
        <v>13</v>
      </c>
      <c r="U16" s="16" t="s">
        <v>13</v>
      </c>
      <c r="V16" s="16" t="s">
        <v>13</v>
      </c>
      <c r="W16" s="16" t="s">
        <v>13</v>
      </c>
      <c r="X16" s="16" t="s">
        <v>13</v>
      </c>
      <c r="Y16" s="16" t="s">
        <v>13</v>
      </c>
      <c r="Z16" s="16" t="s">
        <v>13</v>
      </c>
      <c r="AA16" s="16" t="s">
        <v>13</v>
      </c>
      <c r="AB16" s="16" t="s">
        <v>13</v>
      </c>
      <c r="AC16" s="16" t="s">
        <v>13</v>
      </c>
      <c r="AD16" s="16" t="s">
        <v>13</v>
      </c>
      <c r="AE16" s="16" t="s">
        <v>13</v>
      </c>
      <c r="AF16" s="16" t="s">
        <v>13</v>
      </c>
      <c r="AG16" s="16" t="s">
        <v>13</v>
      </c>
      <c r="AH16" s="16" t="s">
        <v>13</v>
      </c>
      <c r="AI16" s="21">
        <f t="shared" si="0"/>
        <v>1</v>
      </c>
    </row>
    <row r="17" spans="1:35" ht="15.75" customHeight="1" x14ac:dyDescent="0.25">
      <c r="A17" s="179" t="s">
        <v>24</v>
      </c>
      <c r="B17" s="180"/>
      <c r="C17" s="181"/>
      <c r="D17" s="16" t="s">
        <v>13</v>
      </c>
      <c r="E17" s="16" t="s">
        <v>13</v>
      </c>
      <c r="F17" s="16" t="s">
        <v>13</v>
      </c>
      <c r="G17" s="16" t="s">
        <v>13</v>
      </c>
      <c r="H17" s="16" t="s">
        <v>13</v>
      </c>
      <c r="I17" s="16" t="s">
        <v>13</v>
      </c>
      <c r="J17" s="16" t="s">
        <v>13</v>
      </c>
      <c r="K17" s="16" t="s">
        <v>13</v>
      </c>
      <c r="L17" s="16" t="s">
        <v>13</v>
      </c>
      <c r="M17" s="16" t="s">
        <v>13</v>
      </c>
      <c r="N17" s="16" t="s">
        <v>13</v>
      </c>
      <c r="O17" s="16" t="s">
        <v>13</v>
      </c>
      <c r="P17" s="16" t="s">
        <v>13</v>
      </c>
      <c r="Q17" s="16" t="s">
        <v>13</v>
      </c>
      <c r="R17" s="16" t="s">
        <v>13</v>
      </c>
      <c r="S17" s="16" t="s">
        <v>13</v>
      </c>
      <c r="T17" s="16" t="s">
        <v>13</v>
      </c>
      <c r="U17" s="16" t="s">
        <v>13</v>
      </c>
      <c r="V17" s="16" t="s">
        <v>13</v>
      </c>
      <c r="W17" s="16" t="s">
        <v>13</v>
      </c>
      <c r="X17" s="16" t="s">
        <v>13</v>
      </c>
      <c r="Y17" s="16" t="s">
        <v>13</v>
      </c>
      <c r="Z17" s="16" t="s">
        <v>13</v>
      </c>
      <c r="AA17" s="16" t="s">
        <v>13</v>
      </c>
      <c r="AB17" s="16" t="s">
        <v>13</v>
      </c>
      <c r="AC17" s="16" t="s">
        <v>13</v>
      </c>
      <c r="AD17" s="16" t="s">
        <v>13</v>
      </c>
      <c r="AE17" s="16" t="s">
        <v>13</v>
      </c>
      <c r="AF17" s="16" t="s">
        <v>13</v>
      </c>
      <c r="AG17" s="16" t="s">
        <v>13</v>
      </c>
      <c r="AH17" s="16" t="s">
        <v>13</v>
      </c>
      <c r="AI17" s="17">
        <f t="shared" si="0"/>
        <v>1</v>
      </c>
    </row>
    <row r="18" spans="1:35" ht="15.75" customHeight="1" x14ac:dyDescent="0.25">
      <c r="A18" s="173" t="s">
        <v>25</v>
      </c>
      <c r="B18" s="174"/>
      <c r="C18" s="175"/>
      <c r="D18" s="22" t="s">
        <v>13</v>
      </c>
      <c r="E18" s="22" t="s">
        <v>13</v>
      </c>
      <c r="F18" s="22" t="s">
        <v>13</v>
      </c>
      <c r="G18" s="22" t="s">
        <v>13</v>
      </c>
      <c r="H18" s="22" t="s">
        <v>13</v>
      </c>
      <c r="I18" s="22" t="s">
        <v>13</v>
      </c>
      <c r="J18" s="22" t="s">
        <v>13</v>
      </c>
      <c r="K18" s="22" t="s">
        <v>13</v>
      </c>
      <c r="L18" s="22" t="s">
        <v>13</v>
      </c>
      <c r="M18" s="22" t="s">
        <v>13</v>
      </c>
      <c r="N18" s="22" t="s">
        <v>13</v>
      </c>
      <c r="O18" s="22" t="s">
        <v>13</v>
      </c>
      <c r="P18" s="22" t="s">
        <v>13</v>
      </c>
      <c r="Q18" s="22" t="s">
        <v>13</v>
      </c>
      <c r="R18" s="22" t="s">
        <v>13</v>
      </c>
      <c r="S18" s="22" t="s">
        <v>13</v>
      </c>
      <c r="T18" s="22" t="s">
        <v>13</v>
      </c>
      <c r="U18" s="22" t="s">
        <v>13</v>
      </c>
      <c r="V18" s="22" t="s">
        <v>13</v>
      </c>
      <c r="W18" s="22" t="s">
        <v>13</v>
      </c>
      <c r="X18" s="22" t="s">
        <v>13</v>
      </c>
      <c r="Y18" s="22" t="s">
        <v>13</v>
      </c>
      <c r="Z18" s="22" t="s">
        <v>13</v>
      </c>
      <c r="AA18" s="22" t="s">
        <v>13</v>
      </c>
      <c r="AB18" s="22" t="s">
        <v>13</v>
      </c>
      <c r="AC18" s="22" t="s">
        <v>13</v>
      </c>
      <c r="AD18" s="22" t="s">
        <v>13</v>
      </c>
      <c r="AE18" s="22" t="s">
        <v>13</v>
      </c>
      <c r="AF18" s="22" t="s">
        <v>13</v>
      </c>
      <c r="AG18" s="22" t="s">
        <v>13</v>
      </c>
      <c r="AH18" s="22" t="s">
        <v>13</v>
      </c>
      <c r="AI18" s="13">
        <f t="shared" si="0"/>
        <v>1</v>
      </c>
    </row>
    <row r="19" spans="1:35" ht="15.75" customHeight="1" x14ac:dyDescent="0.25">
      <c r="A19" s="176" t="s">
        <v>26</v>
      </c>
      <c r="B19" s="177"/>
      <c r="C19" s="178"/>
      <c r="D19" s="23" t="s">
        <v>13</v>
      </c>
      <c r="E19" s="23" t="s">
        <v>13</v>
      </c>
      <c r="F19" s="23" t="s">
        <v>13</v>
      </c>
      <c r="G19" s="23" t="s">
        <v>13</v>
      </c>
      <c r="H19" s="23" t="s">
        <v>13</v>
      </c>
      <c r="I19" s="23" t="s">
        <v>13</v>
      </c>
      <c r="J19" s="23" t="s">
        <v>13</v>
      </c>
      <c r="K19" s="23" t="s">
        <v>13</v>
      </c>
      <c r="L19" s="23" t="s">
        <v>13</v>
      </c>
      <c r="M19" s="23" t="s">
        <v>13</v>
      </c>
      <c r="N19" s="23" t="s">
        <v>13</v>
      </c>
      <c r="O19" s="23" t="s">
        <v>13</v>
      </c>
      <c r="P19" s="23" t="s">
        <v>13</v>
      </c>
      <c r="Q19" s="23" t="s">
        <v>13</v>
      </c>
      <c r="R19" s="23" t="s">
        <v>13</v>
      </c>
      <c r="S19" s="23" t="s">
        <v>13</v>
      </c>
      <c r="T19" s="23" t="s">
        <v>13</v>
      </c>
      <c r="U19" s="23" t="s">
        <v>13</v>
      </c>
      <c r="V19" s="23" t="s">
        <v>13</v>
      </c>
      <c r="W19" s="23" t="s">
        <v>13</v>
      </c>
      <c r="X19" s="23" t="s">
        <v>13</v>
      </c>
      <c r="Y19" s="23" t="s">
        <v>13</v>
      </c>
      <c r="Z19" s="23" t="s">
        <v>13</v>
      </c>
      <c r="AA19" s="23" t="s">
        <v>13</v>
      </c>
      <c r="AB19" s="23" t="s">
        <v>13</v>
      </c>
      <c r="AC19" s="23" t="s">
        <v>13</v>
      </c>
      <c r="AD19" s="23" t="s">
        <v>13</v>
      </c>
      <c r="AE19" s="23" t="s">
        <v>13</v>
      </c>
      <c r="AF19" s="23" t="s">
        <v>13</v>
      </c>
      <c r="AG19" s="23" t="s">
        <v>13</v>
      </c>
      <c r="AH19" s="23" t="s">
        <v>13</v>
      </c>
      <c r="AI19" s="21">
        <f t="shared" si="0"/>
        <v>1</v>
      </c>
    </row>
    <row r="20" spans="1:35" ht="15.75" customHeight="1" x14ac:dyDescent="0.25">
      <c r="A20" s="176" t="s">
        <v>27</v>
      </c>
      <c r="B20" s="177"/>
      <c r="C20" s="178"/>
      <c r="D20" s="23" t="s">
        <v>13</v>
      </c>
      <c r="E20" s="23" t="s">
        <v>13</v>
      </c>
      <c r="F20" s="23" t="s">
        <v>13</v>
      </c>
      <c r="G20" s="23" t="s">
        <v>13</v>
      </c>
      <c r="H20" s="23" t="s">
        <v>13</v>
      </c>
      <c r="I20" s="23" t="s">
        <v>13</v>
      </c>
      <c r="J20" s="23" t="s">
        <v>13</v>
      </c>
      <c r="K20" s="23" t="s">
        <v>13</v>
      </c>
      <c r="L20" s="23" t="s">
        <v>13</v>
      </c>
      <c r="M20" s="23" t="s">
        <v>13</v>
      </c>
      <c r="N20" s="23" t="s">
        <v>13</v>
      </c>
      <c r="O20" s="23" t="s">
        <v>13</v>
      </c>
      <c r="P20" s="23" t="s">
        <v>13</v>
      </c>
      <c r="Q20" s="23" t="s">
        <v>13</v>
      </c>
      <c r="R20" s="23" t="s">
        <v>13</v>
      </c>
      <c r="S20" s="23" t="s">
        <v>13</v>
      </c>
      <c r="T20" s="23" t="s">
        <v>13</v>
      </c>
      <c r="U20" s="23" t="s">
        <v>13</v>
      </c>
      <c r="V20" s="23" t="s">
        <v>13</v>
      </c>
      <c r="W20" s="23" t="s">
        <v>13</v>
      </c>
      <c r="X20" s="23" t="s">
        <v>13</v>
      </c>
      <c r="Y20" s="23" t="s">
        <v>13</v>
      </c>
      <c r="Z20" s="23" t="s">
        <v>13</v>
      </c>
      <c r="AA20" s="23" t="s">
        <v>13</v>
      </c>
      <c r="AB20" s="23" t="s">
        <v>13</v>
      </c>
      <c r="AC20" s="23" t="s">
        <v>13</v>
      </c>
      <c r="AD20" s="23" t="s">
        <v>13</v>
      </c>
      <c r="AE20" s="23" t="s">
        <v>13</v>
      </c>
      <c r="AF20" s="23" t="s">
        <v>13</v>
      </c>
      <c r="AG20" s="23" t="s">
        <v>13</v>
      </c>
      <c r="AH20" s="23" t="s">
        <v>13</v>
      </c>
      <c r="AI20" s="21">
        <f t="shared" si="0"/>
        <v>1</v>
      </c>
    </row>
    <row r="21" spans="1:35" ht="15.75" customHeight="1" x14ac:dyDescent="0.25">
      <c r="A21" s="179" t="s">
        <v>28</v>
      </c>
      <c r="B21" s="180"/>
      <c r="C21" s="181"/>
      <c r="D21" s="14" t="s">
        <v>13</v>
      </c>
      <c r="E21" s="14" t="s">
        <v>13</v>
      </c>
      <c r="F21" s="14" t="s">
        <v>13</v>
      </c>
      <c r="G21" s="14" t="s">
        <v>13</v>
      </c>
      <c r="H21" s="14" t="s">
        <v>13</v>
      </c>
      <c r="I21" s="14" t="s">
        <v>13</v>
      </c>
      <c r="J21" s="14" t="s">
        <v>13</v>
      </c>
      <c r="K21" s="14" t="s">
        <v>13</v>
      </c>
      <c r="L21" s="14" t="s">
        <v>13</v>
      </c>
      <c r="M21" s="14" t="s">
        <v>13</v>
      </c>
      <c r="N21" s="14" t="s">
        <v>13</v>
      </c>
      <c r="O21" s="14" t="s">
        <v>13</v>
      </c>
      <c r="P21" s="14" t="s">
        <v>13</v>
      </c>
      <c r="Q21" s="14" t="s">
        <v>13</v>
      </c>
      <c r="R21" s="14" t="s">
        <v>13</v>
      </c>
      <c r="S21" s="14" t="s">
        <v>13</v>
      </c>
      <c r="T21" s="14" t="s">
        <v>13</v>
      </c>
      <c r="U21" s="14" t="s">
        <v>13</v>
      </c>
      <c r="V21" s="14" t="s">
        <v>13</v>
      </c>
      <c r="W21" s="14" t="s">
        <v>13</v>
      </c>
      <c r="X21" s="14" t="s">
        <v>13</v>
      </c>
      <c r="Y21" s="14" t="s">
        <v>13</v>
      </c>
      <c r="Z21" s="14" t="s">
        <v>13</v>
      </c>
      <c r="AA21" s="14" t="s">
        <v>13</v>
      </c>
      <c r="AB21" s="14" t="s">
        <v>13</v>
      </c>
      <c r="AC21" s="14" t="s">
        <v>13</v>
      </c>
      <c r="AD21" s="14" t="s">
        <v>13</v>
      </c>
      <c r="AE21" s="14" t="s">
        <v>13</v>
      </c>
      <c r="AF21" s="14" t="s">
        <v>13</v>
      </c>
      <c r="AG21" s="14" t="s">
        <v>13</v>
      </c>
      <c r="AH21" s="14" t="s">
        <v>13</v>
      </c>
      <c r="AI21" s="17">
        <f t="shared" si="0"/>
        <v>1</v>
      </c>
    </row>
    <row r="22" spans="1:35" ht="15.75" customHeight="1" x14ac:dyDescent="0.25">
      <c r="A22" s="161" t="s">
        <v>29</v>
      </c>
      <c r="B22" s="162"/>
      <c r="C22" s="163"/>
      <c r="D22" s="24" t="s">
        <v>13</v>
      </c>
      <c r="E22" s="24" t="s">
        <v>13</v>
      </c>
      <c r="F22" s="24" t="s">
        <v>13</v>
      </c>
      <c r="G22" s="24" t="s">
        <v>13</v>
      </c>
      <c r="H22" s="24" t="s">
        <v>13</v>
      </c>
      <c r="I22" s="24" t="s">
        <v>49</v>
      </c>
      <c r="J22" s="24" t="s">
        <v>49</v>
      </c>
      <c r="K22" s="24" t="s">
        <v>49</v>
      </c>
      <c r="L22" s="24" t="s">
        <v>13</v>
      </c>
      <c r="M22" s="24" t="s">
        <v>13</v>
      </c>
      <c r="N22" s="24" t="s">
        <v>13</v>
      </c>
      <c r="O22" s="24" t="s">
        <v>13</v>
      </c>
      <c r="P22" s="24" t="s">
        <v>16</v>
      </c>
      <c r="Q22" s="24" t="s">
        <v>13</v>
      </c>
      <c r="R22" s="24" t="s">
        <v>13</v>
      </c>
      <c r="S22" s="24" t="s">
        <v>13</v>
      </c>
      <c r="T22" s="24" t="s">
        <v>16</v>
      </c>
      <c r="U22" s="24" t="s">
        <v>49</v>
      </c>
      <c r="V22" s="24" t="s">
        <v>49</v>
      </c>
      <c r="W22" s="24" t="s">
        <v>49</v>
      </c>
      <c r="X22" s="24" t="s">
        <v>13</v>
      </c>
      <c r="Y22" s="24" t="s">
        <v>13</v>
      </c>
      <c r="Z22" s="24" t="s">
        <v>13</v>
      </c>
      <c r="AA22" s="24" t="s">
        <v>13</v>
      </c>
      <c r="AB22" s="24" t="s">
        <v>13</v>
      </c>
      <c r="AC22" s="24" t="s">
        <v>13</v>
      </c>
      <c r="AD22" s="24" t="s">
        <v>13</v>
      </c>
      <c r="AE22" s="24" t="s">
        <v>13</v>
      </c>
      <c r="AF22" s="24" t="s">
        <v>49</v>
      </c>
      <c r="AG22" s="24" t="s">
        <v>49</v>
      </c>
      <c r="AH22" s="24" t="s">
        <v>49</v>
      </c>
      <c r="AI22" s="19">
        <f t="shared" si="0"/>
        <v>0.93548387096774188</v>
      </c>
    </row>
    <row r="23" spans="1:35" ht="15.75" customHeight="1" x14ac:dyDescent="0.25">
      <c r="A23" s="173" t="s">
        <v>30</v>
      </c>
      <c r="B23" s="174"/>
      <c r="C23" s="175"/>
      <c r="D23" s="74" t="s">
        <v>13</v>
      </c>
      <c r="E23" s="74" t="s">
        <v>13</v>
      </c>
      <c r="F23" s="74" t="s">
        <v>13</v>
      </c>
      <c r="G23" s="74" t="s">
        <v>13</v>
      </c>
      <c r="H23" s="74" t="s">
        <v>16</v>
      </c>
      <c r="I23" s="74" t="s">
        <v>16</v>
      </c>
      <c r="J23" s="74" t="s">
        <v>16</v>
      </c>
      <c r="K23" s="74" t="s">
        <v>16</v>
      </c>
      <c r="L23" s="74" t="s">
        <v>13</v>
      </c>
      <c r="M23" s="74" t="s">
        <v>13</v>
      </c>
      <c r="N23" s="74" t="s">
        <v>13</v>
      </c>
      <c r="O23" s="74" t="s">
        <v>13</v>
      </c>
      <c r="P23" s="74" t="s">
        <v>13</v>
      </c>
      <c r="Q23" s="74" t="s">
        <v>13</v>
      </c>
      <c r="R23" s="74" t="s">
        <v>13</v>
      </c>
      <c r="S23" s="74" t="s">
        <v>13</v>
      </c>
      <c r="T23" s="74" t="s">
        <v>13</v>
      </c>
      <c r="U23" s="74" t="s">
        <v>16</v>
      </c>
      <c r="V23" s="74" t="s">
        <v>16</v>
      </c>
      <c r="W23" s="74" t="s">
        <v>16</v>
      </c>
      <c r="X23" s="74" t="s">
        <v>13</v>
      </c>
      <c r="Y23" s="74" t="s">
        <v>13</v>
      </c>
      <c r="Z23" s="74" t="s">
        <v>13</v>
      </c>
      <c r="AA23" s="74" t="s">
        <v>13</v>
      </c>
      <c r="AB23" s="74" t="s">
        <v>13</v>
      </c>
      <c r="AC23" s="74" t="s">
        <v>13</v>
      </c>
      <c r="AD23" s="74" t="s">
        <v>13</v>
      </c>
      <c r="AE23" s="74" t="s">
        <v>13</v>
      </c>
      <c r="AF23" s="74" t="s">
        <v>16</v>
      </c>
      <c r="AG23" s="74" t="s">
        <v>13</v>
      </c>
      <c r="AH23" s="74" t="s">
        <v>16</v>
      </c>
      <c r="AI23" s="13">
        <f t="shared" si="0"/>
        <v>0.70967741935483875</v>
      </c>
    </row>
    <row r="24" spans="1:35" ht="15.75" customHeight="1" x14ac:dyDescent="0.25">
      <c r="A24" s="179" t="s">
        <v>31</v>
      </c>
      <c r="B24" s="180"/>
      <c r="C24" s="181"/>
      <c r="D24" s="73" t="s">
        <v>13</v>
      </c>
      <c r="E24" s="73" t="s">
        <v>13</v>
      </c>
      <c r="F24" s="73" t="s">
        <v>13</v>
      </c>
      <c r="G24" s="73" t="s">
        <v>16</v>
      </c>
      <c r="H24" s="73" t="s">
        <v>16</v>
      </c>
      <c r="I24" s="73" t="s">
        <v>16</v>
      </c>
      <c r="J24" s="73" t="s">
        <v>16</v>
      </c>
      <c r="K24" s="73" t="s">
        <v>16</v>
      </c>
      <c r="L24" s="73" t="s">
        <v>13</v>
      </c>
      <c r="M24" s="73" t="s">
        <v>13</v>
      </c>
      <c r="N24" s="73" t="s">
        <v>13</v>
      </c>
      <c r="O24" s="73" t="s">
        <v>13</v>
      </c>
      <c r="P24" s="73" t="s">
        <v>16</v>
      </c>
      <c r="Q24" s="73" t="s">
        <v>13</v>
      </c>
      <c r="R24" s="73" t="s">
        <v>13</v>
      </c>
      <c r="S24" s="73" t="s">
        <v>13</v>
      </c>
      <c r="T24" s="73" t="s">
        <v>16</v>
      </c>
      <c r="U24" s="73" t="s">
        <v>16</v>
      </c>
      <c r="V24" s="73" t="s">
        <v>16</v>
      </c>
      <c r="W24" s="73" t="s">
        <v>16</v>
      </c>
      <c r="X24" s="73" t="s">
        <v>13</v>
      </c>
      <c r="Y24" s="73" t="s">
        <v>13</v>
      </c>
      <c r="Z24" s="73" t="s">
        <v>13</v>
      </c>
      <c r="AA24" s="73" t="s">
        <v>13</v>
      </c>
      <c r="AB24" s="73" t="s">
        <v>13</v>
      </c>
      <c r="AC24" s="73" t="s">
        <v>13</v>
      </c>
      <c r="AD24" s="73" t="s">
        <v>13</v>
      </c>
      <c r="AE24" s="73" t="s">
        <v>13</v>
      </c>
      <c r="AF24" s="73" t="s">
        <v>16</v>
      </c>
      <c r="AG24" s="73" t="s">
        <v>13</v>
      </c>
      <c r="AH24" s="73" t="s">
        <v>16</v>
      </c>
      <c r="AI24" s="17">
        <f t="shared" si="0"/>
        <v>0.61290322580645162</v>
      </c>
    </row>
    <row r="25" spans="1:35" ht="15.75" customHeight="1" x14ac:dyDescent="0.25">
      <c r="A25" s="161" t="s">
        <v>32</v>
      </c>
      <c r="B25" s="162"/>
      <c r="C25" s="163"/>
      <c r="D25" s="26" t="s">
        <v>13</v>
      </c>
      <c r="E25" s="26" t="s">
        <v>13</v>
      </c>
      <c r="F25" s="26" t="s">
        <v>13</v>
      </c>
      <c r="G25" s="26" t="s">
        <v>13</v>
      </c>
      <c r="H25" s="26" t="s">
        <v>13</v>
      </c>
      <c r="I25" s="26" t="s">
        <v>13</v>
      </c>
      <c r="J25" s="26" t="s">
        <v>13</v>
      </c>
      <c r="K25" s="26" t="s">
        <v>13</v>
      </c>
      <c r="L25" s="26" t="s">
        <v>13</v>
      </c>
      <c r="M25" s="26" t="s">
        <v>13</v>
      </c>
      <c r="N25" s="26" t="s">
        <v>13</v>
      </c>
      <c r="O25" s="26" t="s">
        <v>13</v>
      </c>
      <c r="P25" s="26" t="s">
        <v>13</v>
      </c>
      <c r="Q25" s="26" t="s">
        <v>13</v>
      </c>
      <c r="R25" s="26" t="s">
        <v>13</v>
      </c>
      <c r="S25" s="26" t="s">
        <v>13</v>
      </c>
      <c r="T25" s="26" t="s">
        <v>13</v>
      </c>
      <c r="U25" s="26" t="s">
        <v>13</v>
      </c>
      <c r="V25" s="26" t="s">
        <v>49</v>
      </c>
      <c r="W25" s="26" t="s">
        <v>49</v>
      </c>
      <c r="X25" s="26" t="s">
        <v>13</v>
      </c>
      <c r="Y25" s="26" t="s">
        <v>13</v>
      </c>
      <c r="Z25" s="26" t="s">
        <v>13</v>
      </c>
      <c r="AA25" s="26" t="s">
        <v>13</v>
      </c>
      <c r="AB25" s="26" t="s">
        <v>13</v>
      </c>
      <c r="AC25" s="26" t="s">
        <v>13</v>
      </c>
      <c r="AD25" s="26" t="s">
        <v>13</v>
      </c>
      <c r="AE25" s="26" t="s">
        <v>13</v>
      </c>
      <c r="AF25" s="26" t="s">
        <v>13</v>
      </c>
      <c r="AG25" s="26" t="s">
        <v>13</v>
      </c>
      <c r="AH25" s="26" t="s">
        <v>13</v>
      </c>
      <c r="AI25" s="19">
        <f t="shared" si="0"/>
        <v>1</v>
      </c>
    </row>
    <row r="26" spans="1:35" ht="15.75" customHeight="1" x14ac:dyDescent="0.25">
      <c r="A26" s="161" t="s">
        <v>33</v>
      </c>
      <c r="B26" s="162"/>
      <c r="C26" s="163"/>
      <c r="D26" s="76" t="s">
        <v>13</v>
      </c>
      <c r="E26" s="76" t="s">
        <v>13</v>
      </c>
      <c r="F26" s="76" t="s">
        <v>13</v>
      </c>
      <c r="G26" s="76" t="s">
        <v>13</v>
      </c>
      <c r="H26" s="76" t="s">
        <v>13</v>
      </c>
      <c r="I26" s="76" t="s">
        <v>13</v>
      </c>
      <c r="J26" s="76" t="s">
        <v>13</v>
      </c>
      <c r="K26" s="76" t="s">
        <v>13</v>
      </c>
      <c r="L26" s="76" t="s">
        <v>13</v>
      </c>
      <c r="M26" s="76" t="s">
        <v>13</v>
      </c>
      <c r="N26" s="76" t="s">
        <v>13</v>
      </c>
      <c r="O26" s="76" t="s">
        <v>13</v>
      </c>
      <c r="P26" s="76" t="s">
        <v>13</v>
      </c>
      <c r="Q26" s="76" t="s">
        <v>13</v>
      </c>
      <c r="R26" s="76" t="s">
        <v>13</v>
      </c>
      <c r="S26" s="76" t="s">
        <v>13</v>
      </c>
      <c r="T26" s="76" t="s">
        <v>13</v>
      </c>
      <c r="U26" s="76" t="s">
        <v>13</v>
      </c>
      <c r="V26" s="76" t="s">
        <v>49</v>
      </c>
      <c r="W26" s="76" t="s">
        <v>49</v>
      </c>
      <c r="X26" s="76" t="s">
        <v>13</v>
      </c>
      <c r="Y26" s="76" t="s">
        <v>13</v>
      </c>
      <c r="Z26" s="76" t="s">
        <v>13</v>
      </c>
      <c r="AA26" s="76" t="s">
        <v>13</v>
      </c>
      <c r="AB26" s="76" t="s">
        <v>13</v>
      </c>
      <c r="AC26" s="76" t="s">
        <v>13</v>
      </c>
      <c r="AD26" s="76" t="s">
        <v>13</v>
      </c>
      <c r="AE26" s="76" t="s">
        <v>13</v>
      </c>
      <c r="AF26" s="76" t="s">
        <v>13</v>
      </c>
      <c r="AG26" s="76" t="s">
        <v>13</v>
      </c>
      <c r="AH26" s="76" t="s">
        <v>13</v>
      </c>
      <c r="AI26" s="19">
        <f t="shared" si="0"/>
        <v>1</v>
      </c>
    </row>
    <row r="27" spans="1:35" ht="15.75" customHeight="1" x14ac:dyDescent="0.25">
      <c r="A27" s="155" t="s">
        <v>34</v>
      </c>
      <c r="B27" s="156"/>
      <c r="C27" s="157"/>
      <c r="D27" s="27" t="s">
        <v>6</v>
      </c>
      <c r="E27" s="27" t="s">
        <v>6</v>
      </c>
      <c r="F27" s="27" t="s">
        <v>6</v>
      </c>
      <c r="G27" s="27" t="s">
        <v>10</v>
      </c>
      <c r="H27" s="27" t="s">
        <v>11</v>
      </c>
      <c r="I27" s="27" t="s">
        <v>11</v>
      </c>
      <c r="J27" s="27" t="s">
        <v>11</v>
      </c>
      <c r="K27" s="27" t="s">
        <v>11</v>
      </c>
      <c r="L27" s="27" t="s">
        <v>10</v>
      </c>
      <c r="M27" s="27" t="s">
        <v>10</v>
      </c>
      <c r="N27" s="27" t="s">
        <v>10</v>
      </c>
      <c r="O27" s="27" t="s">
        <v>10</v>
      </c>
      <c r="P27" s="27" t="s">
        <v>10</v>
      </c>
      <c r="Q27" s="27" t="s">
        <v>10</v>
      </c>
      <c r="R27" s="27" t="s">
        <v>11</v>
      </c>
      <c r="S27" s="27" t="s">
        <v>11</v>
      </c>
      <c r="T27" s="27" t="s">
        <v>11</v>
      </c>
      <c r="U27" s="27" t="s">
        <v>11</v>
      </c>
      <c r="V27" s="27" t="s">
        <v>49</v>
      </c>
      <c r="W27" s="27" t="s">
        <v>49</v>
      </c>
      <c r="X27" s="27" t="s">
        <v>10</v>
      </c>
      <c r="Y27" s="27" t="s">
        <v>10</v>
      </c>
      <c r="Z27" s="27" t="s">
        <v>10</v>
      </c>
      <c r="AA27" s="27" t="s">
        <v>10</v>
      </c>
      <c r="AB27" s="27" t="s">
        <v>10</v>
      </c>
      <c r="AC27" s="27" t="s">
        <v>11</v>
      </c>
      <c r="AD27" s="27" t="s">
        <v>10</v>
      </c>
      <c r="AE27" s="27" t="s">
        <v>10</v>
      </c>
      <c r="AF27" s="27" t="s">
        <v>11</v>
      </c>
      <c r="AG27" s="27" t="s">
        <v>11</v>
      </c>
      <c r="AH27" s="27" t="s">
        <v>10</v>
      </c>
      <c r="AI27" s="13">
        <f t="shared" si="0"/>
        <v>1</v>
      </c>
    </row>
    <row r="28" spans="1:35" ht="15.75" customHeight="1" x14ac:dyDescent="0.25">
      <c r="A28" s="182" t="s">
        <v>35</v>
      </c>
      <c r="B28" s="183"/>
      <c r="C28" s="184"/>
      <c r="D28" s="28" t="s">
        <v>38</v>
      </c>
      <c r="E28" s="28" t="s">
        <v>38</v>
      </c>
      <c r="F28" s="28" t="s">
        <v>38</v>
      </c>
      <c r="G28" s="28" t="s">
        <v>39</v>
      </c>
      <c r="H28" s="28">
        <v>2</v>
      </c>
      <c r="I28" s="28">
        <v>2</v>
      </c>
      <c r="J28" s="28">
        <v>2</v>
      </c>
      <c r="K28" s="28">
        <v>2</v>
      </c>
      <c r="L28" s="28">
        <v>2</v>
      </c>
      <c r="M28" s="28">
        <v>2</v>
      </c>
      <c r="N28" s="28" t="s">
        <v>39</v>
      </c>
      <c r="O28" s="28" t="s">
        <v>39</v>
      </c>
      <c r="P28" s="28">
        <v>2</v>
      </c>
      <c r="Q28" s="28">
        <v>2</v>
      </c>
      <c r="R28" s="28">
        <v>2</v>
      </c>
      <c r="S28" s="28">
        <v>2</v>
      </c>
      <c r="T28" s="28">
        <v>2</v>
      </c>
      <c r="U28" s="28">
        <v>2</v>
      </c>
      <c r="V28" s="28">
        <v>2</v>
      </c>
      <c r="W28" s="28">
        <v>2</v>
      </c>
      <c r="X28" s="28">
        <v>3</v>
      </c>
      <c r="Y28" s="28">
        <v>2</v>
      </c>
      <c r="Z28" s="28" t="s">
        <v>110</v>
      </c>
      <c r="AA28" s="28" t="s">
        <v>38</v>
      </c>
      <c r="AB28" s="28" t="s">
        <v>37</v>
      </c>
      <c r="AC28" s="28">
        <v>2</v>
      </c>
      <c r="AD28" s="28">
        <v>2</v>
      </c>
      <c r="AE28" s="28">
        <v>0</v>
      </c>
      <c r="AF28" s="28">
        <v>2</v>
      </c>
      <c r="AG28" s="28">
        <v>2</v>
      </c>
      <c r="AH28" s="28">
        <v>2</v>
      </c>
      <c r="AI28" s="17">
        <f>IF(COUNTA(D28:AH28)&gt;0,(COUNTA(D28:AH28)-COUNTIF(D28:AH28,"NB")-COUNTIF(D28:AH28,"DN")-COUNTIF(D28:AH28,"An")-COUNTIF(D28:AH28,"NB^")-COUNTIF(D28:AH28,0))/COUNTA(D28:AH28),"")</f>
        <v>0.967741935483871</v>
      </c>
    </row>
    <row r="29" spans="1:35" ht="15.75" customHeight="1" x14ac:dyDescent="0.25">
      <c r="A29" s="170" t="s">
        <v>40</v>
      </c>
      <c r="B29" s="171"/>
      <c r="C29" s="172"/>
      <c r="D29" s="78" t="s">
        <v>166</v>
      </c>
      <c r="E29" s="78" t="s">
        <v>158</v>
      </c>
      <c r="F29" s="78" t="s">
        <v>167</v>
      </c>
      <c r="G29" s="78" t="s">
        <v>168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 t="s">
        <v>116</v>
      </c>
      <c r="P29" s="78" t="s">
        <v>41</v>
      </c>
      <c r="Q29" s="78" t="s">
        <v>121</v>
      </c>
      <c r="R29" s="78" t="s">
        <v>121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 t="s">
        <v>169</v>
      </c>
      <c r="AD29" s="78" t="s">
        <v>170</v>
      </c>
      <c r="AE29" s="78">
        <v>0</v>
      </c>
      <c r="AF29" s="78">
        <v>0</v>
      </c>
      <c r="AG29" s="78">
        <v>0</v>
      </c>
      <c r="AH29" s="78">
        <v>0</v>
      </c>
      <c r="AI29" s="19">
        <f>IF(COUNTA(D29:AH29)&gt;0,(COUNTA(D29:AH29)-COUNTIF(D29:AH29,"NB")-COUNTIF(D29:AH29,"DN")-COUNTIF(D29:AH29,"An")-COUNTIF(D29:AH29,"NB^")-COUNTIF(D29:AH29,0))/COUNTA(D29:AH29),"")</f>
        <v>0.32258064516129031</v>
      </c>
    </row>
    <row r="30" spans="1:35" ht="15.75" customHeight="1" x14ac:dyDescent="0.25">
      <c r="A30" s="152" t="s">
        <v>48</v>
      </c>
      <c r="B30" s="153"/>
      <c r="C30" s="154"/>
      <c r="D30" s="79" t="s">
        <v>6</v>
      </c>
      <c r="E30" s="79" t="s">
        <v>6</v>
      </c>
      <c r="F30" s="79" t="s">
        <v>10</v>
      </c>
      <c r="G30" s="79" t="s">
        <v>10</v>
      </c>
      <c r="H30" s="79" t="s">
        <v>11</v>
      </c>
      <c r="I30" s="79" t="s">
        <v>11</v>
      </c>
      <c r="J30" s="79" t="s">
        <v>11</v>
      </c>
      <c r="K30" s="79" t="s">
        <v>11</v>
      </c>
      <c r="L30" s="79" t="s">
        <v>10</v>
      </c>
      <c r="M30" s="79" t="s">
        <v>10</v>
      </c>
      <c r="N30" s="79" t="s">
        <v>10</v>
      </c>
      <c r="O30" s="79" t="s">
        <v>10</v>
      </c>
      <c r="P30" s="79" t="s">
        <v>6</v>
      </c>
      <c r="Q30" s="79" t="s">
        <v>10</v>
      </c>
      <c r="R30" s="79" t="s">
        <v>11</v>
      </c>
      <c r="S30" s="79" t="s">
        <v>11</v>
      </c>
      <c r="T30" s="79" t="s">
        <v>11</v>
      </c>
      <c r="U30" s="79" t="s">
        <v>11</v>
      </c>
      <c r="V30" s="79" t="s">
        <v>49</v>
      </c>
      <c r="W30" s="79" t="s">
        <v>11</v>
      </c>
      <c r="X30" s="79" t="s">
        <v>10</v>
      </c>
      <c r="Y30" s="79" t="s">
        <v>10</v>
      </c>
      <c r="Z30" s="79" t="s">
        <v>10</v>
      </c>
      <c r="AA30" s="79" t="s">
        <v>10</v>
      </c>
      <c r="AB30" s="79" t="s">
        <v>10</v>
      </c>
      <c r="AC30" s="79" t="s">
        <v>11</v>
      </c>
      <c r="AD30" s="79" t="s">
        <v>10</v>
      </c>
      <c r="AE30" s="79" t="s">
        <v>10</v>
      </c>
      <c r="AF30" s="79" t="s">
        <v>11</v>
      </c>
      <c r="AG30" s="79" t="s">
        <v>11</v>
      </c>
      <c r="AH30" s="79" t="s">
        <v>11</v>
      </c>
      <c r="AI30" s="19">
        <f>IF(COUNTA(D30:AH30)&gt;0,(COUNTA(D30:AH30)-COUNTIF(D30:AH30,"NB")-COUNTIF(D30:AH30,"DN")-COUNTIF(D30:AH30,"An")-COUNTIF(D30:AH30,"NB^")-COUNTIF(D30:AH30,0))/COUNTA(D30:AH30),"")</f>
        <v>1</v>
      </c>
    </row>
    <row r="31" spans="1:35" ht="15.75" customHeight="1" x14ac:dyDescent="0.25">
      <c r="A31" s="155" t="s">
        <v>50</v>
      </c>
      <c r="B31" s="156"/>
      <c r="C31" s="157"/>
      <c r="D31" s="72" t="s">
        <v>6</v>
      </c>
      <c r="E31" s="72" t="s">
        <v>6</v>
      </c>
      <c r="F31" s="72" t="s">
        <v>10</v>
      </c>
      <c r="G31" s="72" t="s">
        <v>10</v>
      </c>
      <c r="H31" s="72" t="s">
        <v>11</v>
      </c>
      <c r="I31" s="72" t="s">
        <v>11</v>
      </c>
      <c r="J31" s="72" t="s">
        <v>11</v>
      </c>
      <c r="K31" s="72" t="s">
        <v>11</v>
      </c>
      <c r="L31" s="72" t="s">
        <v>10</v>
      </c>
      <c r="M31" s="72" t="s">
        <v>10</v>
      </c>
      <c r="N31" s="72" t="s">
        <v>10</v>
      </c>
      <c r="O31" s="72" t="s">
        <v>10</v>
      </c>
      <c r="P31" s="72" t="s">
        <v>10</v>
      </c>
      <c r="Q31" s="72" t="s">
        <v>10</v>
      </c>
      <c r="R31" s="72" t="s">
        <v>11</v>
      </c>
      <c r="S31" s="72" t="s">
        <v>11</v>
      </c>
      <c r="T31" s="72" t="s">
        <v>11</v>
      </c>
      <c r="U31" s="72" t="s">
        <v>11</v>
      </c>
      <c r="V31" s="72" t="s">
        <v>49</v>
      </c>
      <c r="W31" s="72" t="s">
        <v>49</v>
      </c>
      <c r="X31" s="72" t="s">
        <v>10</v>
      </c>
      <c r="Y31" s="72" t="s">
        <v>10</v>
      </c>
      <c r="Z31" s="72" t="s">
        <v>10</v>
      </c>
      <c r="AA31" s="72" t="s">
        <v>10</v>
      </c>
      <c r="AB31" s="72" t="s">
        <v>10</v>
      </c>
      <c r="AC31" s="72" t="s">
        <v>11</v>
      </c>
      <c r="AD31" s="72" t="s">
        <v>10</v>
      </c>
      <c r="AE31" s="72" t="s">
        <v>10</v>
      </c>
      <c r="AF31" s="72" t="s">
        <v>11</v>
      </c>
      <c r="AG31" s="72" t="s">
        <v>11</v>
      </c>
      <c r="AH31" s="72" t="s">
        <v>11</v>
      </c>
      <c r="AI31" s="13">
        <f>IF(COUNTA(D31:AH31)&gt;0,(COUNTA(D31:AH31)-COUNTIF(D31:AH31,"NB")-COUNTIF(D31:AH31,"DN")-COUNTIF(D31:AH31,"An")-COUNTIF(D31:AH31,"NB^")-COUNTIF(D31:AH31,0))/COUNTA(D31:AH31),"")</f>
        <v>1</v>
      </c>
    </row>
    <row r="32" spans="1:35" ht="15.75" customHeight="1" x14ac:dyDescent="0.25">
      <c r="A32" s="158" t="s">
        <v>51</v>
      </c>
      <c r="B32" s="159"/>
      <c r="C32" s="160"/>
      <c r="D32" s="80" t="s">
        <v>6</v>
      </c>
      <c r="E32" s="80" t="s">
        <v>6</v>
      </c>
      <c r="F32" s="80" t="s">
        <v>10</v>
      </c>
      <c r="G32" s="80" t="s">
        <v>10</v>
      </c>
      <c r="H32" s="80" t="s">
        <v>11</v>
      </c>
      <c r="I32" s="80" t="s">
        <v>11</v>
      </c>
      <c r="J32" s="80" t="s">
        <v>11</v>
      </c>
      <c r="K32" s="80" t="s">
        <v>11</v>
      </c>
      <c r="L32" s="80" t="s">
        <v>10</v>
      </c>
      <c r="M32" s="80" t="s">
        <v>10</v>
      </c>
      <c r="N32" s="80" t="s">
        <v>10</v>
      </c>
      <c r="O32" s="80" t="s">
        <v>10</v>
      </c>
      <c r="P32" s="80" t="s">
        <v>10</v>
      </c>
      <c r="Q32" s="80" t="s">
        <v>10</v>
      </c>
      <c r="R32" s="80" t="s">
        <v>11</v>
      </c>
      <c r="S32" s="80" t="s">
        <v>11</v>
      </c>
      <c r="T32" s="80" t="s">
        <v>11</v>
      </c>
      <c r="U32" s="80" t="s">
        <v>11</v>
      </c>
      <c r="V32" s="80" t="s">
        <v>49</v>
      </c>
      <c r="W32" s="80" t="s">
        <v>49</v>
      </c>
      <c r="X32" s="80" t="s">
        <v>10</v>
      </c>
      <c r="Y32" s="80" t="s">
        <v>10</v>
      </c>
      <c r="Z32" s="80" t="s">
        <v>10</v>
      </c>
      <c r="AA32" s="80" t="s">
        <v>10</v>
      </c>
      <c r="AB32" s="80" t="s">
        <v>10</v>
      </c>
      <c r="AC32" s="80" t="s">
        <v>11</v>
      </c>
      <c r="AD32" s="80" t="s">
        <v>10</v>
      </c>
      <c r="AE32" s="80" t="s">
        <v>10</v>
      </c>
      <c r="AF32" s="80" t="s">
        <v>11</v>
      </c>
      <c r="AG32" s="80" t="s">
        <v>11</v>
      </c>
      <c r="AH32" s="80" t="s">
        <v>11</v>
      </c>
      <c r="AI32" s="17">
        <f t="shared" si="0"/>
        <v>1</v>
      </c>
    </row>
    <row r="33" spans="1:44" ht="15.75" customHeight="1" x14ac:dyDescent="0.25">
      <c r="A33" s="161" t="s">
        <v>52</v>
      </c>
      <c r="B33" s="162"/>
      <c r="C33" s="163"/>
      <c r="D33" s="25" t="s">
        <v>13</v>
      </c>
      <c r="E33" s="25" t="s">
        <v>13</v>
      </c>
      <c r="F33" s="25" t="s">
        <v>13</v>
      </c>
      <c r="G33" s="25" t="s">
        <v>13</v>
      </c>
      <c r="H33" s="25" t="s">
        <v>13</v>
      </c>
      <c r="I33" s="25" t="s">
        <v>13</v>
      </c>
      <c r="J33" s="25" t="s">
        <v>13</v>
      </c>
      <c r="K33" s="25" t="s">
        <v>13</v>
      </c>
      <c r="L33" s="25" t="s">
        <v>13</v>
      </c>
      <c r="M33" s="25" t="s">
        <v>13</v>
      </c>
      <c r="N33" s="25" t="s">
        <v>13</v>
      </c>
      <c r="O33" s="25" t="s">
        <v>13</v>
      </c>
      <c r="P33" s="25" t="s">
        <v>13</v>
      </c>
      <c r="Q33" s="25" t="s">
        <v>13</v>
      </c>
      <c r="R33" s="25" t="s">
        <v>13</v>
      </c>
      <c r="S33" s="25" t="s">
        <v>13</v>
      </c>
      <c r="T33" s="25" t="s">
        <v>13</v>
      </c>
      <c r="U33" s="25" t="s">
        <v>11</v>
      </c>
      <c r="V33" s="25" t="s">
        <v>49</v>
      </c>
      <c r="W33" s="25" t="s">
        <v>49</v>
      </c>
      <c r="X33" s="25" t="s">
        <v>13</v>
      </c>
      <c r="Y33" s="25" t="s">
        <v>13</v>
      </c>
      <c r="Z33" s="25" t="s">
        <v>13</v>
      </c>
      <c r="AA33" s="25" t="s">
        <v>13</v>
      </c>
      <c r="AB33" s="25" t="s">
        <v>13</v>
      </c>
      <c r="AC33" s="25" t="s">
        <v>13</v>
      </c>
      <c r="AD33" s="25" t="s">
        <v>13</v>
      </c>
      <c r="AE33" s="25" t="s">
        <v>13</v>
      </c>
      <c r="AF33" s="25" t="s">
        <v>13</v>
      </c>
      <c r="AG33" s="25" t="s">
        <v>13</v>
      </c>
      <c r="AH33" s="25" t="s">
        <v>13</v>
      </c>
      <c r="AI33" s="19">
        <f t="shared" si="0"/>
        <v>1</v>
      </c>
    </row>
    <row r="34" spans="1:44" ht="15.75" customHeight="1" x14ac:dyDescent="0.25">
      <c r="A34" s="161" t="s">
        <v>53</v>
      </c>
      <c r="B34" s="162"/>
      <c r="C34" s="163"/>
      <c r="D34" s="24" t="s">
        <v>13</v>
      </c>
      <c r="E34" s="24" t="s">
        <v>13</v>
      </c>
      <c r="F34" s="24" t="s">
        <v>13</v>
      </c>
      <c r="G34" s="24" t="s">
        <v>13</v>
      </c>
      <c r="H34" s="24" t="s">
        <v>13</v>
      </c>
      <c r="I34" s="24" t="s">
        <v>13</v>
      </c>
      <c r="J34" s="24" t="s">
        <v>13</v>
      </c>
      <c r="K34" s="24" t="s">
        <v>13</v>
      </c>
      <c r="L34" s="24" t="s">
        <v>13</v>
      </c>
      <c r="M34" s="24" t="s">
        <v>13</v>
      </c>
      <c r="N34" s="24" t="s">
        <v>13</v>
      </c>
      <c r="O34" s="24" t="s">
        <v>13</v>
      </c>
      <c r="P34" s="24" t="s">
        <v>13</v>
      </c>
      <c r="Q34" s="24" t="s">
        <v>13</v>
      </c>
      <c r="R34" s="24" t="s">
        <v>13</v>
      </c>
      <c r="S34" s="24" t="s">
        <v>13</v>
      </c>
      <c r="T34" s="24" t="s">
        <v>13</v>
      </c>
      <c r="U34" s="24" t="s">
        <v>49</v>
      </c>
      <c r="V34" s="24" t="s">
        <v>49</v>
      </c>
      <c r="W34" s="24" t="s">
        <v>49</v>
      </c>
      <c r="X34" s="24" t="s">
        <v>13</v>
      </c>
      <c r="Y34" s="24" t="s">
        <v>13</v>
      </c>
      <c r="Z34" s="24" t="s">
        <v>13</v>
      </c>
      <c r="AA34" s="24" t="s">
        <v>13</v>
      </c>
      <c r="AB34" s="24" t="s">
        <v>13</v>
      </c>
      <c r="AC34" s="24" t="s">
        <v>13</v>
      </c>
      <c r="AD34" s="24" t="s">
        <v>13</v>
      </c>
      <c r="AE34" s="24" t="s">
        <v>13</v>
      </c>
      <c r="AF34" s="24" t="s">
        <v>13</v>
      </c>
      <c r="AG34" s="24" t="s">
        <v>13</v>
      </c>
      <c r="AH34" s="24" t="s">
        <v>13</v>
      </c>
      <c r="AI34" s="19">
        <f t="shared" si="0"/>
        <v>1</v>
      </c>
    </row>
    <row r="35" spans="1:44" ht="15.75" customHeight="1" thickBot="1" x14ac:dyDescent="0.3">
      <c r="A35" s="164" t="s">
        <v>54</v>
      </c>
      <c r="B35" s="165"/>
      <c r="C35" s="166"/>
      <c r="D35" s="86" t="s">
        <v>13</v>
      </c>
      <c r="E35" s="86" t="s">
        <v>13</v>
      </c>
      <c r="F35" s="86" t="s">
        <v>13</v>
      </c>
      <c r="G35" s="86" t="s">
        <v>13</v>
      </c>
      <c r="H35" s="86" t="s">
        <v>13</v>
      </c>
      <c r="I35" s="86" t="s">
        <v>13</v>
      </c>
      <c r="J35" s="86" t="s">
        <v>13</v>
      </c>
      <c r="K35" s="86" t="s">
        <v>13</v>
      </c>
      <c r="L35" s="86" t="s">
        <v>13</v>
      </c>
      <c r="M35" s="86" t="s">
        <v>13</v>
      </c>
      <c r="N35" s="86" t="s">
        <v>13</v>
      </c>
      <c r="O35" s="86" t="s">
        <v>13</v>
      </c>
      <c r="P35" s="86" t="s">
        <v>13</v>
      </c>
      <c r="Q35" s="86" t="s">
        <v>13</v>
      </c>
      <c r="R35" s="86" t="s">
        <v>13</v>
      </c>
      <c r="S35" s="86" t="s">
        <v>13</v>
      </c>
      <c r="T35" s="86" t="s">
        <v>13</v>
      </c>
      <c r="U35" s="86" t="s">
        <v>49</v>
      </c>
      <c r="V35" s="85" t="s">
        <v>49</v>
      </c>
      <c r="W35" s="85" t="s">
        <v>49</v>
      </c>
      <c r="X35" s="86" t="s">
        <v>13</v>
      </c>
      <c r="Y35" s="86" t="s">
        <v>13</v>
      </c>
      <c r="Z35" s="86" t="s">
        <v>13</v>
      </c>
      <c r="AA35" s="86" t="s">
        <v>13</v>
      </c>
      <c r="AB35" s="86" t="s">
        <v>13</v>
      </c>
      <c r="AC35" s="86" t="s">
        <v>13</v>
      </c>
      <c r="AD35" s="86" t="s">
        <v>13</v>
      </c>
      <c r="AE35" s="86" t="s">
        <v>13</v>
      </c>
      <c r="AF35" s="86" t="s">
        <v>13</v>
      </c>
      <c r="AG35" s="86" t="s">
        <v>13</v>
      </c>
      <c r="AH35" s="86" t="s">
        <v>13</v>
      </c>
      <c r="AI35" s="88">
        <f t="shared" si="0"/>
        <v>1</v>
      </c>
    </row>
    <row r="36" spans="1:44" s="32" customFormat="1" ht="15.75" customHeight="1" x14ac:dyDescent="0.25">
      <c r="A36" s="149" t="s">
        <v>55</v>
      </c>
      <c r="B36" s="150"/>
      <c r="C36" s="151"/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74</v>
      </c>
      <c r="N36" s="31">
        <v>0</v>
      </c>
      <c r="O36" s="31">
        <v>0</v>
      </c>
      <c r="P36" s="31">
        <v>0</v>
      </c>
      <c r="Q36" s="31">
        <v>0</v>
      </c>
      <c r="R36" s="133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3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167" t="s">
        <v>56</v>
      </c>
      <c r="B37" s="168"/>
      <c r="C37" s="169"/>
      <c r="D37" s="135"/>
      <c r="E37" s="114"/>
      <c r="F37" s="114"/>
      <c r="G37" s="114"/>
      <c r="H37" s="114"/>
      <c r="I37" s="114"/>
      <c r="J37" s="81"/>
      <c r="K37" s="114"/>
      <c r="L37" s="114"/>
      <c r="M37" s="114"/>
      <c r="N37" s="114"/>
      <c r="O37" s="114"/>
      <c r="P37" s="34"/>
      <c r="Q37" s="34"/>
      <c r="R37" s="34"/>
      <c r="S37" s="34"/>
      <c r="T37" s="114"/>
      <c r="U37" s="114"/>
      <c r="V37" s="114"/>
      <c r="W37" s="114"/>
      <c r="X37" s="114"/>
      <c r="Y37" s="114"/>
      <c r="Z37" s="114"/>
      <c r="AA37" s="84"/>
      <c r="AB37" s="114"/>
      <c r="AC37" s="114"/>
      <c r="AD37" s="114"/>
      <c r="AE37" s="114"/>
      <c r="AF37" s="114"/>
      <c r="AG37" s="114"/>
      <c r="AH37" s="136"/>
      <c r="AI37" s="35"/>
    </row>
    <row r="38" spans="1:44" ht="15.75" hidden="1" customHeight="1" x14ac:dyDescent="0.25">
      <c r="A38" s="32"/>
      <c r="B38" s="36"/>
      <c r="C38" s="36"/>
      <c r="D38" s="37" t="str">
        <f>IF(AND(D5&gt;0,COUNTA(D6:D37)&gt;0,COUNTA(D6:D37)-COUNTIF(D6:D37,"NB")-COUNTIF(D30:D31, "0")=COUNTA(D6:D37)),"AB","")</f>
        <v>AB</v>
      </c>
      <c r="E38" s="37" t="str">
        <f>IF(AND(E5&gt;0,COUNTA(E6:E37)&gt;0,COUNTA(E6:E37)-COUNTIF(E6:E37,"NB")-COUNTIF(E30:E31, "0")=COUNTA(E6:E37)),"AB","")</f>
        <v>AB</v>
      </c>
      <c r="F38" s="37" t="str">
        <f>IF(AND(F5&gt;0,COUNTA(F6:F37)&gt;0,COUNTA(F6:F37)-COUNTIF(F6:F37,"NB")-COUNTIF(F30:F31, "0")=COUNTA(F6:F37)),"AB","")</f>
        <v>AB</v>
      </c>
      <c r="G38" s="37" t="str">
        <f>IF(AND(G5&gt;0,COUNTA(G6:G37)&gt;0,COUNTA(G6:G37)-COUNTIF(G6:G37,"NB")-COUNTIF(G30:G31, "0")=COUNTA(G6:G37)),"AB","")</f>
        <v/>
      </c>
      <c r="H38" s="37" t="str">
        <f>IF(AND(H5&gt;0,COUNTA(H6:H37)&gt;0,COUNTA(H6:H37)-COUNTIF(H6:H37,"NB")-COUNTIF(H30:H31, "0")=COUNTA(H6:H37)),"AB","")</f>
        <v/>
      </c>
      <c r="J38" s="37" t="str">
        <f t="shared" ref="J38:AH38" si="1">IF(AND(J5&gt;0,COUNTA(J6:J37)&gt;0,COUNTA(J6:J37)-COUNTIF(J6:J37,"NB")-COUNTIF(J30:J31, "0")=COUNTA(J6:J37)),"AB","")</f>
        <v/>
      </c>
      <c r="K38" s="37" t="str">
        <f t="shared" si="1"/>
        <v/>
      </c>
      <c r="L38" s="37" t="str">
        <f t="shared" si="1"/>
        <v>AB</v>
      </c>
      <c r="M38" s="37" t="str">
        <f t="shared" si="1"/>
        <v>AB</v>
      </c>
      <c r="N38" s="37" t="str">
        <f t="shared" si="1"/>
        <v>AB</v>
      </c>
      <c r="O38" s="37" t="str">
        <f t="shared" si="1"/>
        <v>AB</v>
      </c>
      <c r="P38" s="37" t="str">
        <f t="shared" si="1"/>
        <v/>
      </c>
      <c r="Q38" s="37" t="str">
        <f t="shared" si="1"/>
        <v>AB</v>
      </c>
      <c r="R38" s="37" t="str">
        <f t="shared" si="1"/>
        <v>AB</v>
      </c>
      <c r="S38" s="37" t="str">
        <f t="shared" si="1"/>
        <v>AB</v>
      </c>
      <c r="T38" s="37" t="str">
        <f t="shared" si="1"/>
        <v/>
      </c>
      <c r="U38" s="37" t="str">
        <f t="shared" si="1"/>
        <v/>
      </c>
      <c r="V38" s="37" t="str">
        <f t="shared" si="1"/>
        <v/>
      </c>
      <c r="W38" s="37" t="str">
        <f t="shared" si="1"/>
        <v/>
      </c>
      <c r="X38" s="37" t="str">
        <f t="shared" si="1"/>
        <v>AB</v>
      </c>
      <c r="Y38" s="37" t="str">
        <f t="shared" si="1"/>
        <v>AB</v>
      </c>
      <c r="Z38" s="37" t="str">
        <f t="shared" si="1"/>
        <v>AB</v>
      </c>
      <c r="AA38" s="37" t="str">
        <f t="shared" si="1"/>
        <v>AB</v>
      </c>
      <c r="AB38" s="37" t="str">
        <f t="shared" si="1"/>
        <v>AB</v>
      </c>
      <c r="AC38" s="37" t="str">
        <f t="shared" si="1"/>
        <v>AB</v>
      </c>
      <c r="AD38" s="37" t="str">
        <f t="shared" si="1"/>
        <v>AB</v>
      </c>
      <c r="AE38" s="37" t="str">
        <f t="shared" si="1"/>
        <v/>
      </c>
      <c r="AF38" s="37" t="str">
        <f t="shared" si="1"/>
        <v/>
      </c>
      <c r="AG38" s="37" t="str">
        <f t="shared" si="1"/>
        <v>AB</v>
      </c>
      <c r="AH38" s="37" t="str">
        <f t="shared" si="1"/>
        <v/>
      </c>
      <c r="AI38" s="35"/>
    </row>
    <row r="39" spans="1:44" ht="15.75" hidden="1" customHeight="1" x14ac:dyDescent="0.25">
      <c r="D39" s="38" t="str">
        <f>IF(AND(D5:D5&gt;0,COUNTA(D6:D35),COUNTIF(D6:D35,"NB")+COUNTIF(D6:D35,0)=COUNTA(D6:D35)),"ANB","")</f>
        <v/>
      </c>
      <c r="E39" s="38" t="str">
        <f>IF(AND(E5:E5&gt;0,COUNTA(E6:E35),COUNTIF(E6:E35,"NB")+COUNTIF(E6:E35,0)=COUNTA(E6:E35)),"ANB","")</f>
        <v/>
      </c>
      <c r="F39" s="38" t="str">
        <f>IF(AND(F5:F5&gt;0,COUNTA(F6:F35),COUNTIF(F6:F35,"NB")+COUNTIF(F6:F35,0)=COUNTA(F6:F35)),"ANB","")</f>
        <v/>
      </c>
      <c r="G39" s="38" t="str">
        <f>IF(AND(G5:G5&gt;0,COUNTA(G6:G35),COUNTIF(G6:G35,"NB")+COUNTIF(G6:G35,0)=COUNTA(G6:G35)),"ANB","")</f>
        <v/>
      </c>
      <c r="H39" s="38" t="str">
        <f>IF(AND(H5:H5&gt;0,COUNTA(H6:H35),COUNTIF(H6:H35,"NB")+COUNTIF(H6:H35,0)=COUNTA(H6:H35)),"ANB","")</f>
        <v/>
      </c>
      <c r="I39" s="38" t="str">
        <f>IF(AND(I5:I5&gt;0,COUNTA(I6:I31),COUNTIF(I6:I31,"NB")+COUNTIF(I6:I31,0)=COUNTA(I6:I31)),"ANB","")</f>
        <v/>
      </c>
      <c r="J39" s="38" t="str">
        <f t="shared" ref="J39:AH39" si="2">IF(AND(J5:J5&gt;0,COUNTA(J6:J35),COUNTIF(J6:J35,"NB")+COUNTIF(J6:J35,0)=COUNTA(J6:J35)),"ANB","")</f>
        <v/>
      </c>
      <c r="K39" s="38" t="str">
        <f t="shared" si="2"/>
        <v/>
      </c>
      <c r="L39" s="38" t="str">
        <f t="shared" si="2"/>
        <v/>
      </c>
      <c r="M39" s="38" t="str">
        <f t="shared" si="2"/>
        <v/>
      </c>
      <c r="N39" s="38" t="str">
        <f t="shared" si="2"/>
        <v/>
      </c>
      <c r="O39" s="38" t="str">
        <f t="shared" si="2"/>
        <v/>
      </c>
      <c r="P39" s="38" t="str">
        <f t="shared" si="2"/>
        <v/>
      </c>
      <c r="Q39" s="38" t="str">
        <f t="shared" si="2"/>
        <v/>
      </c>
      <c r="R39" s="38" t="str">
        <f t="shared" si="2"/>
        <v/>
      </c>
      <c r="S39" s="38" t="str">
        <f t="shared" si="2"/>
        <v/>
      </c>
      <c r="T39" s="38" t="str">
        <f t="shared" si="2"/>
        <v/>
      </c>
      <c r="U39" s="38" t="str">
        <f t="shared" si="2"/>
        <v/>
      </c>
      <c r="V39" s="38" t="str">
        <f t="shared" si="2"/>
        <v/>
      </c>
      <c r="W39" s="38" t="str">
        <f t="shared" si="2"/>
        <v/>
      </c>
      <c r="X39" s="38" t="str">
        <f t="shared" si="2"/>
        <v/>
      </c>
      <c r="Y39" s="38" t="str">
        <f t="shared" si="2"/>
        <v/>
      </c>
      <c r="Z39" s="38" t="str">
        <f t="shared" si="2"/>
        <v/>
      </c>
      <c r="AA39" s="38" t="str">
        <f t="shared" si="2"/>
        <v/>
      </c>
      <c r="AB39" s="38" t="str">
        <f t="shared" si="2"/>
        <v/>
      </c>
      <c r="AC39" s="38" t="str">
        <f t="shared" si="2"/>
        <v/>
      </c>
      <c r="AD39" s="38" t="str">
        <f t="shared" si="2"/>
        <v/>
      </c>
      <c r="AE39" s="38" t="str">
        <f t="shared" si="2"/>
        <v/>
      </c>
      <c r="AF39" s="38" t="str">
        <f t="shared" si="2"/>
        <v/>
      </c>
      <c r="AG39" s="38" t="str">
        <f t="shared" si="2"/>
        <v/>
      </c>
      <c r="AH39" s="38" t="str">
        <f t="shared" si="2"/>
        <v/>
      </c>
    </row>
    <row r="40" spans="1:44" ht="15.75" customHeight="1" thickBot="1" x14ac:dyDescent="0.3">
      <c r="D40" s="39"/>
    </row>
    <row r="41" spans="1:44" ht="15.75" customHeight="1" thickBot="1" x14ac:dyDescent="0.3">
      <c r="A41" s="146" t="s">
        <v>57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8"/>
    </row>
    <row r="42" spans="1:44" ht="15.75" customHeight="1" x14ac:dyDescent="0.25">
      <c r="A42" s="40" t="s">
        <v>58</v>
      </c>
      <c r="C42" s="41"/>
      <c r="D42" s="41"/>
      <c r="E42" s="41"/>
      <c r="F42" s="41"/>
      <c r="G42" s="42"/>
      <c r="H42" s="43" t="s">
        <v>59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60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9"/>
    </row>
    <row r="43" spans="1:44" ht="15.75" customHeight="1" x14ac:dyDescent="0.25">
      <c r="A43" s="50" t="s">
        <v>13</v>
      </c>
      <c r="B43" t="s">
        <v>61</v>
      </c>
      <c r="C43" s="41"/>
      <c r="D43" s="41"/>
      <c r="E43" s="41"/>
      <c r="F43" s="41"/>
      <c r="G43" s="42"/>
      <c r="H43" s="51" t="s">
        <v>62</v>
      </c>
      <c r="I43" s="44"/>
      <c r="J43" s="44" t="s">
        <v>63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64</v>
      </c>
      <c r="Z43" s="47"/>
      <c r="AA43" s="47"/>
      <c r="AB43" s="47"/>
      <c r="AC43" s="47"/>
      <c r="AD43" s="47"/>
      <c r="AE43" s="47"/>
      <c r="AF43" s="47"/>
      <c r="AG43" s="47"/>
      <c r="AH43" s="49"/>
    </row>
    <row r="44" spans="1:44" ht="15.75" customHeight="1" x14ac:dyDescent="0.25">
      <c r="A44" s="53" t="s">
        <v>49</v>
      </c>
      <c r="B44" t="s">
        <v>65</v>
      </c>
      <c r="C44" s="41"/>
      <c r="D44" s="41"/>
      <c r="E44" s="41"/>
      <c r="F44" s="41"/>
      <c r="G44" s="42"/>
      <c r="H44" s="44"/>
      <c r="I44" s="44"/>
      <c r="J44" s="44" t="s">
        <v>66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10</v>
      </c>
      <c r="X44" s="47"/>
      <c r="Y44" s="47" t="s">
        <v>67</v>
      </c>
      <c r="Z44" s="47"/>
      <c r="AA44" s="47"/>
      <c r="AB44" s="47"/>
      <c r="AC44" s="47"/>
      <c r="AD44" s="47"/>
      <c r="AE44" s="47"/>
      <c r="AF44" s="47"/>
      <c r="AG44" s="47"/>
      <c r="AH44" s="49"/>
    </row>
    <row r="45" spans="1:44" ht="15.75" customHeight="1" x14ac:dyDescent="0.25">
      <c r="A45" s="54" t="s">
        <v>16</v>
      </c>
      <c r="B45" t="s">
        <v>68</v>
      </c>
      <c r="C45" s="41"/>
      <c r="D45" s="41"/>
      <c r="E45" s="41"/>
      <c r="F45" s="41"/>
      <c r="G45" s="42"/>
      <c r="H45" s="51" t="s">
        <v>69</v>
      </c>
      <c r="I45" s="44"/>
      <c r="J45" s="44" t="s">
        <v>70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11</v>
      </c>
      <c r="X45" s="47"/>
      <c r="Y45" s="47" t="s">
        <v>71</v>
      </c>
      <c r="Z45" s="47"/>
      <c r="AA45" s="47"/>
      <c r="AB45" s="47"/>
      <c r="AC45" s="47"/>
      <c r="AD45" s="47"/>
      <c r="AE45" s="47"/>
      <c r="AF45" s="47"/>
      <c r="AG45" s="47"/>
      <c r="AH45" s="49"/>
    </row>
    <row r="46" spans="1:44" ht="15.75" customHeight="1" x14ac:dyDescent="0.25">
      <c r="A46" s="50" t="s">
        <v>72</v>
      </c>
      <c r="B46" t="s">
        <v>73</v>
      </c>
      <c r="C46" s="41"/>
      <c r="D46" s="41"/>
      <c r="E46" s="41"/>
      <c r="F46" s="41"/>
      <c r="G46" s="42"/>
      <c r="H46" s="51" t="s">
        <v>74</v>
      </c>
      <c r="I46" s="44"/>
      <c r="J46" s="44" t="s">
        <v>75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49</v>
      </c>
      <c r="X46" s="47"/>
      <c r="Y46" s="47" t="s">
        <v>76</v>
      </c>
      <c r="Z46" s="47"/>
      <c r="AA46" s="47"/>
      <c r="AB46" s="47"/>
      <c r="AC46" s="47"/>
      <c r="AD46" s="47"/>
      <c r="AE46" s="47"/>
      <c r="AF46" s="47"/>
      <c r="AG46" s="47"/>
      <c r="AH46" s="49"/>
    </row>
    <row r="47" spans="1:44" ht="15.75" customHeight="1" x14ac:dyDescent="0.25">
      <c r="A47" s="54" t="s">
        <v>77</v>
      </c>
      <c r="B47" t="s">
        <v>78</v>
      </c>
      <c r="C47" s="41"/>
      <c r="D47" s="41"/>
      <c r="E47" s="41"/>
      <c r="F47" s="41"/>
      <c r="G47" s="42"/>
      <c r="H47" s="51" t="s">
        <v>79</v>
      </c>
      <c r="I47" s="44"/>
      <c r="J47" s="44" t="s">
        <v>80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81</v>
      </c>
      <c r="X47" s="56"/>
      <c r="Y47" s="56" t="s">
        <v>82</v>
      </c>
      <c r="Z47" s="56"/>
      <c r="AA47" s="56"/>
      <c r="AB47" s="56"/>
      <c r="AC47" s="56"/>
      <c r="AD47" s="56"/>
      <c r="AE47" s="56"/>
      <c r="AF47" s="56"/>
      <c r="AG47" s="56"/>
      <c r="AH47" s="58"/>
    </row>
    <row r="48" spans="1:44" ht="15.75" customHeight="1" x14ac:dyDescent="0.25">
      <c r="A48" s="50" t="s">
        <v>83</v>
      </c>
      <c r="B48" t="s">
        <v>84</v>
      </c>
      <c r="C48" s="41"/>
      <c r="D48" s="41"/>
      <c r="E48" s="41"/>
      <c r="F48" s="41"/>
      <c r="G48" s="42"/>
      <c r="H48" s="51" t="s">
        <v>85</v>
      </c>
      <c r="I48" s="44"/>
      <c r="J48" s="44" t="s">
        <v>86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  <c r="AH48" s="59"/>
    </row>
    <row r="49" spans="1:35" ht="15.75" customHeight="1" x14ac:dyDescent="0.25">
      <c r="A49" s="54" t="s">
        <v>87</v>
      </c>
      <c r="B49" t="s">
        <v>88</v>
      </c>
      <c r="C49" s="41"/>
      <c r="D49" s="41"/>
      <c r="E49" s="41"/>
      <c r="F49" s="41"/>
      <c r="G49" s="42"/>
      <c r="H49" s="51" t="s">
        <v>89</v>
      </c>
      <c r="I49" s="44"/>
      <c r="J49" s="44" t="s">
        <v>90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91</v>
      </c>
      <c r="AH49" s="59"/>
    </row>
    <row r="50" spans="1:35" ht="15.75" customHeight="1" x14ac:dyDescent="0.25">
      <c r="A50" s="50" t="s">
        <v>92</v>
      </c>
      <c r="B50" t="s">
        <v>93</v>
      </c>
      <c r="C50" s="41"/>
      <c r="D50" s="41"/>
      <c r="E50" s="41"/>
      <c r="F50" s="41"/>
      <c r="G50" s="42"/>
      <c r="H50" s="51" t="s">
        <v>94</v>
      </c>
      <c r="I50" s="44"/>
      <c r="J50" s="44" t="s">
        <v>95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96</v>
      </c>
      <c r="AG50">
        <f>COUNTA(D5:AH5)</f>
        <v>31</v>
      </c>
      <c r="AH50" s="59"/>
      <c r="AI50"/>
    </row>
    <row r="51" spans="1:35" ht="15.75" customHeight="1" x14ac:dyDescent="0.25">
      <c r="A51" s="61"/>
      <c r="B51" t="s">
        <v>97</v>
      </c>
      <c r="C51" s="41"/>
      <c r="D51" s="41"/>
      <c r="E51" s="41"/>
      <c r="F51" s="41"/>
      <c r="G51" s="42"/>
      <c r="H51" s="44" t="s">
        <v>98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99</v>
      </c>
      <c r="AG51">
        <f>COUNTIF(D38:AH38,"AB")</f>
        <v>18</v>
      </c>
      <c r="AH51" s="59"/>
      <c r="AI51"/>
    </row>
    <row r="52" spans="1:35" ht="15.75" customHeight="1" x14ac:dyDescent="0.25">
      <c r="A52" s="54" t="s">
        <v>113</v>
      </c>
      <c r="B52" t="s">
        <v>114</v>
      </c>
      <c r="C52" s="41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102</v>
      </c>
      <c r="AG52">
        <f>AG50-AG51-AG53</f>
        <v>13</v>
      </c>
      <c r="AH52" s="59"/>
      <c r="AI52"/>
    </row>
    <row r="53" spans="1:35" ht="15.75" customHeight="1" x14ac:dyDescent="0.25">
      <c r="A53" s="61"/>
      <c r="B53" t="s">
        <v>97</v>
      </c>
      <c r="C53" s="41"/>
      <c r="D53" s="41"/>
      <c r="E53" s="41"/>
      <c r="F53" s="41"/>
      <c r="G53" s="42"/>
      <c r="H53" s="43" t="s">
        <v>103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104</v>
      </c>
      <c r="AG53">
        <f>COUNTIF(D39:AH39,"ANB")</f>
        <v>0</v>
      </c>
      <c r="AH53" s="59"/>
      <c r="AI53"/>
    </row>
    <row r="54" spans="1:35" ht="15.75" customHeight="1" x14ac:dyDescent="0.25">
      <c r="A54" s="62"/>
      <c r="B54" s="41"/>
      <c r="C54" s="41"/>
      <c r="D54" s="41"/>
      <c r="E54" s="41"/>
      <c r="F54" s="41"/>
      <c r="G54" s="42"/>
      <c r="H54" s="51" t="s">
        <v>105</v>
      </c>
      <c r="I54" s="44"/>
      <c r="J54" s="44" t="s">
        <v>106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 s="59"/>
      <c r="AI54"/>
    </row>
    <row r="55" spans="1:35" ht="15.75" customHeight="1" thickBot="1" x14ac:dyDescent="0.3">
      <c r="A55" s="63"/>
      <c r="B55" s="64"/>
      <c r="C55" s="64"/>
      <c r="D55" s="64"/>
      <c r="E55" s="64"/>
      <c r="F55" s="64"/>
      <c r="G55" s="65"/>
      <c r="H55" s="66" t="s">
        <v>107</v>
      </c>
      <c r="I55" s="67"/>
      <c r="J55" s="67" t="s">
        <v>108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  <c r="AI55"/>
    </row>
    <row r="56" spans="1:35" ht="15.75" customHeight="1" x14ac:dyDescent="0.25">
      <c r="AI56"/>
    </row>
    <row r="57" spans="1:35" ht="15.75" customHeight="1" x14ac:dyDescent="0.25">
      <c r="AI57"/>
    </row>
    <row r="58" spans="1:35" ht="15.75" customHeight="1" x14ac:dyDescent="0.25">
      <c r="AI58"/>
    </row>
    <row r="59" spans="1:35" ht="15.75" customHeight="1" x14ac:dyDescent="0.25">
      <c r="AI59"/>
    </row>
  </sheetData>
  <mergeCells count="33">
    <mergeCell ref="A41:AH41"/>
    <mergeCell ref="A30:C30"/>
    <mergeCell ref="A31:C31"/>
    <mergeCell ref="A32:C32"/>
    <mergeCell ref="A33:C33"/>
    <mergeCell ref="A36:C36"/>
    <mergeCell ref="A34:C34"/>
    <mergeCell ref="A35:C35"/>
    <mergeCell ref="A26:C26"/>
    <mergeCell ref="A27:C27"/>
    <mergeCell ref="A28:C28"/>
    <mergeCell ref="A29:C29"/>
    <mergeCell ref="A37:C37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A6:C6"/>
    <mergeCell ref="A7:C7"/>
    <mergeCell ref="A8:C8"/>
    <mergeCell ref="A9:C9"/>
    <mergeCell ref="A10:C10"/>
  </mergeCells>
  <conditionalFormatting sqref="D6:D7 D9:D35">
    <cfRule type="cellIs" dxfId="118" priority="437" operator="equal">
      <formula>"M"</formula>
    </cfRule>
    <cfRule type="cellIs" dxfId="117" priority="435" operator="equal">
      <formula>0</formula>
    </cfRule>
  </conditionalFormatting>
  <conditionalFormatting sqref="D6:E35">
    <cfRule type="cellIs" dxfId="116" priority="431" operator="equal">
      <formula>"B"</formula>
    </cfRule>
  </conditionalFormatting>
  <conditionalFormatting sqref="D6:U35">
    <cfRule type="cellIs" dxfId="115" priority="153" operator="equal">
      <formula>"NB"</formula>
    </cfRule>
  </conditionalFormatting>
  <conditionalFormatting sqref="D8:U8">
    <cfRule type="cellIs" dxfId="114" priority="432" operator="equal">
      <formula>"M"</formula>
    </cfRule>
    <cfRule type="cellIs" dxfId="113" priority="430" operator="equal">
      <formula>0</formula>
    </cfRule>
  </conditionalFormatting>
  <conditionalFormatting sqref="D36:AH36">
    <cfRule type="cellIs" dxfId="112" priority="712" operator="equal">
      <formula>"M"</formula>
    </cfRule>
    <cfRule type="cellIs" dxfId="111" priority="711" operator="equal">
      <formula>"NB"</formula>
    </cfRule>
    <cfRule type="cellIs" dxfId="110" priority="710" operator="equal">
      <formula>0</formula>
    </cfRule>
    <cfRule type="cellIs" dxfId="109" priority="709" operator="equal">
      <formula>"B"</formula>
    </cfRule>
  </conditionalFormatting>
  <conditionalFormatting sqref="E6:E35">
    <cfRule type="cellIs" dxfId="108" priority="570" operator="equal">
      <formula>"M"</formula>
    </cfRule>
    <cfRule type="cellIs" dxfId="107" priority="568" operator="equal">
      <formula>0</formula>
    </cfRule>
  </conditionalFormatting>
  <conditionalFormatting sqref="E6:G7 H7:K7 E9:K35 K25:U26">
    <cfRule type="cellIs" dxfId="106" priority="25" operator="equal">
      <formula>0</formula>
    </cfRule>
    <cfRule type="cellIs" dxfId="105" priority="26" operator="equal">
      <formula>"M"</formula>
    </cfRule>
  </conditionalFormatting>
  <conditionalFormatting sqref="F6:G35 H7:K35 K25:U26">
    <cfRule type="cellIs" dxfId="104" priority="28" operator="equal">
      <formula>0</formula>
    </cfRule>
    <cfRule type="cellIs" dxfId="103" priority="29" operator="equal">
      <formula>"M"</formula>
    </cfRule>
    <cfRule type="cellIs" dxfId="102" priority="27" operator="equal">
      <formula>"B"</formula>
    </cfRule>
  </conditionalFormatting>
  <conditionalFormatting sqref="F27:U35">
    <cfRule type="cellIs" dxfId="101" priority="170" operator="equal">
      <formula>"M"</formula>
    </cfRule>
    <cfRule type="cellIs" dxfId="100" priority="168" operator="equal">
      <formula>0</formula>
    </cfRule>
    <cfRule type="cellIs" dxfId="99" priority="167" operator="equal">
      <formula>"B"</formula>
    </cfRule>
  </conditionalFormatting>
  <conditionalFormatting sqref="F6:W26 AC6:AH8">
    <cfRule type="cellIs" dxfId="98" priority="37" operator="equal">
      <formula>"B"</formula>
    </cfRule>
  </conditionalFormatting>
  <conditionalFormatting sqref="L6:O7 P7:U7 L9:U22">
    <cfRule type="cellIs" dxfId="97" priority="20" operator="equal">
      <formula>0</formula>
    </cfRule>
    <cfRule type="cellIs" dxfId="96" priority="21" operator="equal">
      <formula>"M"</formula>
    </cfRule>
  </conditionalFormatting>
  <conditionalFormatting sqref="L6:O22 P7:U22">
    <cfRule type="cellIs" dxfId="95" priority="22" operator="equal">
      <formula>"B"</formula>
    </cfRule>
    <cfRule type="cellIs" dxfId="94" priority="23" operator="equal">
      <formula>0</formula>
    </cfRule>
    <cfRule type="cellIs" dxfId="93" priority="24" operator="equal">
      <formula>"M"</formula>
    </cfRule>
  </conditionalFormatting>
  <conditionalFormatting sqref="V6:W34">
    <cfRule type="cellIs" dxfId="92" priority="96" operator="equal">
      <formula>"NB"</formula>
    </cfRule>
  </conditionalFormatting>
  <conditionalFormatting sqref="V27:W34">
    <cfRule type="cellIs" dxfId="91" priority="106" operator="equal">
      <formula>"B"</formula>
    </cfRule>
    <cfRule type="cellIs" dxfId="90" priority="107" operator="equal">
      <formula>0</formula>
    </cfRule>
    <cfRule type="cellIs" dxfId="89" priority="109" operator="equal">
      <formula>"M"</formula>
    </cfRule>
  </conditionalFormatting>
  <conditionalFormatting sqref="V35:W35">
    <cfRule type="cellIs" dxfId="88" priority="110" stopIfTrue="1" operator="equal">
      <formula>"B"</formula>
    </cfRule>
    <cfRule type="cellIs" dxfId="87" priority="111" stopIfTrue="1" operator="equal">
      <formula>"M"</formula>
    </cfRule>
    <cfRule type="cellIs" dxfId="86" priority="112" stopIfTrue="1" operator="between">
      <formula>"NB"</formula>
      <formula>"NB^"</formula>
    </cfRule>
  </conditionalFormatting>
  <conditionalFormatting sqref="W15:W26">
    <cfRule type="cellIs" dxfId="85" priority="113" operator="equal">
      <formula>"B"</formula>
    </cfRule>
    <cfRule type="cellIs" dxfId="84" priority="114" operator="equal">
      <formula>0</formula>
    </cfRule>
    <cfRule type="cellIs" dxfId="83" priority="116" operator="equal">
      <formula>"M"</formula>
    </cfRule>
  </conditionalFormatting>
  <conditionalFormatting sqref="X6:AB7 X9:AB22">
    <cfRule type="cellIs" dxfId="82" priority="1" operator="equal">
      <formula>0</formula>
    </cfRule>
    <cfRule type="cellIs" dxfId="81" priority="2" operator="equal">
      <formula>"M"</formula>
    </cfRule>
  </conditionalFormatting>
  <conditionalFormatting sqref="X6:AB22">
    <cfRule type="cellIs" dxfId="80" priority="3" operator="equal">
      <formula>"B"</formula>
    </cfRule>
    <cfRule type="cellIs" dxfId="79" priority="5" operator="equal">
      <formula>"M"</formula>
    </cfRule>
    <cfRule type="cellIs" dxfId="78" priority="4" operator="equal">
      <formula>0</formula>
    </cfRule>
  </conditionalFormatting>
  <conditionalFormatting sqref="X6:AB26 AC15:AH26">
    <cfRule type="cellIs" dxfId="77" priority="13" operator="equal">
      <formula>"M"</formula>
    </cfRule>
    <cfRule type="cellIs" dxfId="76" priority="12" operator="equal">
      <formula>0</formula>
    </cfRule>
    <cfRule type="cellIs" dxfId="75" priority="11" operator="equal">
      <formula>"B"</formula>
    </cfRule>
  </conditionalFormatting>
  <conditionalFormatting sqref="X6:AB35 AC15:AH35">
    <cfRule type="cellIs" dxfId="74" priority="14" operator="equal">
      <formula>"NB"</formula>
    </cfRule>
  </conditionalFormatting>
  <conditionalFormatting sqref="X8:AB8">
    <cfRule type="cellIs" dxfId="73" priority="19" operator="equal">
      <formula>"M"</formula>
    </cfRule>
    <cfRule type="cellIs" dxfId="72" priority="18" operator="equal">
      <formula>0</formula>
    </cfRule>
  </conditionalFormatting>
  <conditionalFormatting sqref="X25:AB26">
    <cfRule type="cellIs" dxfId="71" priority="8" operator="equal">
      <formula>"B"</formula>
    </cfRule>
    <cfRule type="cellIs" dxfId="70" priority="10" operator="equal">
      <formula>"M"</formula>
    </cfRule>
    <cfRule type="cellIs" dxfId="69" priority="9" operator="equal">
      <formula>0</formula>
    </cfRule>
    <cfRule type="cellIs" dxfId="68" priority="7" operator="equal">
      <formula>"M"</formula>
    </cfRule>
    <cfRule type="cellIs" dxfId="67" priority="6" operator="equal">
      <formula>0</formula>
    </cfRule>
  </conditionalFormatting>
  <conditionalFormatting sqref="X27:AH35">
    <cfRule type="cellIs" dxfId="66" priority="17" operator="equal">
      <formula>"M"</formula>
    </cfRule>
    <cfRule type="cellIs" dxfId="65" priority="16" operator="equal">
      <formula>0</formula>
    </cfRule>
    <cfRule type="cellIs" dxfId="64" priority="15" operator="equal">
      <formula>"B"</formula>
    </cfRule>
  </conditionalFormatting>
  <conditionalFormatting sqref="AC6:AH8 F6:W26">
    <cfRule type="cellIs" dxfId="63" priority="38" operator="equal">
      <formula>0</formula>
    </cfRule>
    <cfRule type="cellIs" dxfId="62" priority="40" operator="equal">
      <formula>"M"</formula>
    </cfRule>
  </conditionalFormatting>
  <conditionalFormatting sqref="AC6:AH8">
    <cfRule type="cellIs" dxfId="61" priority="39" operator="equal">
      <formula>"NB"</formula>
    </cfRule>
  </conditionalFormatting>
  <conditionalFormatting sqref="AC9:AH14">
    <cfRule type="cellIs" dxfId="60" priority="49" stopIfTrue="1" operator="equal">
      <formula>"B"</formula>
    </cfRule>
    <cfRule type="cellIs" dxfId="59" priority="50" stopIfTrue="1" operator="equal">
      <formula>"M"</formula>
    </cfRule>
    <cfRule type="cellIs" dxfId="58" priority="51" stopIfTrue="1" operator="between">
      <formula>"NB"</formula>
      <formula>"NB^"</formula>
    </cfRule>
  </conditionalFormatting>
  <pageMargins left="0.75" right="0.75" top="1" bottom="1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R59"/>
  <sheetViews>
    <sheetView topLeftCell="A13" zoomScale="80" zoomScaleNormal="80" zoomScalePageLayoutView="90" workbookViewId="0">
      <selection activeCell="AF25" sqref="AF25"/>
    </sheetView>
  </sheetViews>
  <sheetFormatPr defaultColWidth="8.7109375" defaultRowHeight="15" x14ac:dyDescent="0.25"/>
  <cols>
    <col min="1" max="1" width="9.28515625" customWidth="1"/>
    <col min="2" max="2" width="15.42578125" customWidth="1"/>
    <col min="3" max="3" width="30.85546875" customWidth="1"/>
    <col min="4" max="33" width="5.7109375" customWidth="1"/>
    <col min="34" max="34" width="8.7109375" customWidth="1"/>
    <col min="35" max="35" width="9.42578125" style="3" bestFit="1" customWidth="1"/>
  </cols>
  <sheetData>
    <row r="1" spans="1:44" ht="19.5" customHeight="1" x14ac:dyDescent="0.35">
      <c r="A1" s="1" t="s">
        <v>0</v>
      </c>
      <c r="I1" s="2" t="s">
        <v>1</v>
      </c>
    </row>
    <row r="2" spans="1:44" ht="15" customHeight="1" x14ac:dyDescent="0.25">
      <c r="A2" s="1" t="s">
        <v>2</v>
      </c>
    </row>
    <row r="3" spans="1:44" ht="23.25" x14ac:dyDescent="0.35">
      <c r="A3" s="1" t="s">
        <v>3</v>
      </c>
      <c r="P3" s="4" t="s">
        <v>171</v>
      </c>
    </row>
    <row r="4" spans="1:44" s="5" customFormat="1" ht="15.75" customHeight="1" thickBot="1" x14ac:dyDescent="0.3">
      <c r="C4" s="6"/>
      <c r="G4" s="5" t="s">
        <v>6</v>
      </c>
      <c r="H4" s="5" t="s">
        <v>6</v>
      </c>
      <c r="J4" s="6"/>
      <c r="M4" s="5" t="s">
        <v>5</v>
      </c>
      <c r="N4" s="5" t="s">
        <v>6</v>
      </c>
      <c r="O4" s="5" t="s">
        <v>6</v>
      </c>
      <c r="U4" s="5" t="s">
        <v>6</v>
      </c>
      <c r="V4" s="5" t="s">
        <v>6</v>
      </c>
      <c r="Z4" s="5" t="s">
        <v>5</v>
      </c>
      <c r="AA4" s="5" t="s">
        <v>5</v>
      </c>
      <c r="AB4" s="5" t="s">
        <v>6</v>
      </c>
      <c r="AC4" s="5" t="s">
        <v>6</v>
      </c>
      <c r="AK4"/>
      <c r="AL4"/>
      <c r="AM4"/>
      <c r="AN4"/>
      <c r="AO4"/>
      <c r="AP4"/>
      <c r="AQ4"/>
      <c r="AR4"/>
    </row>
    <row r="5" spans="1:44" s="12" customFormat="1" ht="15.75" customHeight="1" x14ac:dyDescent="0.2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71">
        <v>26</v>
      </c>
      <c r="AD5" s="9">
        <v>27</v>
      </c>
      <c r="AE5" s="9">
        <v>28</v>
      </c>
      <c r="AF5" s="9">
        <v>29</v>
      </c>
      <c r="AG5" s="9">
        <v>30</v>
      </c>
      <c r="AH5" s="11" t="s">
        <v>8</v>
      </c>
      <c r="AI5"/>
      <c r="AJ5"/>
      <c r="AK5"/>
      <c r="AL5"/>
      <c r="AM5"/>
      <c r="AN5"/>
      <c r="AO5"/>
      <c r="AP5"/>
      <c r="AQ5"/>
    </row>
    <row r="6" spans="1:44" ht="15.75" customHeight="1" x14ac:dyDescent="0.25">
      <c r="A6" s="155" t="s">
        <v>9</v>
      </c>
      <c r="B6" s="156"/>
      <c r="C6" s="157"/>
      <c r="D6" s="72" t="s">
        <v>11</v>
      </c>
      <c r="E6" s="72" t="s">
        <v>11</v>
      </c>
      <c r="F6" s="72" t="s">
        <v>11</v>
      </c>
      <c r="G6" s="72" t="s">
        <v>11</v>
      </c>
      <c r="H6" s="72" t="s">
        <v>10</v>
      </c>
      <c r="I6" s="72" t="s">
        <v>10</v>
      </c>
      <c r="J6" s="72" t="s">
        <v>10</v>
      </c>
      <c r="K6" s="72" t="s">
        <v>10</v>
      </c>
      <c r="L6" s="72" t="s">
        <v>10</v>
      </c>
      <c r="M6" s="72" t="s">
        <v>10</v>
      </c>
      <c r="N6" s="72" t="s">
        <v>11</v>
      </c>
      <c r="O6" s="72" t="s">
        <v>11</v>
      </c>
      <c r="P6" s="72" t="s">
        <v>10</v>
      </c>
      <c r="Q6" s="72" t="s">
        <v>10</v>
      </c>
      <c r="R6" s="72" t="s">
        <v>10</v>
      </c>
      <c r="S6" s="72" t="s">
        <v>10</v>
      </c>
      <c r="T6" s="72" t="s">
        <v>10</v>
      </c>
      <c r="U6" s="72" t="s">
        <v>10</v>
      </c>
      <c r="V6" s="72" t="s">
        <v>10</v>
      </c>
      <c r="W6" s="72" t="s">
        <v>11</v>
      </c>
      <c r="X6" s="72" t="s">
        <v>11</v>
      </c>
      <c r="Y6" s="72" t="s">
        <v>10</v>
      </c>
      <c r="Z6" s="72" t="s">
        <v>11</v>
      </c>
      <c r="AA6" s="72" t="s">
        <v>10</v>
      </c>
      <c r="AB6" s="72" t="s">
        <v>10</v>
      </c>
      <c r="AC6" s="72" t="s">
        <v>10</v>
      </c>
      <c r="AD6" s="72" t="s">
        <v>11</v>
      </c>
      <c r="AE6" s="72" t="s">
        <v>10</v>
      </c>
      <c r="AF6" s="72" t="s">
        <v>10</v>
      </c>
      <c r="AG6" s="72" t="s">
        <v>6</v>
      </c>
      <c r="AH6" s="13">
        <f t="shared" ref="AH6:AH35" si="0">IF(COUNTA(D6:AG6)&gt;0,(COUNTA(D6:AG6)-COUNTIF(D6:AG6,"NB")-COUNTIF(D6:AG6,"DN")-COUNTIF(D6:AG6,"An")-COUNTIF(D6:AG6,"NB^")-COUNTIF(D6:AG6,0))/COUNTA(D6:AG6),"")</f>
        <v>1</v>
      </c>
      <c r="AI6"/>
    </row>
    <row r="7" spans="1:44" ht="15.75" customHeight="1" x14ac:dyDescent="0.25">
      <c r="A7" s="179" t="s">
        <v>12</v>
      </c>
      <c r="B7" s="180"/>
      <c r="C7" s="181"/>
      <c r="D7" s="14" t="s">
        <v>13</v>
      </c>
      <c r="E7" s="14" t="s">
        <v>13</v>
      </c>
      <c r="F7" s="14" t="s">
        <v>13</v>
      </c>
      <c r="G7" s="14" t="s">
        <v>13</v>
      </c>
      <c r="H7" s="14" t="s">
        <v>13</v>
      </c>
      <c r="I7" s="14" t="s">
        <v>13</v>
      </c>
      <c r="J7" s="14" t="s">
        <v>13</v>
      </c>
      <c r="K7" s="14" t="s">
        <v>13</v>
      </c>
      <c r="L7" s="73" t="s">
        <v>13</v>
      </c>
      <c r="M7" s="73" t="s">
        <v>13</v>
      </c>
      <c r="N7" s="73" t="s">
        <v>13</v>
      </c>
      <c r="O7" s="73" t="s">
        <v>13</v>
      </c>
      <c r="P7" s="73" t="s">
        <v>13</v>
      </c>
      <c r="Q7" s="73" t="s">
        <v>13</v>
      </c>
      <c r="R7" s="73" t="s">
        <v>13</v>
      </c>
      <c r="S7" s="73" t="s">
        <v>13</v>
      </c>
      <c r="T7" s="73" t="s">
        <v>13</v>
      </c>
      <c r="U7" s="73" t="s">
        <v>13</v>
      </c>
      <c r="V7" s="73" t="s">
        <v>13</v>
      </c>
      <c r="W7" s="73" t="s">
        <v>172</v>
      </c>
      <c r="X7" s="73" t="s">
        <v>13</v>
      </c>
      <c r="Y7" s="73" t="s">
        <v>13</v>
      </c>
      <c r="Z7" s="73" t="s">
        <v>13</v>
      </c>
      <c r="AA7" s="73" t="s">
        <v>13</v>
      </c>
      <c r="AB7" s="73" t="s">
        <v>13</v>
      </c>
      <c r="AC7" s="73" t="s">
        <v>13</v>
      </c>
      <c r="AD7" s="14" t="s">
        <v>13</v>
      </c>
      <c r="AE7" s="14" t="s">
        <v>13</v>
      </c>
      <c r="AF7" s="14" t="s">
        <v>13</v>
      </c>
      <c r="AG7" s="14" t="s">
        <v>13</v>
      </c>
      <c r="AH7" s="17">
        <f t="shared" si="0"/>
        <v>1</v>
      </c>
      <c r="AI7"/>
    </row>
    <row r="8" spans="1:44" ht="15.75" customHeight="1" x14ac:dyDescent="0.25">
      <c r="A8" s="161" t="s">
        <v>155</v>
      </c>
      <c r="B8" s="162"/>
      <c r="C8" s="163"/>
      <c r="D8" s="18" t="s">
        <v>13</v>
      </c>
      <c r="E8" s="18" t="s">
        <v>13</v>
      </c>
      <c r="F8" s="18" t="s">
        <v>13</v>
      </c>
      <c r="G8" s="18" t="s">
        <v>13</v>
      </c>
      <c r="H8" s="18" t="s">
        <v>13</v>
      </c>
      <c r="I8" s="1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8" t="s">
        <v>13</v>
      </c>
      <c r="O8" s="18" t="s">
        <v>13</v>
      </c>
      <c r="P8" s="18" t="s">
        <v>13</v>
      </c>
      <c r="Q8" s="18" t="s">
        <v>13</v>
      </c>
      <c r="R8" s="18" t="s">
        <v>13</v>
      </c>
      <c r="S8" s="18" t="s">
        <v>13</v>
      </c>
      <c r="T8" s="18" t="s">
        <v>13</v>
      </c>
      <c r="U8" s="18" t="s">
        <v>13</v>
      </c>
      <c r="V8" s="18" t="s">
        <v>13</v>
      </c>
      <c r="W8" s="73" t="s">
        <v>172</v>
      </c>
      <c r="X8" s="18" t="s">
        <v>13</v>
      </c>
      <c r="Y8" s="18" t="s">
        <v>13</v>
      </c>
      <c r="Z8" s="18" t="s">
        <v>13</v>
      </c>
      <c r="AA8" s="18" t="s">
        <v>13</v>
      </c>
      <c r="AB8" s="18" t="s">
        <v>13</v>
      </c>
      <c r="AC8" s="18" t="s">
        <v>13</v>
      </c>
      <c r="AD8" s="18" t="s">
        <v>13</v>
      </c>
      <c r="AE8" s="18" t="s">
        <v>13</v>
      </c>
      <c r="AF8" s="18" t="s">
        <v>13</v>
      </c>
      <c r="AG8" s="18" t="s">
        <v>13</v>
      </c>
      <c r="AH8" s="19">
        <f t="shared" si="0"/>
        <v>1</v>
      </c>
      <c r="AI8"/>
    </row>
    <row r="9" spans="1:44" ht="15.75" customHeight="1" x14ac:dyDescent="0.25">
      <c r="A9" s="173" t="s">
        <v>15</v>
      </c>
      <c r="B9" s="174"/>
      <c r="C9" s="175"/>
      <c r="D9" s="20" t="s">
        <v>13</v>
      </c>
      <c r="E9" s="20" t="s">
        <v>13</v>
      </c>
      <c r="F9" s="20" t="s">
        <v>13</v>
      </c>
      <c r="G9" s="20" t="s">
        <v>13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13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13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13">
        <f t="shared" si="0"/>
        <v>1</v>
      </c>
      <c r="AI9"/>
    </row>
    <row r="10" spans="1:44" ht="15.75" customHeight="1" x14ac:dyDescent="0.25">
      <c r="A10" s="176" t="s">
        <v>17</v>
      </c>
      <c r="B10" s="177"/>
      <c r="C10" s="178"/>
      <c r="D10" s="16" t="s">
        <v>13</v>
      </c>
      <c r="E10" s="16" t="s">
        <v>13</v>
      </c>
      <c r="F10" s="16" t="s">
        <v>13</v>
      </c>
      <c r="G10" s="16" t="s">
        <v>13</v>
      </c>
      <c r="H10" s="16" t="s">
        <v>13</v>
      </c>
      <c r="I10" s="16" t="s">
        <v>13</v>
      </c>
      <c r="J10" s="16" t="s">
        <v>13</v>
      </c>
      <c r="K10" s="16" t="s">
        <v>13</v>
      </c>
      <c r="L10" s="16" t="s">
        <v>13</v>
      </c>
      <c r="M10" s="16" t="s">
        <v>13</v>
      </c>
      <c r="N10" s="16" t="s">
        <v>13</v>
      </c>
      <c r="O10" s="16" t="s">
        <v>13</v>
      </c>
      <c r="P10" s="16" t="s">
        <v>13</v>
      </c>
      <c r="Q10" s="16" t="s">
        <v>13</v>
      </c>
      <c r="R10" s="16" t="s">
        <v>13</v>
      </c>
      <c r="S10" s="16" t="s">
        <v>13</v>
      </c>
      <c r="T10" s="16" t="s">
        <v>13</v>
      </c>
      <c r="U10" s="16" t="s">
        <v>13</v>
      </c>
      <c r="V10" s="16" t="s">
        <v>13</v>
      </c>
      <c r="W10" s="16" t="s">
        <v>13</v>
      </c>
      <c r="X10" s="16" t="s">
        <v>13</v>
      </c>
      <c r="Y10" s="16" t="s">
        <v>13</v>
      </c>
      <c r="Z10" s="16" t="s">
        <v>13</v>
      </c>
      <c r="AA10" s="16" t="s">
        <v>13</v>
      </c>
      <c r="AB10" s="16" t="s">
        <v>13</v>
      </c>
      <c r="AC10" s="16" t="s">
        <v>13</v>
      </c>
      <c r="AD10" s="16" t="s">
        <v>13</v>
      </c>
      <c r="AE10" s="16" t="s">
        <v>13</v>
      </c>
      <c r="AF10" s="16" t="s">
        <v>13</v>
      </c>
      <c r="AG10" s="16" t="s">
        <v>13</v>
      </c>
      <c r="AH10" s="21">
        <f t="shared" si="0"/>
        <v>1</v>
      </c>
      <c r="AI10"/>
    </row>
    <row r="11" spans="1:44" ht="15.75" customHeight="1" x14ac:dyDescent="0.25">
      <c r="A11" s="176" t="s">
        <v>18</v>
      </c>
      <c r="B11" s="177"/>
      <c r="C11" s="178"/>
      <c r="D11" s="16" t="s">
        <v>13</v>
      </c>
      <c r="E11" s="16" t="s">
        <v>13</v>
      </c>
      <c r="F11" s="16" t="s">
        <v>13</v>
      </c>
      <c r="G11" s="16" t="s">
        <v>13</v>
      </c>
      <c r="H11" s="16" t="s">
        <v>13</v>
      </c>
      <c r="I11" s="16" t="s">
        <v>13</v>
      </c>
      <c r="J11" s="16" t="s">
        <v>13</v>
      </c>
      <c r="K11" s="16" t="s">
        <v>13</v>
      </c>
      <c r="L11" s="16" t="s">
        <v>13</v>
      </c>
      <c r="M11" s="16" t="s">
        <v>13</v>
      </c>
      <c r="N11" s="16" t="s">
        <v>13</v>
      </c>
      <c r="O11" s="16" t="s">
        <v>13</v>
      </c>
      <c r="P11" s="16" t="s">
        <v>13</v>
      </c>
      <c r="Q11" s="16" t="s">
        <v>13</v>
      </c>
      <c r="R11" s="16" t="s">
        <v>13</v>
      </c>
      <c r="S11" s="16" t="s">
        <v>13</v>
      </c>
      <c r="T11" s="16" t="s">
        <v>13</v>
      </c>
      <c r="U11" s="16" t="s">
        <v>13</v>
      </c>
      <c r="V11" s="16" t="s">
        <v>13</v>
      </c>
      <c r="W11" s="16" t="s">
        <v>13</v>
      </c>
      <c r="X11" s="16" t="s">
        <v>13</v>
      </c>
      <c r="Y11" s="16" t="s">
        <v>13</v>
      </c>
      <c r="Z11" s="16" t="s">
        <v>13</v>
      </c>
      <c r="AA11" s="16" t="s">
        <v>13</v>
      </c>
      <c r="AB11" s="16" t="s">
        <v>13</v>
      </c>
      <c r="AC11" s="16" t="s">
        <v>13</v>
      </c>
      <c r="AD11" s="16" t="s">
        <v>13</v>
      </c>
      <c r="AE11" s="16" t="s">
        <v>13</v>
      </c>
      <c r="AF11" s="16" t="s">
        <v>13</v>
      </c>
      <c r="AG11" s="16" t="s">
        <v>13</v>
      </c>
      <c r="AH11" s="21">
        <f t="shared" si="0"/>
        <v>1</v>
      </c>
      <c r="AI11"/>
    </row>
    <row r="12" spans="1:44" ht="15.75" customHeight="1" x14ac:dyDescent="0.25">
      <c r="A12" s="176" t="s">
        <v>19</v>
      </c>
      <c r="B12" s="177"/>
      <c r="C12" s="178"/>
      <c r="D12" s="16" t="s">
        <v>13</v>
      </c>
      <c r="E12" s="16" t="s">
        <v>13</v>
      </c>
      <c r="F12" s="16" t="s">
        <v>13</v>
      </c>
      <c r="G12" s="16" t="s">
        <v>13</v>
      </c>
      <c r="H12" s="16" t="s">
        <v>13</v>
      </c>
      <c r="I12" s="16" t="s">
        <v>13</v>
      </c>
      <c r="J12" s="16" t="s">
        <v>13</v>
      </c>
      <c r="K12" s="16" t="s">
        <v>13</v>
      </c>
      <c r="L12" s="16" t="s">
        <v>13</v>
      </c>
      <c r="M12" s="16" t="s">
        <v>13</v>
      </c>
      <c r="N12" s="16" t="s">
        <v>13</v>
      </c>
      <c r="O12" s="16" t="s">
        <v>13</v>
      </c>
      <c r="P12" s="16" t="s">
        <v>13</v>
      </c>
      <c r="Q12" s="16" t="s">
        <v>13</v>
      </c>
      <c r="R12" s="16" t="s">
        <v>13</v>
      </c>
      <c r="S12" s="16" t="s">
        <v>13</v>
      </c>
      <c r="T12" s="16" t="s">
        <v>13</v>
      </c>
      <c r="U12" s="16" t="s">
        <v>13</v>
      </c>
      <c r="V12" s="16" t="s">
        <v>13</v>
      </c>
      <c r="W12" s="16" t="s">
        <v>13</v>
      </c>
      <c r="X12" s="16" t="s">
        <v>13</v>
      </c>
      <c r="Y12" s="16" t="s">
        <v>13</v>
      </c>
      <c r="Z12" s="16" t="s">
        <v>13</v>
      </c>
      <c r="AA12" s="16" t="s">
        <v>13</v>
      </c>
      <c r="AB12" s="16" t="s">
        <v>13</v>
      </c>
      <c r="AC12" s="16" t="s">
        <v>13</v>
      </c>
      <c r="AD12" s="16" t="s">
        <v>13</v>
      </c>
      <c r="AE12" s="16" t="s">
        <v>13</v>
      </c>
      <c r="AF12" s="16" t="s">
        <v>13</v>
      </c>
      <c r="AG12" s="16" t="s">
        <v>13</v>
      </c>
      <c r="AH12" s="21">
        <f t="shared" si="0"/>
        <v>1</v>
      </c>
      <c r="AI12"/>
    </row>
    <row r="13" spans="1:44" ht="15.75" customHeight="1" x14ac:dyDescent="0.25">
      <c r="A13" s="176" t="s">
        <v>20</v>
      </c>
      <c r="B13" s="177"/>
      <c r="C13" s="178"/>
      <c r="D13" s="16" t="s">
        <v>13</v>
      </c>
      <c r="E13" s="16" t="s">
        <v>13</v>
      </c>
      <c r="F13" s="16" t="s">
        <v>13</v>
      </c>
      <c r="G13" s="16" t="s">
        <v>13</v>
      </c>
      <c r="H13" s="16" t="s">
        <v>13</v>
      </c>
      <c r="I13" s="16" t="s">
        <v>13</v>
      </c>
      <c r="J13" s="16" t="s">
        <v>13</v>
      </c>
      <c r="K13" s="16" t="s">
        <v>13</v>
      </c>
      <c r="L13" s="16" t="s">
        <v>13</v>
      </c>
      <c r="M13" s="16" t="s">
        <v>13</v>
      </c>
      <c r="N13" s="16" t="s">
        <v>13</v>
      </c>
      <c r="O13" s="16" t="s">
        <v>13</v>
      </c>
      <c r="P13" s="16" t="s">
        <v>13</v>
      </c>
      <c r="Q13" s="16" t="s">
        <v>13</v>
      </c>
      <c r="R13" s="16" t="s">
        <v>13</v>
      </c>
      <c r="S13" s="16" t="s">
        <v>13</v>
      </c>
      <c r="T13" s="16" t="s">
        <v>13</v>
      </c>
      <c r="U13" s="16" t="s">
        <v>13</v>
      </c>
      <c r="V13" s="16" t="s">
        <v>13</v>
      </c>
      <c r="W13" s="16" t="s">
        <v>13</v>
      </c>
      <c r="X13" s="16" t="s">
        <v>13</v>
      </c>
      <c r="Y13" s="16" t="s">
        <v>13</v>
      </c>
      <c r="Z13" s="16" t="s">
        <v>13</v>
      </c>
      <c r="AA13" s="16" t="s">
        <v>13</v>
      </c>
      <c r="AB13" s="16" t="s">
        <v>13</v>
      </c>
      <c r="AC13" s="16" t="s">
        <v>13</v>
      </c>
      <c r="AD13" s="16" t="s">
        <v>13</v>
      </c>
      <c r="AE13" s="16" t="s">
        <v>13</v>
      </c>
      <c r="AF13" s="16" t="s">
        <v>13</v>
      </c>
      <c r="AG13" s="16" t="s">
        <v>13</v>
      </c>
      <c r="AH13" s="21">
        <f t="shared" si="0"/>
        <v>1</v>
      </c>
      <c r="AI13"/>
    </row>
    <row r="14" spans="1:44" ht="15.75" customHeight="1" x14ac:dyDescent="0.25">
      <c r="A14" s="179" t="s">
        <v>21</v>
      </c>
      <c r="B14" s="180"/>
      <c r="C14" s="181"/>
      <c r="D14" s="16" t="s">
        <v>13</v>
      </c>
      <c r="E14" s="16" t="s">
        <v>13</v>
      </c>
      <c r="F14" s="16" t="s">
        <v>13</v>
      </c>
      <c r="G14" s="16" t="s">
        <v>13</v>
      </c>
      <c r="H14" s="16" t="s">
        <v>13</v>
      </c>
      <c r="I14" s="16" t="s">
        <v>13</v>
      </c>
      <c r="J14" s="16" t="s">
        <v>13</v>
      </c>
      <c r="K14" s="16" t="s">
        <v>13</v>
      </c>
      <c r="L14" s="16" t="s">
        <v>13</v>
      </c>
      <c r="M14" s="16" t="s">
        <v>13</v>
      </c>
      <c r="N14" s="16" t="s">
        <v>13</v>
      </c>
      <c r="O14" s="16" t="s">
        <v>13</v>
      </c>
      <c r="P14" s="16" t="s">
        <v>13</v>
      </c>
      <c r="Q14" s="16" t="s">
        <v>13</v>
      </c>
      <c r="R14" s="16" t="s">
        <v>13</v>
      </c>
      <c r="S14" s="16" t="s">
        <v>13</v>
      </c>
      <c r="T14" s="73" t="s">
        <v>13</v>
      </c>
      <c r="U14" s="73" t="s">
        <v>13</v>
      </c>
      <c r="V14" s="73" t="s">
        <v>13</v>
      </c>
      <c r="W14" s="73" t="s">
        <v>13</v>
      </c>
      <c r="X14" s="73" t="s">
        <v>13</v>
      </c>
      <c r="Y14" s="73" t="s">
        <v>13</v>
      </c>
      <c r="Z14" s="73" t="s">
        <v>13</v>
      </c>
      <c r="AA14" s="73" t="s">
        <v>13</v>
      </c>
      <c r="AB14" s="73" t="s">
        <v>13</v>
      </c>
      <c r="AC14" s="73" t="s">
        <v>13</v>
      </c>
      <c r="AD14" s="73" t="s">
        <v>13</v>
      </c>
      <c r="AE14" s="73" t="s">
        <v>13</v>
      </c>
      <c r="AF14" s="73" t="s">
        <v>13</v>
      </c>
      <c r="AG14" s="16" t="s">
        <v>13</v>
      </c>
      <c r="AH14" s="17">
        <f t="shared" si="0"/>
        <v>1</v>
      </c>
      <c r="AI14"/>
    </row>
    <row r="15" spans="1:44" ht="15.75" customHeight="1" x14ac:dyDescent="0.25">
      <c r="A15" s="173" t="s">
        <v>22</v>
      </c>
      <c r="B15" s="174"/>
      <c r="C15" s="175"/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13">
        <f t="shared" si="0"/>
        <v>1</v>
      </c>
      <c r="AI15"/>
    </row>
    <row r="16" spans="1:44" ht="15.75" customHeight="1" x14ac:dyDescent="0.25">
      <c r="A16" s="176" t="s">
        <v>23</v>
      </c>
      <c r="B16" s="177"/>
      <c r="C16" s="178"/>
      <c r="D16" s="16" t="s">
        <v>13</v>
      </c>
      <c r="E16" s="16" t="s">
        <v>13</v>
      </c>
      <c r="F16" s="16" t="s">
        <v>13</v>
      </c>
      <c r="G16" s="16" t="s">
        <v>13</v>
      </c>
      <c r="H16" s="16" t="s">
        <v>13</v>
      </c>
      <c r="I16" s="16" t="s">
        <v>13</v>
      </c>
      <c r="J16" s="16" t="s">
        <v>13</v>
      </c>
      <c r="K16" s="16" t="s">
        <v>13</v>
      </c>
      <c r="L16" s="16" t="s">
        <v>13</v>
      </c>
      <c r="M16" s="16" t="s">
        <v>13</v>
      </c>
      <c r="N16" s="16" t="s">
        <v>13</v>
      </c>
      <c r="O16" s="16" t="s">
        <v>13</v>
      </c>
      <c r="P16" s="16" t="s">
        <v>13</v>
      </c>
      <c r="Q16" s="16" t="s">
        <v>13</v>
      </c>
      <c r="R16" s="16" t="s">
        <v>13</v>
      </c>
      <c r="S16" s="16" t="s">
        <v>13</v>
      </c>
      <c r="T16" s="16" t="s">
        <v>13</v>
      </c>
      <c r="U16" s="16" t="s">
        <v>13</v>
      </c>
      <c r="V16" s="16" t="s">
        <v>13</v>
      </c>
      <c r="W16" s="16" t="s">
        <v>13</v>
      </c>
      <c r="X16" s="16" t="s">
        <v>13</v>
      </c>
      <c r="Y16" s="16" t="s">
        <v>13</v>
      </c>
      <c r="Z16" s="16" t="s">
        <v>13</v>
      </c>
      <c r="AA16" s="16" t="s">
        <v>13</v>
      </c>
      <c r="AB16" s="16" t="s">
        <v>13</v>
      </c>
      <c r="AC16" s="16" t="s">
        <v>13</v>
      </c>
      <c r="AD16" s="16" t="s">
        <v>13</v>
      </c>
      <c r="AE16" s="16" t="s">
        <v>13</v>
      </c>
      <c r="AF16" s="16" t="s">
        <v>13</v>
      </c>
      <c r="AG16" s="16" t="s">
        <v>13</v>
      </c>
      <c r="AH16" s="21">
        <f t="shared" si="0"/>
        <v>1</v>
      </c>
      <c r="AI16"/>
    </row>
    <row r="17" spans="1:35" ht="15.75" customHeight="1" x14ac:dyDescent="0.25">
      <c r="A17" s="179" t="s">
        <v>24</v>
      </c>
      <c r="B17" s="180"/>
      <c r="C17" s="181"/>
      <c r="D17" s="16" t="s">
        <v>13</v>
      </c>
      <c r="E17" s="16" t="s">
        <v>13</v>
      </c>
      <c r="F17" s="16" t="s">
        <v>13</v>
      </c>
      <c r="G17" s="16" t="s">
        <v>13</v>
      </c>
      <c r="H17" s="16" t="s">
        <v>13</v>
      </c>
      <c r="I17" s="16" t="s">
        <v>13</v>
      </c>
      <c r="J17" s="16" t="s">
        <v>13</v>
      </c>
      <c r="K17" s="16" t="s">
        <v>13</v>
      </c>
      <c r="L17" s="16" t="s">
        <v>13</v>
      </c>
      <c r="M17" s="16" t="s">
        <v>13</v>
      </c>
      <c r="N17" s="16" t="s">
        <v>13</v>
      </c>
      <c r="O17" s="16" t="s">
        <v>13</v>
      </c>
      <c r="P17" s="16" t="s">
        <v>13</v>
      </c>
      <c r="Q17" s="16" t="s">
        <v>13</v>
      </c>
      <c r="R17" s="16" t="s">
        <v>13</v>
      </c>
      <c r="S17" s="16" t="s">
        <v>13</v>
      </c>
      <c r="T17" s="16" t="s">
        <v>13</v>
      </c>
      <c r="U17" s="16" t="s">
        <v>13</v>
      </c>
      <c r="V17" s="16" t="s">
        <v>13</v>
      </c>
      <c r="W17" s="16" t="s">
        <v>13</v>
      </c>
      <c r="X17" s="16" t="s">
        <v>13</v>
      </c>
      <c r="Y17" s="16" t="s">
        <v>13</v>
      </c>
      <c r="Z17" s="16" t="s">
        <v>13</v>
      </c>
      <c r="AA17" s="16" t="s">
        <v>13</v>
      </c>
      <c r="AB17" s="16" t="s">
        <v>13</v>
      </c>
      <c r="AC17" s="16" t="s">
        <v>13</v>
      </c>
      <c r="AD17" s="16" t="s">
        <v>13</v>
      </c>
      <c r="AE17" s="16" t="s">
        <v>13</v>
      </c>
      <c r="AF17" s="16" t="s">
        <v>13</v>
      </c>
      <c r="AG17" s="16" t="s">
        <v>13</v>
      </c>
      <c r="AH17" s="17">
        <f t="shared" si="0"/>
        <v>1</v>
      </c>
      <c r="AI17"/>
    </row>
    <row r="18" spans="1:35" ht="15.75" customHeight="1" x14ac:dyDescent="0.25">
      <c r="A18" s="173" t="s">
        <v>25</v>
      </c>
      <c r="B18" s="174"/>
      <c r="C18" s="175"/>
      <c r="D18" s="22" t="s">
        <v>13</v>
      </c>
      <c r="E18" s="22" t="s">
        <v>13</v>
      </c>
      <c r="F18" s="22" t="s">
        <v>13</v>
      </c>
      <c r="G18" s="22" t="s">
        <v>13</v>
      </c>
      <c r="H18" s="22" t="s">
        <v>13</v>
      </c>
      <c r="I18" s="22" t="s">
        <v>13</v>
      </c>
      <c r="J18" s="22" t="s">
        <v>13</v>
      </c>
      <c r="K18" s="22" t="s">
        <v>13</v>
      </c>
      <c r="L18" s="74" t="s">
        <v>13</v>
      </c>
      <c r="M18" s="74" t="s">
        <v>13</v>
      </c>
      <c r="N18" s="74" t="s">
        <v>13</v>
      </c>
      <c r="O18" s="74" t="s">
        <v>13</v>
      </c>
      <c r="P18" s="74" t="s">
        <v>13</v>
      </c>
      <c r="Q18" s="74" t="s">
        <v>13</v>
      </c>
      <c r="R18" s="74" t="s">
        <v>13</v>
      </c>
      <c r="S18" s="74" t="s">
        <v>13</v>
      </c>
      <c r="T18" s="74" t="s">
        <v>13</v>
      </c>
      <c r="U18" s="74" t="s">
        <v>13</v>
      </c>
      <c r="V18" s="74" t="s">
        <v>13</v>
      </c>
      <c r="W18" s="74" t="s">
        <v>13</v>
      </c>
      <c r="X18" s="74" t="s">
        <v>13</v>
      </c>
      <c r="Y18" s="74" t="s">
        <v>13</v>
      </c>
      <c r="Z18" s="74" t="s">
        <v>13</v>
      </c>
      <c r="AA18" s="74" t="s">
        <v>13</v>
      </c>
      <c r="AB18" s="74" t="s">
        <v>13</v>
      </c>
      <c r="AC18" s="74" t="s">
        <v>13</v>
      </c>
      <c r="AD18" s="22" t="s">
        <v>13</v>
      </c>
      <c r="AE18" s="22" t="s">
        <v>13</v>
      </c>
      <c r="AF18" s="22" t="s">
        <v>13</v>
      </c>
      <c r="AG18" s="22" t="s">
        <v>13</v>
      </c>
      <c r="AH18" s="13">
        <f t="shared" si="0"/>
        <v>1</v>
      </c>
      <c r="AI18"/>
    </row>
    <row r="19" spans="1:35" ht="15.75" customHeight="1" x14ac:dyDescent="0.25">
      <c r="A19" s="176" t="s">
        <v>26</v>
      </c>
      <c r="B19" s="177"/>
      <c r="C19" s="178"/>
      <c r="D19" s="23" t="s">
        <v>13</v>
      </c>
      <c r="E19" s="23" t="s">
        <v>13</v>
      </c>
      <c r="F19" s="23" t="s">
        <v>13</v>
      </c>
      <c r="G19" s="23" t="s">
        <v>13</v>
      </c>
      <c r="H19" s="23" t="s">
        <v>13</v>
      </c>
      <c r="I19" s="23" t="s">
        <v>13</v>
      </c>
      <c r="J19" s="23" t="s">
        <v>13</v>
      </c>
      <c r="K19" s="23" t="s">
        <v>13</v>
      </c>
      <c r="L19" s="16" t="s">
        <v>13</v>
      </c>
      <c r="M19" s="16" t="s">
        <v>13</v>
      </c>
      <c r="N19" s="16" t="s">
        <v>13</v>
      </c>
      <c r="O19" s="16" t="s">
        <v>13</v>
      </c>
      <c r="P19" s="16" t="s">
        <v>13</v>
      </c>
      <c r="Q19" s="16" t="s">
        <v>13</v>
      </c>
      <c r="R19" s="16" t="s">
        <v>13</v>
      </c>
      <c r="S19" s="16" t="s">
        <v>13</v>
      </c>
      <c r="T19" s="75" t="s">
        <v>13</v>
      </c>
      <c r="U19" s="75" t="s">
        <v>13</v>
      </c>
      <c r="V19" s="75" t="s">
        <v>13</v>
      </c>
      <c r="W19" s="75" t="s">
        <v>13</v>
      </c>
      <c r="X19" s="75" t="s">
        <v>13</v>
      </c>
      <c r="Y19" s="75" t="s">
        <v>13</v>
      </c>
      <c r="Z19" s="75" t="s">
        <v>13</v>
      </c>
      <c r="AA19" s="75" t="s">
        <v>13</v>
      </c>
      <c r="AB19" s="75" t="s">
        <v>13</v>
      </c>
      <c r="AC19" s="75" t="s">
        <v>13</v>
      </c>
      <c r="AD19" s="23" t="s">
        <v>13</v>
      </c>
      <c r="AE19" s="23" t="s">
        <v>13</v>
      </c>
      <c r="AF19" s="23" t="s">
        <v>13</v>
      </c>
      <c r="AG19" s="23" t="s">
        <v>13</v>
      </c>
      <c r="AH19" s="21">
        <f t="shared" si="0"/>
        <v>1</v>
      </c>
      <c r="AI19"/>
    </row>
    <row r="20" spans="1:35" ht="15.75" customHeight="1" x14ac:dyDescent="0.25">
      <c r="A20" s="176" t="s">
        <v>27</v>
      </c>
      <c r="B20" s="177"/>
      <c r="C20" s="178"/>
      <c r="D20" s="23" t="s">
        <v>13</v>
      </c>
      <c r="E20" s="23" t="s">
        <v>13</v>
      </c>
      <c r="F20" s="23" t="s">
        <v>13</v>
      </c>
      <c r="G20" s="23" t="s">
        <v>13</v>
      </c>
      <c r="H20" s="23" t="s">
        <v>13</v>
      </c>
      <c r="I20" s="23" t="s">
        <v>13</v>
      </c>
      <c r="J20" s="23" t="s">
        <v>13</v>
      </c>
      <c r="K20" s="23" t="s">
        <v>13</v>
      </c>
      <c r="L20" s="16" t="s">
        <v>13</v>
      </c>
      <c r="M20" s="16" t="s">
        <v>13</v>
      </c>
      <c r="N20" s="16" t="s">
        <v>13</v>
      </c>
      <c r="O20" s="16" t="s">
        <v>13</v>
      </c>
      <c r="P20" s="16" t="s">
        <v>13</v>
      </c>
      <c r="Q20" s="16" t="s">
        <v>13</v>
      </c>
      <c r="R20" s="16" t="s">
        <v>13</v>
      </c>
      <c r="S20" s="16" t="s">
        <v>13</v>
      </c>
      <c r="T20" s="75" t="s">
        <v>13</v>
      </c>
      <c r="U20" s="75" t="s">
        <v>13</v>
      </c>
      <c r="V20" s="75" t="s">
        <v>13</v>
      </c>
      <c r="W20" s="75" t="s">
        <v>13</v>
      </c>
      <c r="X20" s="75" t="s">
        <v>13</v>
      </c>
      <c r="Y20" s="75" t="s">
        <v>13</v>
      </c>
      <c r="Z20" s="75" t="s">
        <v>13</v>
      </c>
      <c r="AA20" s="75" t="s">
        <v>13</v>
      </c>
      <c r="AB20" s="75" t="s">
        <v>13</v>
      </c>
      <c r="AC20" s="75" t="s">
        <v>13</v>
      </c>
      <c r="AD20" s="23" t="s">
        <v>13</v>
      </c>
      <c r="AE20" s="23" t="s">
        <v>13</v>
      </c>
      <c r="AF20" s="23" t="s">
        <v>13</v>
      </c>
      <c r="AG20" s="23" t="s">
        <v>13</v>
      </c>
      <c r="AH20" s="21">
        <f t="shared" si="0"/>
        <v>1</v>
      </c>
      <c r="AI20"/>
    </row>
    <row r="21" spans="1:35" ht="15.75" customHeight="1" x14ac:dyDescent="0.25">
      <c r="A21" s="179" t="s">
        <v>28</v>
      </c>
      <c r="B21" s="180"/>
      <c r="C21" s="181"/>
      <c r="D21" s="14" t="s">
        <v>13</v>
      </c>
      <c r="E21" s="14" t="s">
        <v>13</v>
      </c>
      <c r="F21" s="14" t="s">
        <v>13</v>
      </c>
      <c r="G21" s="14" t="s">
        <v>13</v>
      </c>
      <c r="H21" s="14" t="s">
        <v>13</v>
      </c>
      <c r="I21" s="14" t="s">
        <v>13</v>
      </c>
      <c r="J21" s="14" t="s">
        <v>13</v>
      </c>
      <c r="K21" s="14" t="s">
        <v>13</v>
      </c>
      <c r="L21" s="73" t="s">
        <v>13</v>
      </c>
      <c r="M21" s="73" t="s">
        <v>13</v>
      </c>
      <c r="N21" s="73" t="s">
        <v>13</v>
      </c>
      <c r="O21" s="73" t="s">
        <v>13</v>
      </c>
      <c r="P21" s="73" t="s">
        <v>13</v>
      </c>
      <c r="Q21" s="73" t="s">
        <v>13</v>
      </c>
      <c r="R21" s="73" t="s">
        <v>13</v>
      </c>
      <c r="S21" s="73" t="s">
        <v>13</v>
      </c>
      <c r="T21" s="73" t="s">
        <v>13</v>
      </c>
      <c r="U21" s="73" t="s">
        <v>13</v>
      </c>
      <c r="V21" s="73" t="s">
        <v>13</v>
      </c>
      <c r="W21" s="73" t="s">
        <v>13</v>
      </c>
      <c r="X21" s="73" t="s">
        <v>13</v>
      </c>
      <c r="Y21" s="73" t="s">
        <v>13</v>
      </c>
      <c r="Z21" s="73" t="s">
        <v>13</v>
      </c>
      <c r="AA21" s="73" t="s">
        <v>13</v>
      </c>
      <c r="AB21" s="73" t="s">
        <v>13</v>
      </c>
      <c r="AC21" s="73" t="s">
        <v>13</v>
      </c>
      <c r="AD21" s="14" t="s">
        <v>13</v>
      </c>
      <c r="AE21" s="14" t="s">
        <v>13</v>
      </c>
      <c r="AF21" s="14" t="s">
        <v>13</v>
      </c>
      <c r="AG21" s="14" t="s">
        <v>13</v>
      </c>
      <c r="AH21" s="17">
        <f t="shared" si="0"/>
        <v>1</v>
      </c>
      <c r="AI21"/>
    </row>
    <row r="22" spans="1:35" ht="15.75" customHeight="1" x14ac:dyDescent="0.25">
      <c r="A22" s="161" t="s">
        <v>29</v>
      </c>
      <c r="B22" s="162"/>
      <c r="C22" s="163"/>
      <c r="D22" s="24" t="s">
        <v>13</v>
      </c>
      <c r="E22" s="24" t="s">
        <v>13</v>
      </c>
      <c r="F22" s="24" t="s">
        <v>16</v>
      </c>
      <c r="G22" s="24" t="s">
        <v>16</v>
      </c>
      <c r="H22" s="76" t="s">
        <v>13</v>
      </c>
      <c r="I22" s="76" t="s">
        <v>13</v>
      </c>
      <c r="J22" s="76" t="s">
        <v>13</v>
      </c>
      <c r="K22" s="76" t="s">
        <v>13</v>
      </c>
      <c r="L22" s="76" t="s">
        <v>13</v>
      </c>
      <c r="M22" s="76" t="s">
        <v>13</v>
      </c>
      <c r="N22" s="76" t="s">
        <v>13</v>
      </c>
      <c r="O22" s="76" t="s">
        <v>13</v>
      </c>
      <c r="P22" s="76" t="s">
        <v>13</v>
      </c>
      <c r="Q22" s="76" t="s">
        <v>13</v>
      </c>
      <c r="R22" s="76" t="s">
        <v>13</v>
      </c>
      <c r="S22" s="76" t="s">
        <v>13</v>
      </c>
      <c r="T22" s="24" t="s">
        <v>13</v>
      </c>
      <c r="U22" s="24" t="s">
        <v>13</v>
      </c>
      <c r="V22" s="24" t="s">
        <v>13</v>
      </c>
      <c r="W22" s="24" t="s">
        <v>13</v>
      </c>
      <c r="X22" s="24" t="s">
        <v>13</v>
      </c>
      <c r="Y22" s="24" t="s">
        <v>13</v>
      </c>
      <c r="Z22" s="24" t="s">
        <v>13</v>
      </c>
      <c r="AA22" s="24" t="s">
        <v>13</v>
      </c>
      <c r="AB22" s="24" t="s">
        <v>13</v>
      </c>
      <c r="AC22" s="24" t="s">
        <v>13</v>
      </c>
      <c r="AD22" s="24" t="s">
        <v>13</v>
      </c>
      <c r="AE22" s="24" t="s">
        <v>13</v>
      </c>
      <c r="AF22" s="24" t="s">
        <v>13</v>
      </c>
      <c r="AG22" s="24" t="s">
        <v>13</v>
      </c>
      <c r="AH22" s="19">
        <f t="shared" si="0"/>
        <v>0.93333333333333335</v>
      </c>
      <c r="AI22"/>
    </row>
    <row r="23" spans="1:35" ht="15.75" customHeight="1" x14ac:dyDescent="0.25">
      <c r="A23" s="173" t="s">
        <v>30</v>
      </c>
      <c r="B23" s="174"/>
      <c r="C23" s="175"/>
      <c r="D23" s="74" t="s">
        <v>13</v>
      </c>
      <c r="E23" s="74" t="s">
        <v>13</v>
      </c>
      <c r="F23" s="74" t="s">
        <v>16</v>
      </c>
      <c r="G23" s="74" t="s">
        <v>16</v>
      </c>
      <c r="H23" s="74" t="s">
        <v>16</v>
      </c>
      <c r="I23" s="74" t="s">
        <v>13</v>
      </c>
      <c r="J23" s="74" t="s">
        <v>16</v>
      </c>
      <c r="K23" s="74" t="s">
        <v>13</v>
      </c>
      <c r="L23" s="20" t="s">
        <v>13</v>
      </c>
      <c r="M23" s="20" t="s">
        <v>13</v>
      </c>
      <c r="N23" s="20" t="s">
        <v>13</v>
      </c>
      <c r="O23" s="20" t="s">
        <v>13</v>
      </c>
      <c r="P23" s="20" t="s">
        <v>13</v>
      </c>
      <c r="Q23" s="20" t="s">
        <v>13</v>
      </c>
      <c r="R23" s="20" t="s">
        <v>13</v>
      </c>
      <c r="S23" s="20" t="s">
        <v>13</v>
      </c>
      <c r="T23" s="74" t="s">
        <v>13</v>
      </c>
      <c r="U23" s="74" t="s">
        <v>13</v>
      </c>
      <c r="V23" s="74" t="s">
        <v>13</v>
      </c>
      <c r="W23" s="74" t="s">
        <v>13</v>
      </c>
      <c r="X23" s="74" t="s">
        <v>13</v>
      </c>
      <c r="Y23" s="74" t="s">
        <v>13</v>
      </c>
      <c r="Z23" s="74" t="s">
        <v>13</v>
      </c>
      <c r="AA23" s="74" t="s">
        <v>13</v>
      </c>
      <c r="AB23" s="74" t="s">
        <v>13</v>
      </c>
      <c r="AC23" s="74" t="s">
        <v>13</v>
      </c>
      <c r="AD23" s="74" t="s">
        <v>13</v>
      </c>
      <c r="AE23" s="22" t="s">
        <v>13</v>
      </c>
      <c r="AF23" s="22" t="s">
        <v>13</v>
      </c>
      <c r="AG23" s="22" t="s">
        <v>13</v>
      </c>
      <c r="AH23" s="13">
        <f t="shared" si="0"/>
        <v>0.8666666666666667</v>
      </c>
      <c r="AI23"/>
    </row>
    <row r="24" spans="1:35" ht="15.75" customHeight="1" x14ac:dyDescent="0.25">
      <c r="A24" s="179" t="s">
        <v>31</v>
      </c>
      <c r="B24" s="180"/>
      <c r="C24" s="181"/>
      <c r="D24" s="73" t="s">
        <v>13</v>
      </c>
      <c r="E24" s="73" t="s">
        <v>13</v>
      </c>
      <c r="F24" s="73" t="s">
        <v>16</v>
      </c>
      <c r="G24" s="73" t="s">
        <v>16</v>
      </c>
      <c r="H24" s="73" t="s">
        <v>16</v>
      </c>
      <c r="I24" s="73" t="s">
        <v>13</v>
      </c>
      <c r="J24" s="15" t="s">
        <v>16</v>
      </c>
      <c r="K24" s="15" t="s">
        <v>16</v>
      </c>
      <c r="L24" s="15" t="s">
        <v>16</v>
      </c>
      <c r="M24" s="15" t="s">
        <v>13</v>
      </c>
      <c r="N24" s="15" t="s">
        <v>16</v>
      </c>
      <c r="O24" s="15" t="s">
        <v>16</v>
      </c>
      <c r="P24" s="15" t="s">
        <v>13</v>
      </c>
      <c r="Q24" s="15" t="s">
        <v>13</v>
      </c>
      <c r="R24" s="15" t="s">
        <v>13</v>
      </c>
      <c r="S24" s="15" t="s">
        <v>13</v>
      </c>
      <c r="T24" s="73" t="s">
        <v>13</v>
      </c>
      <c r="U24" s="73" t="s">
        <v>13</v>
      </c>
      <c r="V24" s="73" t="s">
        <v>13</v>
      </c>
      <c r="W24" s="73" t="s">
        <v>16</v>
      </c>
      <c r="X24" s="73" t="s">
        <v>16</v>
      </c>
      <c r="Y24" s="73" t="s">
        <v>16</v>
      </c>
      <c r="Z24" s="73" t="s">
        <v>16</v>
      </c>
      <c r="AA24" s="73" t="s">
        <v>13</v>
      </c>
      <c r="AB24" s="73" t="s">
        <v>16</v>
      </c>
      <c r="AC24" s="73" t="s">
        <v>16</v>
      </c>
      <c r="AD24" s="73" t="s">
        <v>16</v>
      </c>
      <c r="AE24" s="14" t="s">
        <v>16</v>
      </c>
      <c r="AF24" s="14" t="s">
        <v>13</v>
      </c>
      <c r="AG24" s="14" t="s">
        <v>13</v>
      </c>
      <c r="AH24" s="17">
        <f t="shared" si="0"/>
        <v>0.46666666666666667</v>
      </c>
      <c r="AI24"/>
    </row>
    <row r="25" spans="1:35" ht="15.75" customHeight="1" x14ac:dyDescent="0.25">
      <c r="A25" s="161" t="s">
        <v>32</v>
      </c>
      <c r="B25" s="162"/>
      <c r="C25" s="163"/>
      <c r="D25" s="26" t="s">
        <v>13</v>
      </c>
      <c r="E25" s="26" t="s">
        <v>13</v>
      </c>
      <c r="F25" s="26" t="s">
        <v>13</v>
      </c>
      <c r="G25" s="26" t="s">
        <v>13</v>
      </c>
      <c r="H25" s="25" t="s">
        <v>13</v>
      </c>
      <c r="I25" s="25" t="s">
        <v>13</v>
      </c>
      <c r="J25" s="25" t="s">
        <v>13</v>
      </c>
      <c r="K25" s="25" t="s">
        <v>13</v>
      </c>
      <c r="L25" s="25" t="s">
        <v>13</v>
      </c>
      <c r="M25" s="25" t="s">
        <v>13</v>
      </c>
      <c r="N25" s="25" t="s">
        <v>13</v>
      </c>
      <c r="O25" s="25" t="s">
        <v>13</v>
      </c>
      <c r="P25" s="25" t="s">
        <v>13</v>
      </c>
      <c r="Q25" s="25" t="s">
        <v>13</v>
      </c>
      <c r="R25" s="25" t="s">
        <v>13</v>
      </c>
      <c r="S25" s="25" t="s">
        <v>13</v>
      </c>
      <c r="T25" s="25" t="s">
        <v>13</v>
      </c>
      <c r="U25" s="25" t="s">
        <v>13</v>
      </c>
      <c r="V25" s="25" t="s">
        <v>13</v>
      </c>
      <c r="W25" s="25" t="s">
        <v>13</v>
      </c>
      <c r="X25" s="25" t="s">
        <v>13</v>
      </c>
      <c r="Y25" s="25" t="s">
        <v>13</v>
      </c>
      <c r="Z25" s="25" t="s">
        <v>13</v>
      </c>
      <c r="AA25" s="25" t="s">
        <v>13</v>
      </c>
      <c r="AB25" s="25" t="s">
        <v>13</v>
      </c>
      <c r="AC25" s="25" t="s">
        <v>13</v>
      </c>
      <c r="AD25" s="25" t="s">
        <v>13</v>
      </c>
      <c r="AE25" s="26" t="s">
        <v>13</v>
      </c>
      <c r="AF25" s="26" t="s">
        <v>13</v>
      </c>
      <c r="AG25" s="26" t="s">
        <v>13</v>
      </c>
      <c r="AH25" s="19">
        <f t="shared" si="0"/>
        <v>1</v>
      </c>
      <c r="AI25"/>
    </row>
    <row r="26" spans="1:35" ht="15.75" customHeight="1" x14ac:dyDescent="0.25">
      <c r="A26" s="161" t="s">
        <v>33</v>
      </c>
      <c r="B26" s="162"/>
      <c r="C26" s="163"/>
      <c r="D26" s="76" t="s">
        <v>13</v>
      </c>
      <c r="E26" s="76" t="s">
        <v>13</v>
      </c>
      <c r="F26" s="76" t="s">
        <v>13</v>
      </c>
      <c r="G26" s="76" t="s">
        <v>13</v>
      </c>
      <c r="H26" s="25" t="s">
        <v>13</v>
      </c>
      <c r="I26" s="25" t="s">
        <v>13</v>
      </c>
      <c r="J26" s="25" t="s">
        <v>13</v>
      </c>
      <c r="K26" s="25" t="s">
        <v>13</v>
      </c>
      <c r="L26" s="25" t="s">
        <v>13</v>
      </c>
      <c r="M26" s="25" t="s">
        <v>13</v>
      </c>
      <c r="N26" s="25" t="s">
        <v>13</v>
      </c>
      <c r="O26" s="25" t="s">
        <v>13</v>
      </c>
      <c r="P26" s="25" t="s">
        <v>13</v>
      </c>
      <c r="Q26" s="25" t="s">
        <v>13</v>
      </c>
      <c r="R26" s="25" t="s">
        <v>13</v>
      </c>
      <c r="S26" s="25" t="s">
        <v>13</v>
      </c>
      <c r="T26" s="76" t="s">
        <v>13</v>
      </c>
      <c r="U26" s="76" t="s">
        <v>13</v>
      </c>
      <c r="V26" s="76" t="s">
        <v>13</v>
      </c>
      <c r="W26" s="76" t="s">
        <v>13</v>
      </c>
      <c r="X26" s="76" t="s">
        <v>13</v>
      </c>
      <c r="Y26" s="76" t="s">
        <v>13</v>
      </c>
      <c r="Z26" s="76" t="s">
        <v>13</v>
      </c>
      <c r="AA26" s="76" t="s">
        <v>13</v>
      </c>
      <c r="AB26" s="76" t="s">
        <v>13</v>
      </c>
      <c r="AC26" s="76" t="s">
        <v>13</v>
      </c>
      <c r="AD26" s="76" t="s">
        <v>13</v>
      </c>
      <c r="AE26" s="76" t="s">
        <v>13</v>
      </c>
      <c r="AF26" s="76" t="s">
        <v>13</v>
      </c>
      <c r="AG26" s="76" t="s">
        <v>13</v>
      </c>
      <c r="AH26" s="19">
        <f t="shared" si="0"/>
        <v>1</v>
      </c>
      <c r="AI26"/>
    </row>
    <row r="27" spans="1:35" ht="15.75" customHeight="1" x14ac:dyDescent="0.25">
      <c r="A27" s="155" t="s">
        <v>34</v>
      </c>
      <c r="B27" s="156"/>
      <c r="C27" s="157"/>
      <c r="D27" s="27" t="s">
        <v>11</v>
      </c>
      <c r="E27" s="27" t="s">
        <v>11</v>
      </c>
      <c r="F27" s="27" t="s">
        <v>11</v>
      </c>
      <c r="G27" s="27" t="s">
        <v>11</v>
      </c>
      <c r="H27" s="72" t="s">
        <v>10</v>
      </c>
      <c r="I27" s="72" t="s">
        <v>10</v>
      </c>
      <c r="J27" s="72" t="s">
        <v>10</v>
      </c>
      <c r="K27" s="72" t="s">
        <v>10</v>
      </c>
      <c r="L27" s="72" t="s">
        <v>10</v>
      </c>
      <c r="M27" s="72" t="s">
        <v>10</v>
      </c>
      <c r="N27" s="72" t="s">
        <v>11</v>
      </c>
      <c r="O27" s="72" t="s">
        <v>11</v>
      </c>
      <c r="P27" s="72" t="s">
        <v>10</v>
      </c>
      <c r="Q27" s="72" t="s">
        <v>10</v>
      </c>
      <c r="R27" s="72" t="s">
        <v>10</v>
      </c>
      <c r="S27" s="72" t="s">
        <v>10</v>
      </c>
      <c r="T27" s="72" t="s">
        <v>10</v>
      </c>
      <c r="U27" s="72" t="s">
        <v>10</v>
      </c>
      <c r="V27" s="72" t="s">
        <v>10</v>
      </c>
      <c r="W27" s="72" t="s">
        <v>11</v>
      </c>
      <c r="X27" s="72" t="s">
        <v>11</v>
      </c>
      <c r="Y27" s="72" t="s">
        <v>10</v>
      </c>
      <c r="Z27" s="72" t="s">
        <v>11</v>
      </c>
      <c r="AA27" s="27" t="s">
        <v>10</v>
      </c>
      <c r="AB27" s="27" t="s">
        <v>10</v>
      </c>
      <c r="AC27" s="27" t="s">
        <v>10</v>
      </c>
      <c r="AD27" s="27" t="s">
        <v>11</v>
      </c>
      <c r="AE27" s="27" t="s">
        <v>10</v>
      </c>
      <c r="AF27" s="27" t="s">
        <v>10</v>
      </c>
      <c r="AG27" s="27" t="s">
        <v>6</v>
      </c>
      <c r="AH27" s="13">
        <f t="shared" si="0"/>
        <v>1</v>
      </c>
      <c r="AI27"/>
    </row>
    <row r="28" spans="1:35" ht="15.75" customHeight="1" x14ac:dyDescent="0.25">
      <c r="A28" s="182" t="s">
        <v>35</v>
      </c>
      <c r="B28" s="183"/>
      <c r="C28" s="184"/>
      <c r="D28" s="28">
        <v>2</v>
      </c>
      <c r="E28" s="28">
        <v>2</v>
      </c>
      <c r="F28" s="28">
        <v>2</v>
      </c>
      <c r="G28" s="28">
        <v>2</v>
      </c>
      <c r="H28" s="77">
        <v>3</v>
      </c>
      <c r="I28" s="77">
        <v>3</v>
      </c>
      <c r="J28" s="77">
        <v>2</v>
      </c>
      <c r="K28" s="77" t="s">
        <v>39</v>
      </c>
      <c r="L28" s="77">
        <v>2</v>
      </c>
      <c r="M28" s="77">
        <v>2</v>
      </c>
      <c r="N28" s="77">
        <v>2</v>
      </c>
      <c r="O28" s="77">
        <v>2</v>
      </c>
      <c r="P28" s="77">
        <v>2</v>
      </c>
      <c r="Q28" s="77">
        <v>2</v>
      </c>
      <c r="R28" s="77">
        <v>2</v>
      </c>
      <c r="S28" s="77">
        <v>2</v>
      </c>
      <c r="T28" s="28">
        <v>2</v>
      </c>
      <c r="U28" s="28">
        <v>2</v>
      </c>
      <c r="V28" s="28">
        <v>2</v>
      </c>
      <c r="W28" s="28">
        <v>2</v>
      </c>
      <c r="X28" s="28">
        <v>2</v>
      </c>
      <c r="Y28" s="28">
        <v>2</v>
      </c>
      <c r="Z28" s="28">
        <v>0</v>
      </c>
      <c r="AA28" s="28">
        <v>0</v>
      </c>
      <c r="AB28" s="28">
        <v>2</v>
      </c>
      <c r="AC28" s="28">
        <v>2</v>
      </c>
      <c r="AD28" s="28">
        <v>2</v>
      </c>
      <c r="AE28" s="28">
        <v>2</v>
      </c>
      <c r="AF28" s="28">
        <v>2</v>
      </c>
      <c r="AG28" s="28">
        <v>2</v>
      </c>
      <c r="AH28" s="17">
        <f t="shared" si="0"/>
        <v>0.93333333333333335</v>
      </c>
      <c r="AI28"/>
    </row>
    <row r="29" spans="1:35" ht="15.75" customHeight="1" x14ac:dyDescent="0.25">
      <c r="A29" s="170" t="s">
        <v>40</v>
      </c>
      <c r="B29" s="171"/>
      <c r="C29" s="172"/>
      <c r="D29" s="78">
        <v>0</v>
      </c>
      <c r="E29" s="78">
        <v>0</v>
      </c>
      <c r="F29" s="78">
        <v>0</v>
      </c>
      <c r="G29" s="78">
        <v>0</v>
      </c>
      <c r="H29" s="29">
        <v>0</v>
      </c>
      <c r="I29" s="29">
        <v>0</v>
      </c>
      <c r="J29" s="29">
        <v>0</v>
      </c>
      <c r="K29" s="29" t="s">
        <v>118</v>
      </c>
      <c r="L29" s="29">
        <v>0</v>
      </c>
      <c r="M29" s="29">
        <v>0</v>
      </c>
      <c r="N29" s="29">
        <v>0</v>
      </c>
      <c r="O29" s="29">
        <v>0</v>
      </c>
      <c r="P29" s="78">
        <v>0</v>
      </c>
      <c r="Q29" s="78">
        <v>0</v>
      </c>
      <c r="R29" s="78" t="s">
        <v>173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19">
        <f t="shared" si="0"/>
        <v>6.6666666666666666E-2</v>
      </c>
      <c r="AI29"/>
    </row>
    <row r="30" spans="1:35" ht="15.75" customHeight="1" x14ac:dyDescent="0.25">
      <c r="A30" s="152" t="s">
        <v>48</v>
      </c>
      <c r="B30" s="153"/>
      <c r="C30" s="154"/>
      <c r="D30" s="79" t="s">
        <v>11</v>
      </c>
      <c r="E30" s="79" t="s">
        <v>11</v>
      </c>
      <c r="F30" s="79" t="s">
        <v>11</v>
      </c>
      <c r="G30" s="79" t="s">
        <v>11</v>
      </c>
      <c r="H30" s="79" t="s">
        <v>6</v>
      </c>
      <c r="I30" s="79" t="s">
        <v>6</v>
      </c>
      <c r="J30" s="79" t="s">
        <v>11</v>
      </c>
      <c r="K30" s="79" t="s">
        <v>10</v>
      </c>
      <c r="L30" s="79" t="s">
        <v>10</v>
      </c>
      <c r="M30" s="79" t="s">
        <v>10</v>
      </c>
      <c r="N30" s="79" t="s">
        <v>11</v>
      </c>
      <c r="O30" s="79" t="s">
        <v>11</v>
      </c>
      <c r="P30" s="79" t="s">
        <v>10</v>
      </c>
      <c r="Q30" s="79" t="s">
        <v>10</v>
      </c>
      <c r="R30" s="79" t="s">
        <v>10</v>
      </c>
      <c r="S30" s="79" t="s">
        <v>10</v>
      </c>
      <c r="T30" s="79" t="s">
        <v>10</v>
      </c>
      <c r="U30" s="79" t="s">
        <v>10</v>
      </c>
      <c r="V30" s="79" t="s">
        <v>10</v>
      </c>
      <c r="W30" s="79" t="s">
        <v>49</v>
      </c>
      <c r="X30" s="79" t="s">
        <v>49</v>
      </c>
      <c r="Y30" s="79" t="s">
        <v>11</v>
      </c>
      <c r="Z30" s="79" t="s">
        <v>11</v>
      </c>
      <c r="AA30" s="79" t="s">
        <v>10</v>
      </c>
      <c r="AB30" s="79" t="s">
        <v>10</v>
      </c>
      <c r="AC30" s="79" t="s">
        <v>10</v>
      </c>
      <c r="AD30" s="79" t="s">
        <v>49</v>
      </c>
      <c r="AE30" s="79" t="s">
        <v>10</v>
      </c>
      <c r="AF30" s="79" t="s">
        <v>10</v>
      </c>
      <c r="AG30" s="79" t="s">
        <v>6</v>
      </c>
      <c r="AH30" s="19">
        <f t="shared" si="0"/>
        <v>1</v>
      </c>
      <c r="AI30"/>
    </row>
    <row r="31" spans="1:35" ht="15.75" customHeight="1" x14ac:dyDescent="0.25">
      <c r="A31" s="155" t="s">
        <v>50</v>
      </c>
      <c r="B31" s="156"/>
      <c r="C31" s="157"/>
      <c r="D31" s="72" t="s">
        <v>11</v>
      </c>
      <c r="E31" s="72" t="s">
        <v>11</v>
      </c>
      <c r="F31" s="72" t="s">
        <v>11</v>
      </c>
      <c r="G31" s="72" t="s">
        <v>11</v>
      </c>
      <c r="H31" s="72" t="s">
        <v>10</v>
      </c>
      <c r="I31" s="72" t="s">
        <v>10</v>
      </c>
      <c r="J31" s="72" t="s">
        <v>10</v>
      </c>
      <c r="K31" s="72" t="s">
        <v>10</v>
      </c>
      <c r="L31" s="72" t="s">
        <v>10</v>
      </c>
      <c r="M31" s="72" t="s">
        <v>10</v>
      </c>
      <c r="N31" s="72" t="s">
        <v>11</v>
      </c>
      <c r="O31" s="72" t="s">
        <v>11</v>
      </c>
      <c r="P31" s="72" t="s">
        <v>10</v>
      </c>
      <c r="Q31" s="72" t="s">
        <v>10</v>
      </c>
      <c r="R31" s="72" t="s">
        <v>10</v>
      </c>
      <c r="S31" s="72" t="s">
        <v>10</v>
      </c>
      <c r="T31" s="72" t="s">
        <v>10</v>
      </c>
      <c r="U31" s="72" t="s">
        <v>10</v>
      </c>
      <c r="V31" s="72" t="s">
        <v>10</v>
      </c>
      <c r="W31" s="72" t="s">
        <v>11</v>
      </c>
      <c r="X31" s="72" t="s">
        <v>11</v>
      </c>
      <c r="Y31" s="72" t="s">
        <v>10</v>
      </c>
      <c r="Z31" s="72" t="s">
        <v>11</v>
      </c>
      <c r="AA31" s="72" t="s">
        <v>10</v>
      </c>
      <c r="AB31" s="72" t="s">
        <v>10</v>
      </c>
      <c r="AC31" s="72" t="s">
        <v>10</v>
      </c>
      <c r="AD31" s="72" t="s">
        <v>11</v>
      </c>
      <c r="AE31" s="72" t="s">
        <v>10</v>
      </c>
      <c r="AF31" s="72" t="s">
        <v>10</v>
      </c>
      <c r="AG31" s="72" t="s">
        <v>6</v>
      </c>
      <c r="AH31" s="13">
        <f t="shared" si="0"/>
        <v>1</v>
      </c>
      <c r="AI31"/>
    </row>
    <row r="32" spans="1:35" ht="15.75" customHeight="1" x14ac:dyDescent="0.25">
      <c r="A32" s="158" t="s">
        <v>51</v>
      </c>
      <c r="B32" s="159"/>
      <c r="C32" s="160"/>
      <c r="D32" s="80" t="s">
        <v>11</v>
      </c>
      <c r="E32" s="80" t="s">
        <v>11</v>
      </c>
      <c r="F32" s="80" t="s">
        <v>11</v>
      </c>
      <c r="G32" s="80" t="s">
        <v>11</v>
      </c>
      <c r="H32" s="80" t="s">
        <v>10</v>
      </c>
      <c r="I32" s="80" t="s">
        <v>10</v>
      </c>
      <c r="J32" s="80" t="s">
        <v>10</v>
      </c>
      <c r="K32" s="80" t="s">
        <v>10</v>
      </c>
      <c r="L32" s="80" t="s">
        <v>10</v>
      </c>
      <c r="M32" s="80" t="s">
        <v>10</v>
      </c>
      <c r="N32" s="80" t="s">
        <v>11</v>
      </c>
      <c r="O32" s="80" t="s">
        <v>11</v>
      </c>
      <c r="P32" s="80" t="s">
        <v>10</v>
      </c>
      <c r="Q32" s="80" t="s">
        <v>10</v>
      </c>
      <c r="R32" s="80" t="s">
        <v>10</v>
      </c>
      <c r="S32" s="80" t="s">
        <v>10</v>
      </c>
      <c r="T32" s="80" t="s">
        <v>10</v>
      </c>
      <c r="U32" s="80" t="s">
        <v>10</v>
      </c>
      <c r="V32" s="80" t="s">
        <v>10</v>
      </c>
      <c r="W32" s="80" t="s">
        <v>11</v>
      </c>
      <c r="X32" s="80" t="s">
        <v>11</v>
      </c>
      <c r="Y32" s="80" t="s">
        <v>10</v>
      </c>
      <c r="Z32" s="80" t="s">
        <v>11</v>
      </c>
      <c r="AA32" s="80" t="s">
        <v>10</v>
      </c>
      <c r="AB32" s="80" t="s">
        <v>10</v>
      </c>
      <c r="AC32" s="80" t="s">
        <v>10</v>
      </c>
      <c r="AD32" s="80" t="s">
        <v>11</v>
      </c>
      <c r="AE32" s="80" t="s">
        <v>10</v>
      </c>
      <c r="AF32" s="80" t="s">
        <v>10</v>
      </c>
      <c r="AG32" s="80" t="s">
        <v>6</v>
      </c>
      <c r="AH32" s="17">
        <f t="shared" si="0"/>
        <v>1</v>
      </c>
      <c r="AI32"/>
    </row>
    <row r="33" spans="1:44" ht="15.75" customHeight="1" x14ac:dyDescent="0.25">
      <c r="A33" s="161" t="s">
        <v>52</v>
      </c>
      <c r="B33" s="162"/>
      <c r="C33" s="163"/>
      <c r="D33" s="25" t="s">
        <v>13</v>
      </c>
      <c r="E33" s="25" t="s">
        <v>13</v>
      </c>
      <c r="F33" s="25" t="s">
        <v>13</v>
      </c>
      <c r="G33" s="25" t="s">
        <v>13</v>
      </c>
      <c r="H33" s="76" t="s">
        <v>13</v>
      </c>
      <c r="I33" s="76" t="s">
        <v>13</v>
      </c>
      <c r="J33" s="76" t="s">
        <v>13</v>
      </c>
      <c r="K33" s="76" t="s">
        <v>13</v>
      </c>
      <c r="L33" s="76" t="s">
        <v>13</v>
      </c>
      <c r="M33" s="76" t="s">
        <v>13</v>
      </c>
      <c r="N33" s="76" t="s">
        <v>13</v>
      </c>
      <c r="O33" s="76" t="s">
        <v>13</v>
      </c>
      <c r="P33" s="76" t="s">
        <v>13</v>
      </c>
      <c r="Q33" s="76" t="s">
        <v>13</v>
      </c>
      <c r="R33" s="76" t="s">
        <v>13</v>
      </c>
      <c r="S33" s="76" t="s">
        <v>13</v>
      </c>
      <c r="T33" s="76" t="s">
        <v>13</v>
      </c>
      <c r="U33" s="76" t="s">
        <v>13</v>
      </c>
      <c r="V33" s="76" t="s">
        <v>13</v>
      </c>
      <c r="W33" s="76" t="s">
        <v>13</v>
      </c>
      <c r="X33" s="76" t="s">
        <v>49</v>
      </c>
      <c r="Y33" s="76" t="s">
        <v>13</v>
      </c>
      <c r="Z33" s="76" t="s">
        <v>13</v>
      </c>
      <c r="AA33" s="25" t="s">
        <v>13</v>
      </c>
      <c r="AB33" s="25" t="s">
        <v>13</v>
      </c>
      <c r="AC33" s="25" t="s">
        <v>13</v>
      </c>
      <c r="AD33" s="25" t="s">
        <v>13</v>
      </c>
      <c r="AE33" s="25" t="s">
        <v>13</v>
      </c>
      <c r="AF33" s="25" t="s">
        <v>13</v>
      </c>
      <c r="AG33" s="25" t="s">
        <v>13</v>
      </c>
      <c r="AH33" s="19">
        <f t="shared" si="0"/>
        <v>1</v>
      </c>
      <c r="AI33"/>
    </row>
    <row r="34" spans="1:44" ht="15.75" customHeight="1" x14ac:dyDescent="0.25">
      <c r="A34" s="161" t="s">
        <v>53</v>
      </c>
      <c r="B34" s="162"/>
      <c r="C34" s="163"/>
      <c r="D34" s="24" t="s">
        <v>13</v>
      </c>
      <c r="E34" s="24" t="s">
        <v>13</v>
      </c>
      <c r="F34" s="24" t="s">
        <v>13</v>
      </c>
      <c r="G34" s="24" t="s">
        <v>13</v>
      </c>
      <c r="H34" s="25" t="s">
        <v>13</v>
      </c>
      <c r="I34" s="25" t="s">
        <v>13</v>
      </c>
      <c r="J34" s="25" t="s">
        <v>13</v>
      </c>
      <c r="K34" s="25" t="s">
        <v>13</v>
      </c>
      <c r="L34" s="25" t="s">
        <v>13</v>
      </c>
      <c r="M34" s="25" t="s">
        <v>13</v>
      </c>
      <c r="N34" s="25" t="s">
        <v>13</v>
      </c>
      <c r="O34" s="25" t="s">
        <v>13</v>
      </c>
      <c r="P34" s="25" t="s">
        <v>13</v>
      </c>
      <c r="Q34" s="25" t="s">
        <v>13</v>
      </c>
      <c r="R34" s="25" t="s">
        <v>13</v>
      </c>
      <c r="S34" s="25" t="s">
        <v>13</v>
      </c>
      <c r="T34" s="76" t="s">
        <v>13</v>
      </c>
      <c r="U34" s="76" t="s">
        <v>13</v>
      </c>
      <c r="V34" s="76" t="s">
        <v>13</v>
      </c>
      <c r="W34" s="76" t="s">
        <v>13</v>
      </c>
      <c r="X34" s="76" t="s">
        <v>49</v>
      </c>
      <c r="Y34" s="76" t="s">
        <v>13</v>
      </c>
      <c r="Z34" s="76" t="s">
        <v>13</v>
      </c>
      <c r="AA34" s="24" t="s">
        <v>13</v>
      </c>
      <c r="AB34" s="24" t="s">
        <v>13</v>
      </c>
      <c r="AC34" s="24" t="s">
        <v>13</v>
      </c>
      <c r="AD34" s="24" t="s">
        <v>13</v>
      </c>
      <c r="AE34" s="24" t="s">
        <v>13</v>
      </c>
      <c r="AF34" s="24" t="s">
        <v>13</v>
      </c>
      <c r="AG34" s="24" t="s">
        <v>13</v>
      </c>
      <c r="AH34" s="19">
        <f t="shared" si="0"/>
        <v>1</v>
      </c>
      <c r="AI34"/>
    </row>
    <row r="35" spans="1:44" ht="15.75" customHeight="1" x14ac:dyDescent="0.25">
      <c r="A35" s="164" t="s">
        <v>54</v>
      </c>
      <c r="B35" s="165"/>
      <c r="C35" s="166"/>
      <c r="D35" s="86" t="s">
        <v>13</v>
      </c>
      <c r="E35" s="86" t="s">
        <v>13</v>
      </c>
      <c r="F35" s="86" t="s">
        <v>13</v>
      </c>
      <c r="G35" s="86" t="s">
        <v>13</v>
      </c>
      <c r="H35" s="87" t="s">
        <v>13</v>
      </c>
      <c r="I35" s="87" t="s">
        <v>13</v>
      </c>
      <c r="J35" s="87" t="s">
        <v>13</v>
      </c>
      <c r="K35" s="87" t="s">
        <v>13</v>
      </c>
      <c r="L35" s="87" t="s">
        <v>13</v>
      </c>
      <c r="M35" s="87" t="s">
        <v>13</v>
      </c>
      <c r="N35" s="87" t="s">
        <v>13</v>
      </c>
      <c r="O35" s="87" t="s">
        <v>13</v>
      </c>
      <c r="P35" s="87" t="s">
        <v>13</v>
      </c>
      <c r="Q35" s="87" t="s">
        <v>13</v>
      </c>
      <c r="R35" s="87" t="s">
        <v>13</v>
      </c>
      <c r="S35" s="87" t="s">
        <v>13</v>
      </c>
      <c r="T35" s="85" t="s">
        <v>13</v>
      </c>
      <c r="U35" s="85" t="s">
        <v>13</v>
      </c>
      <c r="V35" s="85" t="s">
        <v>13</v>
      </c>
      <c r="W35" s="85" t="s">
        <v>13</v>
      </c>
      <c r="X35" s="85" t="s">
        <v>49</v>
      </c>
      <c r="Y35" s="85" t="s">
        <v>13</v>
      </c>
      <c r="Z35" s="85" t="s">
        <v>13</v>
      </c>
      <c r="AA35" s="86" t="s">
        <v>13</v>
      </c>
      <c r="AB35" s="86" t="s">
        <v>13</v>
      </c>
      <c r="AC35" s="86" t="s">
        <v>13</v>
      </c>
      <c r="AD35" s="86" t="s">
        <v>13</v>
      </c>
      <c r="AE35" s="86" t="s">
        <v>13</v>
      </c>
      <c r="AF35" s="86" t="s">
        <v>13</v>
      </c>
      <c r="AG35" s="86" t="s">
        <v>13</v>
      </c>
      <c r="AH35" s="88">
        <f t="shared" si="0"/>
        <v>1</v>
      </c>
      <c r="AI35"/>
    </row>
    <row r="36" spans="1:44" s="32" customFormat="1" ht="15.75" customHeight="1" x14ac:dyDescent="0.25">
      <c r="A36" s="149" t="s">
        <v>55</v>
      </c>
      <c r="B36" s="150"/>
      <c r="C36" s="151"/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/>
      <c r="M36" s="31"/>
      <c r="N36" s="31"/>
      <c r="O36" s="31"/>
      <c r="P36" s="31"/>
      <c r="Q36" s="31"/>
      <c r="R36" s="133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134"/>
      <c r="AI36" s="33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167" t="s">
        <v>56</v>
      </c>
      <c r="B37" s="168"/>
      <c r="C37" s="169"/>
      <c r="D37" s="135"/>
      <c r="E37" s="114"/>
      <c r="F37" s="114"/>
      <c r="G37" s="114"/>
      <c r="H37" s="114"/>
      <c r="I37" s="114"/>
      <c r="J37" s="81"/>
      <c r="K37" s="114"/>
      <c r="L37" s="114"/>
      <c r="M37" s="114"/>
      <c r="N37" s="114"/>
      <c r="O37" s="114"/>
      <c r="P37" s="34"/>
      <c r="Q37" s="34"/>
      <c r="R37" s="34"/>
      <c r="S37" s="3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36"/>
      <c r="AI37" s="35"/>
    </row>
    <row r="38" spans="1:44" ht="15.75" hidden="1" customHeight="1" x14ac:dyDescent="0.25">
      <c r="A38" s="32"/>
      <c r="B38" s="36"/>
      <c r="C38" s="36"/>
      <c r="D38" s="37" t="str">
        <f>IF(AND(D5&gt;0,COUNTA(D6:D37)&gt;0,COUNTA(D6:D37)-COUNTIF(D6:D37,"NB")-COUNTIF(D30:D31, "0")=COUNTA(D6:D37)),"AB","")</f>
        <v>AB</v>
      </c>
      <c r="E38" s="37" t="str">
        <f>IF(AND(E5&gt;0,COUNTA(E6:E37)&gt;0,COUNTA(E6:E37)-COUNTIF(E6:E37,"NB")-COUNTIF(E30:E31, "0")=COUNTA(E6:E37)),"AB","")</f>
        <v>AB</v>
      </c>
      <c r="F38" s="37" t="str">
        <f>IF(AND(F5&gt;0,COUNTA(F6:F37)&gt;0,COUNTA(F6:F37)-COUNTIF(F6:F37,"NB")-COUNTIF(F30:F31, "0")=COUNTA(F6:F37)),"AB","")</f>
        <v/>
      </c>
      <c r="G38" s="37" t="str">
        <f>IF(AND(G5&gt;0,COUNTA(G6:G37)&gt;0,COUNTA(G6:G37)-COUNTIF(G6:G37,"NB")-COUNTIF(G30:G31, "0")=COUNTA(G6:G37)),"AB","")</f>
        <v/>
      </c>
      <c r="H38" s="37" t="str">
        <f>IF(AND(H5&gt;0,COUNTA(H6:H37)&gt;0,COUNTA(H6:H37)-COUNTIF(H6:H37,"NB")-COUNTIF(H30:H31, "0")=COUNTA(H6:H37)),"AB","")</f>
        <v/>
      </c>
      <c r="J38" s="37" t="str">
        <f t="shared" ref="J38:AG38" si="1">IF(AND(J5&gt;0,COUNTA(J6:J37)&gt;0,COUNTA(J6:J37)-COUNTIF(J6:J37,"NB")-COUNTIF(J30:J31, "0")=COUNTA(J6:J37)),"AB","")</f>
        <v/>
      </c>
      <c r="K38" s="37" t="str">
        <f t="shared" si="1"/>
        <v/>
      </c>
      <c r="L38" s="37" t="str">
        <f t="shared" si="1"/>
        <v/>
      </c>
      <c r="M38" s="37" t="str">
        <f t="shared" si="1"/>
        <v>AB</v>
      </c>
      <c r="N38" s="37" t="str">
        <f t="shared" si="1"/>
        <v/>
      </c>
      <c r="O38" s="37" t="str">
        <f t="shared" si="1"/>
        <v/>
      </c>
      <c r="P38" s="37" t="str">
        <f t="shared" si="1"/>
        <v>AB</v>
      </c>
      <c r="Q38" s="37" t="str">
        <f t="shared" si="1"/>
        <v>AB</v>
      </c>
      <c r="R38" s="37" t="str">
        <f t="shared" si="1"/>
        <v>AB</v>
      </c>
      <c r="S38" s="37" t="str">
        <f t="shared" si="1"/>
        <v>AB</v>
      </c>
      <c r="T38" s="37" t="str">
        <f t="shared" si="1"/>
        <v>AB</v>
      </c>
      <c r="U38" s="37" t="str">
        <f t="shared" si="1"/>
        <v>AB</v>
      </c>
      <c r="V38" s="37" t="str">
        <f t="shared" si="1"/>
        <v>AB</v>
      </c>
      <c r="W38" s="37" t="str">
        <f t="shared" si="1"/>
        <v/>
      </c>
      <c r="X38" s="37" t="str">
        <f t="shared" si="1"/>
        <v/>
      </c>
      <c r="Y38" s="37" t="str">
        <f t="shared" si="1"/>
        <v/>
      </c>
      <c r="Z38" s="37" t="str">
        <f t="shared" si="1"/>
        <v/>
      </c>
      <c r="AA38" s="37" t="str">
        <f>IF(AND(AA5&gt;0,COUNTA(AA6:AA37)&gt;0,COUNTA(AA6:AA37)-COUNTIF(AA6:AA37,"NB")-COUNTIF(AA30:AA31, "0")=COUNTA(AA6:AA37)),"AB","")</f>
        <v>AB</v>
      </c>
      <c r="AB38" s="37" t="str">
        <f t="shared" si="1"/>
        <v/>
      </c>
      <c r="AC38" s="37" t="str">
        <f t="shared" si="1"/>
        <v/>
      </c>
      <c r="AD38" s="37" t="str">
        <f t="shared" si="1"/>
        <v/>
      </c>
      <c r="AE38" s="37" t="str">
        <f t="shared" si="1"/>
        <v/>
      </c>
      <c r="AF38" s="37" t="str">
        <f t="shared" si="1"/>
        <v>AB</v>
      </c>
      <c r="AG38" s="37" t="str">
        <f t="shared" si="1"/>
        <v>AB</v>
      </c>
      <c r="AH38" s="37" t="e">
        <f>IF(AND(#REF!&gt;0,COUNTA(AH36:AH37)&gt;0,COUNTA(AH36:AH37)-COUNTIF(AH36:AH37,"NB")-COUNTIF(#REF!, "0")=COUNTA(AH36:AH37)),"AB","")</f>
        <v>#REF!</v>
      </c>
      <c r="AI38" s="35"/>
    </row>
    <row r="39" spans="1:44" ht="15.75" hidden="1" customHeight="1" x14ac:dyDescent="0.25">
      <c r="D39" s="38" t="str">
        <f>IF(AND(D5:D5&gt;0,COUNTA(D6:D35),COUNTIF(D6:D35,"NB")+COUNTIF(D6:D35,0)=COUNTA(D6:D35)),"ANB","")</f>
        <v/>
      </c>
      <c r="E39" s="38" t="str">
        <f>IF(AND(E5:E5&gt;0,COUNTA(E6:E35),COUNTIF(E6:E35,"NB")+COUNTIF(E6:E35,0)=COUNTA(E6:E35)),"ANB","")</f>
        <v/>
      </c>
      <c r="F39" s="38" t="str">
        <f>IF(AND(F5:F5&gt;0,COUNTA(F6:F35),COUNTIF(F6:F35,"NB")+COUNTIF(F6:F35,0)=COUNTA(F6:F35)),"ANB","")</f>
        <v/>
      </c>
      <c r="G39" s="38" t="str">
        <f>IF(AND(G5:G5&gt;0,COUNTA(G6:G35),COUNTIF(G6:G35,"NB")+COUNTIF(G6:G35,0)=COUNTA(G6:G35)),"ANB","")</f>
        <v/>
      </c>
      <c r="H39" s="38" t="str">
        <f>IF(AND(H5:H5&gt;0,COUNTA(H6:H35),COUNTIF(H6:H35,"NB")+COUNTIF(H6:H35,0)=COUNTA(H6:H35)),"ANB","")</f>
        <v/>
      </c>
      <c r="I39" s="38" t="str">
        <f>IF(AND(I5:I5&gt;0,COUNTA(I6:I31),COUNTIF(I6:I31,"NB")+COUNTIF(I6:I31,0)=COUNTA(I6:I31)),"ANB","")</f>
        <v/>
      </c>
      <c r="J39" s="38" t="str">
        <f t="shared" ref="J39:AG39" si="2">IF(AND(J5:J5&gt;0,COUNTA(J6:J35),COUNTIF(J6:J35,"NB")+COUNTIF(J6:J35,0)=COUNTA(J6:J35)),"ANB","")</f>
        <v/>
      </c>
      <c r="K39" s="38" t="str">
        <f t="shared" si="2"/>
        <v/>
      </c>
      <c r="L39" s="38" t="str">
        <f t="shared" si="2"/>
        <v/>
      </c>
      <c r="M39" s="38" t="str">
        <f t="shared" si="2"/>
        <v/>
      </c>
      <c r="N39" s="38" t="str">
        <f t="shared" si="2"/>
        <v/>
      </c>
      <c r="O39" s="38" t="str">
        <f t="shared" si="2"/>
        <v/>
      </c>
      <c r="P39" s="38" t="str">
        <f t="shared" si="2"/>
        <v/>
      </c>
      <c r="Q39" s="38" t="str">
        <f t="shared" si="2"/>
        <v/>
      </c>
      <c r="R39" s="38" t="str">
        <f t="shared" si="2"/>
        <v/>
      </c>
      <c r="S39" s="38" t="str">
        <f t="shared" si="2"/>
        <v/>
      </c>
      <c r="T39" s="38" t="str">
        <f t="shared" si="2"/>
        <v/>
      </c>
      <c r="U39" s="38" t="str">
        <f t="shared" si="2"/>
        <v/>
      </c>
      <c r="V39" s="38" t="str">
        <f t="shared" si="2"/>
        <v/>
      </c>
      <c r="W39" s="38" t="str">
        <f t="shared" si="2"/>
        <v/>
      </c>
      <c r="X39" s="38" t="str">
        <f t="shared" si="2"/>
        <v/>
      </c>
      <c r="Y39" s="38" t="str">
        <f t="shared" si="2"/>
        <v/>
      </c>
      <c r="Z39" s="38" t="str">
        <f t="shared" si="2"/>
        <v/>
      </c>
      <c r="AA39" s="38" t="str">
        <f>IF(AND(AA5:AA5&gt;0,COUNTA(AA6:AA35),COUNTIF(AA6:AA35,"NB")+COUNTIF(AA6:AA35,0)=COUNTA(AA6:AA35)),"ANB","")</f>
        <v/>
      </c>
      <c r="AB39" s="38" t="str">
        <f t="shared" si="2"/>
        <v/>
      </c>
      <c r="AC39" s="38" t="str">
        <f t="shared" si="2"/>
        <v/>
      </c>
      <c r="AD39" s="38" t="str">
        <f t="shared" si="2"/>
        <v/>
      </c>
      <c r="AE39" s="38" t="str">
        <f t="shared" si="2"/>
        <v/>
      </c>
      <c r="AF39" s="38" t="str">
        <f t="shared" si="2"/>
        <v/>
      </c>
      <c r="AG39" s="38" t="str">
        <f t="shared" si="2"/>
        <v/>
      </c>
      <c r="AH39" s="38" t="e">
        <f>IF(AND(#REF!&gt;0,COUNTA(#REF!),COUNTIF(#REF!,"NB")+COUNTIF(#REF!,0)=COUNTA(#REF!)),"ANB","")</f>
        <v>#REF!</v>
      </c>
    </row>
    <row r="40" spans="1:44" ht="15.75" customHeight="1" thickBot="1" x14ac:dyDescent="0.3">
      <c r="D40" s="39"/>
    </row>
    <row r="41" spans="1:44" ht="15.75" customHeight="1" thickBot="1" x14ac:dyDescent="0.3">
      <c r="A41" s="146" t="s">
        <v>57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8"/>
    </row>
    <row r="42" spans="1:44" ht="15.75" customHeight="1" x14ac:dyDescent="0.25">
      <c r="A42" s="40" t="s">
        <v>58</v>
      </c>
      <c r="C42" s="41"/>
      <c r="D42" s="41"/>
      <c r="E42" s="41"/>
      <c r="F42" s="41"/>
      <c r="G42" s="42"/>
      <c r="H42" s="43" t="s">
        <v>59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60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9"/>
    </row>
    <row r="43" spans="1:44" ht="15.75" customHeight="1" x14ac:dyDescent="0.25">
      <c r="A43" s="50" t="s">
        <v>13</v>
      </c>
      <c r="B43" t="s">
        <v>61</v>
      </c>
      <c r="C43" s="41"/>
      <c r="D43" s="41"/>
      <c r="E43" s="41"/>
      <c r="F43" s="41"/>
      <c r="G43" s="42"/>
      <c r="H43" s="51" t="s">
        <v>62</v>
      </c>
      <c r="I43" s="44"/>
      <c r="J43" s="44" t="s">
        <v>63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64</v>
      </c>
      <c r="Z43" s="47"/>
      <c r="AA43" s="47"/>
      <c r="AB43" s="47"/>
      <c r="AC43" s="47"/>
      <c r="AD43" s="47"/>
      <c r="AE43" s="47"/>
      <c r="AF43" s="47"/>
      <c r="AG43" s="47"/>
      <c r="AH43" s="49"/>
    </row>
    <row r="44" spans="1:44" ht="15.75" customHeight="1" x14ac:dyDescent="0.25">
      <c r="A44" s="53" t="s">
        <v>49</v>
      </c>
      <c r="B44" t="s">
        <v>65</v>
      </c>
      <c r="C44" s="41"/>
      <c r="D44" s="41"/>
      <c r="E44" s="41"/>
      <c r="F44" s="41"/>
      <c r="G44" s="42"/>
      <c r="H44" s="44"/>
      <c r="I44" s="44"/>
      <c r="J44" s="44" t="s">
        <v>66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10</v>
      </c>
      <c r="X44" s="47"/>
      <c r="Y44" s="47" t="s">
        <v>67</v>
      </c>
      <c r="Z44" s="47"/>
      <c r="AA44" s="47"/>
      <c r="AB44" s="47"/>
      <c r="AC44" s="47"/>
      <c r="AD44" s="47"/>
      <c r="AE44" s="47"/>
      <c r="AF44" s="47"/>
      <c r="AG44" s="47"/>
      <c r="AH44" s="49"/>
    </row>
    <row r="45" spans="1:44" ht="15.75" customHeight="1" x14ac:dyDescent="0.25">
      <c r="A45" s="54" t="s">
        <v>16</v>
      </c>
      <c r="B45" t="s">
        <v>68</v>
      </c>
      <c r="C45" s="41"/>
      <c r="D45" s="41"/>
      <c r="E45" s="41"/>
      <c r="F45" s="41"/>
      <c r="G45" s="42"/>
      <c r="H45" s="51" t="s">
        <v>69</v>
      </c>
      <c r="I45" s="44"/>
      <c r="J45" s="44" t="s">
        <v>70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11</v>
      </c>
      <c r="X45" s="47"/>
      <c r="Y45" s="47" t="s">
        <v>71</v>
      </c>
      <c r="Z45" s="47"/>
      <c r="AA45" s="47"/>
      <c r="AB45" s="47"/>
      <c r="AC45" s="47"/>
      <c r="AD45" s="47"/>
      <c r="AE45" s="47"/>
      <c r="AF45" s="47"/>
      <c r="AG45" s="47"/>
      <c r="AH45" s="49"/>
    </row>
    <row r="46" spans="1:44" ht="15.75" customHeight="1" x14ac:dyDescent="0.25">
      <c r="A46" s="50" t="s">
        <v>72</v>
      </c>
      <c r="B46" t="s">
        <v>73</v>
      </c>
      <c r="C46" s="41"/>
      <c r="D46" s="41"/>
      <c r="E46" s="41"/>
      <c r="F46" s="41"/>
      <c r="G46" s="42"/>
      <c r="H46" s="51" t="s">
        <v>74</v>
      </c>
      <c r="I46" s="44"/>
      <c r="J46" s="44" t="s">
        <v>75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49</v>
      </c>
      <c r="X46" s="47"/>
      <c r="Y46" s="47" t="s">
        <v>76</v>
      </c>
      <c r="Z46" s="47"/>
      <c r="AA46" s="47"/>
      <c r="AB46" s="47"/>
      <c r="AC46" s="47"/>
      <c r="AD46" s="47"/>
      <c r="AE46" s="47"/>
      <c r="AF46" s="47"/>
      <c r="AG46" s="47"/>
      <c r="AH46" s="49"/>
    </row>
    <row r="47" spans="1:44" ht="15.75" customHeight="1" x14ac:dyDescent="0.25">
      <c r="A47" s="54" t="s">
        <v>77</v>
      </c>
      <c r="B47" t="s">
        <v>78</v>
      </c>
      <c r="C47" s="41"/>
      <c r="D47" s="41"/>
      <c r="E47" s="41"/>
      <c r="F47" s="41"/>
      <c r="G47" s="42"/>
      <c r="H47" s="51" t="s">
        <v>79</v>
      </c>
      <c r="I47" s="44"/>
      <c r="J47" s="44" t="s">
        <v>80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81</v>
      </c>
      <c r="X47" s="56"/>
      <c r="Y47" s="56" t="s">
        <v>82</v>
      </c>
      <c r="Z47" s="56"/>
      <c r="AA47" s="56"/>
      <c r="AB47" s="56"/>
      <c r="AC47" s="56"/>
      <c r="AD47" s="56"/>
      <c r="AE47" s="56"/>
      <c r="AF47" s="56"/>
      <c r="AG47" s="56"/>
      <c r="AH47" s="58"/>
    </row>
    <row r="48" spans="1:44" ht="15.75" customHeight="1" x14ac:dyDescent="0.25">
      <c r="A48" s="50" t="s">
        <v>83</v>
      </c>
      <c r="B48" t="s">
        <v>84</v>
      </c>
      <c r="C48" s="41"/>
      <c r="D48" s="41"/>
      <c r="E48" s="41"/>
      <c r="F48" s="41"/>
      <c r="G48" s="42"/>
      <c r="H48" s="51" t="s">
        <v>85</v>
      </c>
      <c r="I48" s="44"/>
      <c r="J48" s="44" t="s">
        <v>86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  <c r="AH48" s="59"/>
    </row>
    <row r="49" spans="1:35" ht="15.75" customHeight="1" x14ac:dyDescent="0.25">
      <c r="A49" s="54" t="s">
        <v>87</v>
      </c>
      <c r="B49" t="s">
        <v>88</v>
      </c>
      <c r="C49" s="41"/>
      <c r="D49" s="41"/>
      <c r="E49" s="41"/>
      <c r="F49" s="41"/>
      <c r="G49" s="42"/>
      <c r="H49" s="51" t="s">
        <v>89</v>
      </c>
      <c r="I49" s="44"/>
      <c r="J49" s="44" t="s">
        <v>90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91</v>
      </c>
      <c r="AH49" s="59"/>
    </row>
    <row r="50" spans="1:35" ht="15.75" customHeight="1" x14ac:dyDescent="0.25">
      <c r="A50" s="50" t="s">
        <v>92</v>
      </c>
      <c r="B50" t="s">
        <v>93</v>
      </c>
      <c r="C50" s="41"/>
      <c r="D50" s="41"/>
      <c r="E50" s="41"/>
      <c r="F50" s="41"/>
      <c r="G50" s="42"/>
      <c r="H50" s="51" t="s">
        <v>94</v>
      </c>
      <c r="I50" s="44"/>
      <c r="J50" s="44" t="s">
        <v>95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96</v>
      </c>
      <c r="AG50">
        <f>COUNTA(D5:AG5)</f>
        <v>30</v>
      </c>
      <c r="AH50" s="59"/>
      <c r="AI50"/>
    </row>
    <row r="51" spans="1:35" ht="15.75" customHeight="1" x14ac:dyDescent="0.25">
      <c r="A51" s="61"/>
      <c r="B51" t="s">
        <v>97</v>
      </c>
      <c r="C51" s="41"/>
      <c r="D51" s="41"/>
      <c r="E51" s="41"/>
      <c r="F51" s="41"/>
      <c r="G51" s="42"/>
      <c r="H51" s="44" t="s">
        <v>98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99</v>
      </c>
      <c r="AG51">
        <f>COUNTIF(D38:AH38,"AB")</f>
        <v>13</v>
      </c>
      <c r="AH51" s="59"/>
      <c r="AI51"/>
    </row>
    <row r="52" spans="1:35" ht="15.75" customHeight="1" x14ac:dyDescent="0.25">
      <c r="A52" s="54" t="s">
        <v>113</v>
      </c>
      <c r="B52" t="s">
        <v>114</v>
      </c>
      <c r="C52" s="41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102</v>
      </c>
      <c r="AG52">
        <f>AG50-AG51-AG53</f>
        <v>17</v>
      </c>
      <c r="AH52" s="59"/>
      <c r="AI52"/>
    </row>
    <row r="53" spans="1:35" ht="15.75" customHeight="1" x14ac:dyDescent="0.25">
      <c r="A53" s="61"/>
      <c r="B53" t="s">
        <v>97</v>
      </c>
      <c r="C53" s="41"/>
      <c r="D53" s="41"/>
      <c r="E53" s="41"/>
      <c r="F53" s="41"/>
      <c r="G53" s="42"/>
      <c r="H53" s="43" t="s">
        <v>103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104</v>
      </c>
      <c r="AG53">
        <f>COUNTIF(D39:AH39,"ANB")</f>
        <v>0</v>
      </c>
      <c r="AH53" s="59"/>
      <c r="AI53"/>
    </row>
    <row r="54" spans="1:35" ht="15.75" customHeight="1" x14ac:dyDescent="0.25">
      <c r="A54" s="62"/>
      <c r="B54" s="41"/>
      <c r="C54" s="41"/>
      <c r="D54" s="41"/>
      <c r="E54" s="41"/>
      <c r="F54" s="41"/>
      <c r="G54" s="42"/>
      <c r="H54" s="51" t="s">
        <v>105</v>
      </c>
      <c r="I54" s="44"/>
      <c r="J54" s="44" t="s">
        <v>106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 s="59"/>
      <c r="AI54"/>
    </row>
    <row r="55" spans="1:35" ht="15.75" customHeight="1" thickBot="1" x14ac:dyDescent="0.3">
      <c r="A55" s="63"/>
      <c r="B55" s="64"/>
      <c r="C55" s="64"/>
      <c r="D55" s="64"/>
      <c r="E55" s="64"/>
      <c r="F55" s="64"/>
      <c r="G55" s="65"/>
      <c r="H55" s="66" t="s">
        <v>107</v>
      </c>
      <c r="I55" s="67"/>
      <c r="J55" s="67" t="s">
        <v>108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  <c r="AI55"/>
    </row>
    <row r="56" spans="1:35" ht="15.75" customHeight="1" x14ac:dyDescent="0.25">
      <c r="AI56"/>
    </row>
    <row r="57" spans="1:35" ht="15.75" customHeight="1" x14ac:dyDescent="0.25">
      <c r="AI57"/>
    </row>
    <row r="58" spans="1:35" ht="15.75" customHeight="1" x14ac:dyDescent="0.25">
      <c r="AI58"/>
    </row>
    <row r="59" spans="1:35" ht="15.75" customHeight="1" x14ac:dyDescent="0.25">
      <c r="AI59"/>
    </row>
  </sheetData>
  <mergeCells count="33"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7:C37"/>
    <mergeCell ref="A41:AH41"/>
    <mergeCell ref="A30:C30"/>
    <mergeCell ref="A31:C31"/>
    <mergeCell ref="A32:C32"/>
    <mergeCell ref="A33:C33"/>
    <mergeCell ref="A36:C36"/>
    <mergeCell ref="A34:C34"/>
    <mergeCell ref="A35:C35"/>
  </mergeCells>
  <conditionalFormatting sqref="D15:E36">
    <cfRule type="cellIs" dxfId="57" priority="67" operator="equal">
      <formula>"NB"</formula>
    </cfRule>
    <cfRule type="cellIs" dxfId="56" priority="65" operator="equal">
      <formula>0</formula>
    </cfRule>
    <cfRule type="cellIs" dxfId="55" priority="64" operator="equal">
      <formula>"B"</formula>
    </cfRule>
    <cfRule type="cellIs" dxfId="54" priority="66" operator="equal">
      <formula>"M"</formula>
    </cfRule>
  </conditionalFormatting>
  <conditionalFormatting sqref="D6:K8">
    <cfRule type="cellIs" dxfId="53" priority="20" operator="equal">
      <formula>"M"</formula>
    </cfRule>
    <cfRule type="cellIs" dxfId="52" priority="17" operator="equal">
      <formula>"B"</formula>
    </cfRule>
    <cfRule type="cellIs" dxfId="51" priority="18" operator="equal">
      <formula>0</formula>
    </cfRule>
    <cfRule type="cellIs" dxfId="50" priority="19" operator="equal">
      <formula>"NB"</formula>
    </cfRule>
  </conditionalFormatting>
  <conditionalFormatting sqref="D9:S14">
    <cfRule type="cellIs" dxfId="49" priority="21" stopIfTrue="1" operator="equal">
      <formula>"B"</formula>
    </cfRule>
    <cfRule type="cellIs" dxfId="48" priority="22" stopIfTrue="1" operator="equal">
      <formula>"M"</formula>
    </cfRule>
    <cfRule type="cellIs" dxfId="47" priority="23" stopIfTrue="1" operator="between">
      <formula>"NB"</formula>
      <formula>"NB^"</formula>
    </cfRule>
  </conditionalFormatting>
  <conditionalFormatting sqref="F15:F35">
    <cfRule type="cellIs" dxfId="46" priority="47" operator="equal">
      <formula>0</formula>
    </cfRule>
    <cfRule type="cellIs" dxfId="45" priority="46" operator="equal">
      <formula>"B"</formula>
    </cfRule>
    <cfRule type="cellIs" dxfId="44" priority="49" operator="equal">
      <formula>"NB"</formula>
    </cfRule>
    <cfRule type="cellIs" dxfId="43" priority="48" operator="equal">
      <formula>"M"</formula>
    </cfRule>
  </conditionalFormatting>
  <conditionalFormatting sqref="G22:G35">
    <cfRule type="cellIs" dxfId="42" priority="29" operator="equal">
      <formula>0</formula>
    </cfRule>
    <cfRule type="cellIs" dxfId="41" priority="30" operator="equal">
      <formula>"M"</formula>
    </cfRule>
    <cfRule type="cellIs" dxfId="40" priority="31" operator="equal">
      <formula>"NB"</formula>
    </cfRule>
    <cfRule type="cellIs" dxfId="39" priority="28" operator="equal">
      <formula>"B"</formula>
    </cfRule>
  </conditionalFormatting>
  <conditionalFormatting sqref="G15:K21">
    <cfRule type="cellIs" dxfId="38" priority="15" operator="equal">
      <formula>"M"</formula>
    </cfRule>
    <cfRule type="cellIs" dxfId="37" priority="13" operator="equal">
      <formula>"B"</formula>
    </cfRule>
    <cfRule type="cellIs" dxfId="36" priority="14" operator="equal">
      <formula>0</formula>
    </cfRule>
    <cfRule type="cellIs" dxfId="35" priority="16" operator="equal">
      <formula>"NB"</formula>
    </cfRule>
  </conditionalFormatting>
  <conditionalFormatting sqref="H28:AG29">
    <cfRule type="cellIs" dxfId="34" priority="109" stopIfTrue="1" operator="equal">
      <formula>0</formula>
    </cfRule>
  </conditionalFormatting>
  <conditionalFormatting sqref="H30:AG35">
    <cfRule type="cellIs" dxfId="33" priority="136" stopIfTrue="1" operator="equal">
      <formula>"B"</formula>
    </cfRule>
    <cfRule type="cellIs" dxfId="32" priority="137" stopIfTrue="1" operator="equal">
      <formula>"M"</formula>
    </cfRule>
    <cfRule type="cellIs" dxfId="31" priority="138" stopIfTrue="1" operator="between">
      <formula>"NB"</formula>
      <formula>"NB^"</formula>
    </cfRule>
  </conditionalFormatting>
  <conditionalFormatting sqref="J23:K23 H23:I24">
    <cfRule type="cellIs" dxfId="30" priority="27" operator="equal">
      <formula>"NB"</formula>
    </cfRule>
    <cfRule type="cellIs" dxfId="29" priority="26" operator="equal">
      <formula>"M"</formula>
    </cfRule>
    <cfRule type="cellIs" dxfId="28" priority="25" operator="equal">
      <formula>0</formula>
    </cfRule>
    <cfRule type="cellIs" dxfId="27" priority="24" operator="equal">
      <formula>"B"</formula>
    </cfRule>
  </conditionalFormatting>
  <conditionalFormatting sqref="L15:M21 N15:R22 S15:S27 H22:M22 L23:R23 J24:R27 H25:I27">
    <cfRule type="cellIs" dxfId="26" priority="170" stopIfTrue="1" operator="equal">
      <formula>"M"</formula>
    </cfRule>
    <cfRule type="cellIs" dxfId="25" priority="169" stopIfTrue="1" operator="equal">
      <formula>"B"</formula>
    </cfRule>
    <cfRule type="cellIs" dxfId="24" priority="171" stopIfTrue="1" operator="between">
      <formula>"NB"</formula>
      <formula>"NB^"</formula>
    </cfRule>
  </conditionalFormatting>
  <conditionalFormatting sqref="L8:S8">
    <cfRule type="cellIs" dxfId="23" priority="211" operator="equal">
      <formula>"M"</formula>
    </cfRule>
    <cfRule type="cellIs" dxfId="22" priority="208" operator="equal">
      <formula>"B"</formula>
    </cfRule>
    <cfRule type="cellIs" dxfId="21" priority="209" operator="equal">
      <formula>0</formula>
    </cfRule>
    <cfRule type="cellIs" dxfId="20" priority="210" operator="equal">
      <formula>"NB"</formula>
    </cfRule>
  </conditionalFormatting>
  <conditionalFormatting sqref="L6:AC7">
    <cfRule type="cellIs" dxfId="19" priority="120" stopIfTrue="1" operator="equal">
      <formula>"B"</formula>
    </cfRule>
  </conditionalFormatting>
  <conditionalFormatting sqref="L6:AF7">
    <cfRule type="cellIs" dxfId="18" priority="121" stopIfTrue="1" operator="equal">
      <formula>"M"</formula>
    </cfRule>
    <cfRule type="cellIs" dxfId="17" priority="122" stopIfTrue="1" operator="between">
      <formula>"NB"</formula>
      <formula>"NB^"</formula>
    </cfRule>
  </conditionalFormatting>
  <conditionalFormatting sqref="T8:AG27">
    <cfRule type="cellIs" dxfId="16" priority="2" stopIfTrue="1" operator="equal">
      <formula>"M"</formula>
    </cfRule>
    <cfRule type="cellIs" dxfId="15" priority="3" stopIfTrue="1" operator="between">
      <formula>"NB"</formula>
      <formula>"NB^"</formula>
    </cfRule>
  </conditionalFormatting>
  <conditionalFormatting sqref="AD6:AE22 AF6:AG27 AA8:AC22 T8:Z27 AA23:AE27">
    <cfRule type="cellIs" dxfId="14" priority="1" stopIfTrue="1" operator="equal">
      <formula>"B"</formula>
    </cfRule>
  </conditionalFormatting>
  <conditionalFormatting sqref="AG6:AG7">
    <cfRule type="cellIs" dxfId="13" priority="107" stopIfTrue="1" operator="equal">
      <formula>"M"</formula>
    </cfRule>
    <cfRule type="cellIs" dxfId="12" priority="108" stopIfTrue="1" operator="between">
      <formula>"NB"</formula>
      <formula>"NB^"</formula>
    </cfRule>
  </conditionalFormatting>
  <pageMargins left="0.75" right="0.75" top="1" bottom="1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R59"/>
  <sheetViews>
    <sheetView tabSelected="1" topLeftCell="C1" zoomScale="80" zoomScaleNormal="80" zoomScalePageLayoutView="90" workbookViewId="0">
      <selection activeCell="AH30" sqref="AH30"/>
    </sheetView>
  </sheetViews>
  <sheetFormatPr defaultColWidth="8.7109375" defaultRowHeight="15" x14ac:dyDescent="0.25"/>
  <cols>
    <col min="1" max="1" width="9.28515625" customWidth="1"/>
    <col min="2" max="2" width="15.42578125" customWidth="1"/>
    <col min="3" max="3" width="30.85546875" customWidth="1"/>
    <col min="4" max="34" width="5.7109375" customWidth="1"/>
    <col min="35" max="35" width="9.42578125" style="3" bestFit="1" customWidth="1"/>
  </cols>
  <sheetData>
    <row r="1" spans="1:44" ht="19.5" customHeight="1" x14ac:dyDescent="0.35">
      <c r="A1" s="1" t="s">
        <v>0</v>
      </c>
      <c r="I1" s="2" t="s">
        <v>1</v>
      </c>
    </row>
    <row r="2" spans="1:44" ht="15" customHeight="1" x14ac:dyDescent="0.25">
      <c r="A2" s="1" t="s">
        <v>2</v>
      </c>
    </row>
    <row r="3" spans="1:44" ht="23.25" x14ac:dyDescent="0.35">
      <c r="A3" s="1" t="s">
        <v>3</v>
      </c>
      <c r="P3" s="4" t="s">
        <v>174</v>
      </c>
    </row>
    <row r="4" spans="1:44" s="5" customFormat="1" ht="15.75" customHeight="1" thickBot="1" x14ac:dyDescent="0.3">
      <c r="C4" s="6"/>
      <c r="E4" s="6" t="s">
        <v>6</v>
      </c>
      <c r="F4" s="5" t="s">
        <v>6</v>
      </c>
      <c r="L4" s="6" t="s">
        <v>6</v>
      </c>
      <c r="M4" s="5" t="s">
        <v>6</v>
      </c>
      <c r="S4" s="5" t="s">
        <v>6</v>
      </c>
      <c r="T4" s="5" t="s">
        <v>6</v>
      </c>
      <c r="Z4" s="5" t="s">
        <v>6</v>
      </c>
      <c r="AA4" s="5" t="s">
        <v>6</v>
      </c>
      <c r="AB4" s="5" t="s">
        <v>5</v>
      </c>
      <c r="AG4" s="5" t="s">
        <v>6</v>
      </c>
      <c r="AH4" s="5" t="s">
        <v>6</v>
      </c>
      <c r="AK4"/>
      <c r="AL4"/>
      <c r="AM4"/>
      <c r="AN4"/>
      <c r="AO4"/>
      <c r="AP4"/>
      <c r="AQ4"/>
      <c r="AR4"/>
    </row>
    <row r="5" spans="1:44" s="12" customFormat="1" ht="15.75" customHeight="1" x14ac:dyDescent="0.2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71">
        <v>26</v>
      </c>
      <c r="AD5" s="9">
        <v>27</v>
      </c>
      <c r="AE5" s="9">
        <v>28</v>
      </c>
      <c r="AF5" s="9">
        <v>29</v>
      </c>
      <c r="AG5" s="9">
        <v>30</v>
      </c>
      <c r="AH5" s="10">
        <v>31</v>
      </c>
      <c r="AI5" s="11" t="s">
        <v>8</v>
      </c>
      <c r="AJ5"/>
      <c r="AK5"/>
      <c r="AL5"/>
      <c r="AM5"/>
      <c r="AN5"/>
      <c r="AO5"/>
      <c r="AP5"/>
      <c r="AQ5"/>
      <c r="AR5"/>
    </row>
    <row r="6" spans="1:44" ht="15.75" customHeight="1" x14ac:dyDescent="0.25">
      <c r="A6" s="155" t="s">
        <v>9</v>
      </c>
      <c r="B6" s="156"/>
      <c r="C6" s="157"/>
      <c r="D6" s="72" t="s">
        <v>10</v>
      </c>
      <c r="E6" s="72" t="s">
        <v>10</v>
      </c>
      <c r="F6" s="72" t="s">
        <v>11</v>
      </c>
      <c r="G6" s="72" t="s">
        <v>11</v>
      </c>
      <c r="H6" s="72" t="s">
        <v>11</v>
      </c>
      <c r="I6" s="72" t="s">
        <v>10</v>
      </c>
      <c r="J6" s="72" t="s">
        <v>6</v>
      </c>
      <c r="K6" s="72" t="s">
        <v>11</v>
      </c>
      <c r="L6" s="72" t="s">
        <v>11</v>
      </c>
      <c r="M6" s="72" t="s">
        <v>11</v>
      </c>
      <c r="N6" s="72" t="s">
        <v>11</v>
      </c>
      <c r="O6" s="72" t="s">
        <v>11</v>
      </c>
      <c r="P6" s="72" t="s">
        <v>11</v>
      </c>
      <c r="Q6" s="72" t="s">
        <v>11</v>
      </c>
      <c r="R6" s="72" t="s">
        <v>11</v>
      </c>
      <c r="S6" s="72" t="s">
        <v>11</v>
      </c>
      <c r="T6" s="72" t="s">
        <v>11</v>
      </c>
      <c r="U6" s="72" t="s">
        <v>6</v>
      </c>
      <c r="V6" s="72" t="s">
        <v>6</v>
      </c>
      <c r="W6" s="72" t="s">
        <v>6</v>
      </c>
      <c r="X6" s="72" t="s">
        <v>11</v>
      </c>
      <c r="Y6" s="72" t="s">
        <v>10</v>
      </c>
      <c r="Z6" s="72" t="s">
        <v>10</v>
      </c>
      <c r="AA6" s="72" t="s">
        <v>11</v>
      </c>
      <c r="AB6" s="72" t="s">
        <v>11</v>
      </c>
      <c r="AC6" s="72" t="s">
        <v>11</v>
      </c>
      <c r="AD6" s="72" t="s">
        <v>10</v>
      </c>
      <c r="AE6" s="72" t="s">
        <v>10</v>
      </c>
      <c r="AF6" s="72" t="s">
        <v>10</v>
      </c>
      <c r="AG6" s="72" t="s">
        <v>6</v>
      </c>
      <c r="AH6" s="72" t="s">
        <v>6</v>
      </c>
      <c r="AI6" s="13">
        <f>IF(COUNTA(D6:AH6)&gt;0,(COUNTA(D6:AH6)-COUNTIF(D6:AH6,"NB")-COUNTIF(D6:AH6,"DN")-COUNTIF(D6:AH6,"An")-COUNTIF(D6:AH6,"NB^")-COUNTIF(D6:AH6,0))/COUNTA(D6:AH6),"")</f>
        <v>1</v>
      </c>
    </row>
    <row r="7" spans="1:44" ht="15.75" customHeight="1" x14ac:dyDescent="0.25">
      <c r="A7" s="179" t="s">
        <v>12</v>
      </c>
      <c r="B7" s="180"/>
      <c r="C7" s="181"/>
      <c r="D7" s="14" t="s">
        <v>13</v>
      </c>
      <c r="E7" s="14" t="s">
        <v>13</v>
      </c>
      <c r="F7" s="14" t="s">
        <v>13</v>
      </c>
      <c r="G7" s="14" t="s">
        <v>13</v>
      </c>
      <c r="H7" s="14" t="s">
        <v>13</v>
      </c>
      <c r="I7" s="14" t="s">
        <v>13</v>
      </c>
      <c r="J7" s="14" t="s">
        <v>13</v>
      </c>
      <c r="K7" s="14" t="s">
        <v>13</v>
      </c>
      <c r="L7" s="14" t="s">
        <v>13</v>
      </c>
      <c r="M7" s="14" t="s">
        <v>13</v>
      </c>
      <c r="N7" s="14" t="s">
        <v>13</v>
      </c>
      <c r="O7" s="14" t="s">
        <v>13</v>
      </c>
      <c r="P7" s="14" t="s">
        <v>13</v>
      </c>
      <c r="Q7" s="14" t="s">
        <v>13</v>
      </c>
      <c r="R7" s="14" t="s">
        <v>13</v>
      </c>
      <c r="S7" s="14" t="s">
        <v>13</v>
      </c>
      <c r="T7" s="14" t="s">
        <v>13</v>
      </c>
      <c r="U7" s="14" t="s">
        <v>13</v>
      </c>
      <c r="V7" s="14" t="s">
        <v>13</v>
      </c>
      <c r="W7" s="14" t="s">
        <v>13</v>
      </c>
      <c r="X7" s="14" t="s">
        <v>13</v>
      </c>
      <c r="Y7" s="14" t="s">
        <v>13</v>
      </c>
      <c r="Z7" s="14" t="s">
        <v>13</v>
      </c>
      <c r="AA7" s="14" t="s">
        <v>13</v>
      </c>
      <c r="AB7" s="14" t="s">
        <v>13</v>
      </c>
      <c r="AC7" s="14" t="s">
        <v>13</v>
      </c>
      <c r="AD7" s="14" t="s">
        <v>13</v>
      </c>
      <c r="AE7" s="73" t="s">
        <v>13</v>
      </c>
      <c r="AF7" s="73" t="s">
        <v>13</v>
      </c>
      <c r="AG7" s="73" t="s">
        <v>13</v>
      </c>
      <c r="AH7" s="73" t="s">
        <v>13</v>
      </c>
      <c r="AI7" s="17">
        <f t="shared" ref="AI7:AI35" si="0">IF(COUNTA(D7:AH7)&gt;0,(COUNTA(D7:AH7)-COUNTIF(D7:AH7,"NB")-COUNTIF(D7:AH7,"DN")-COUNTIF(D7:AH7,"An")-COUNTIF(D7:AH7,"NB^")-COUNTIF(D7:AH7,0))/COUNTA(D7:AH7),"")</f>
        <v>1</v>
      </c>
    </row>
    <row r="8" spans="1:44" ht="15.75" customHeight="1" x14ac:dyDescent="0.25">
      <c r="A8" s="161" t="s">
        <v>14</v>
      </c>
      <c r="B8" s="162"/>
      <c r="C8" s="163"/>
      <c r="D8" s="18" t="s">
        <v>13</v>
      </c>
      <c r="E8" s="18" t="s">
        <v>13</v>
      </c>
      <c r="F8" s="18" t="s">
        <v>13</v>
      </c>
      <c r="G8" s="18" t="s">
        <v>13</v>
      </c>
      <c r="H8" s="18" t="s">
        <v>13</v>
      </c>
      <c r="I8" s="1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8" t="s">
        <v>13</v>
      </c>
      <c r="O8" s="18" t="s">
        <v>13</v>
      </c>
      <c r="P8" s="18" t="s">
        <v>13</v>
      </c>
      <c r="Q8" s="18" t="s">
        <v>13</v>
      </c>
      <c r="R8" s="18" t="s">
        <v>13</v>
      </c>
      <c r="S8" s="18" t="s">
        <v>13</v>
      </c>
      <c r="T8" s="18" t="s">
        <v>13</v>
      </c>
      <c r="U8" s="18" t="s">
        <v>13</v>
      </c>
      <c r="V8" s="18" t="s">
        <v>13</v>
      </c>
      <c r="W8" s="14" t="s">
        <v>13</v>
      </c>
      <c r="X8" s="18" t="s">
        <v>13</v>
      </c>
      <c r="Y8" s="18" t="s">
        <v>13</v>
      </c>
      <c r="Z8" s="18" t="s">
        <v>13</v>
      </c>
      <c r="AA8" s="18" t="s">
        <v>13</v>
      </c>
      <c r="AB8" s="18" t="s">
        <v>13</v>
      </c>
      <c r="AC8" s="18" t="s">
        <v>13</v>
      </c>
      <c r="AD8" s="18" t="s">
        <v>13</v>
      </c>
      <c r="AE8" s="18" t="s">
        <v>13</v>
      </c>
      <c r="AF8" s="18" t="s">
        <v>13</v>
      </c>
      <c r="AG8" s="18" t="s">
        <v>13</v>
      </c>
      <c r="AH8" s="18" t="s">
        <v>13</v>
      </c>
      <c r="AI8" s="19">
        <f t="shared" si="0"/>
        <v>1</v>
      </c>
    </row>
    <row r="9" spans="1:44" ht="15.75" customHeight="1" x14ac:dyDescent="0.25">
      <c r="A9" s="173" t="s">
        <v>15</v>
      </c>
      <c r="B9" s="174"/>
      <c r="C9" s="175"/>
      <c r="D9" s="20" t="s">
        <v>13</v>
      </c>
      <c r="E9" s="20" t="s">
        <v>13</v>
      </c>
      <c r="F9" s="20" t="s">
        <v>13</v>
      </c>
      <c r="G9" s="74" t="s">
        <v>13</v>
      </c>
      <c r="H9" s="74" t="s">
        <v>13</v>
      </c>
      <c r="I9" s="20" t="s">
        <v>13</v>
      </c>
      <c r="J9" s="74" t="s">
        <v>13</v>
      </c>
      <c r="K9" s="74" t="s">
        <v>13</v>
      </c>
      <c r="L9" s="74" t="s">
        <v>13</v>
      </c>
      <c r="M9" s="74" t="s">
        <v>13</v>
      </c>
      <c r="N9" s="74" t="s">
        <v>13</v>
      </c>
      <c r="O9" s="74" t="s">
        <v>13</v>
      </c>
      <c r="P9" s="74" t="s">
        <v>16</v>
      </c>
      <c r="Q9" s="74" t="s">
        <v>16</v>
      </c>
      <c r="R9" s="74" t="s">
        <v>16</v>
      </c>
      <c r="S9" s="74" t="s">
        <v>16</v>
      </c>
      <c r="T9" s="74" t="s">
        <v>16</v>
      </c>
      <c r="U9" s="74" t="s">
        <v>13</v>
      </c>
      <c r="V9" s="74" t="s">
        <v>13</v>
      </c>
      <c r="W9" s="14" t="s">
        <v>13</v>
      </c>
      <c r="X9" s="74" t="s">
        <v>13</v>
      </c>
      <c r="Y9" s="74" t="s">
        <v>13</v>
      </c>
      <c r="Z9" s="74" t="s">
        <v>13</v>
      </c>
      <c r="AA9" s="74" t="s">
        <v>16</v>
      </c>
      <c r="AB9" s="74" t="s">
        <v>16</v>
      </c>
      <c r="AC9" s="74" t="s">
        <v>16</v>
      </c>
      <c r="AD9" s="74" t="s">
        <v>13</v>
      </c>
      <c r="AE9" s="74" t="s">
        <v>13</v>
      </c>
      <c r="AF9" s="74" t="s">
        <v>13</v>
      </c>
      <c r="AG9" s="74" t="s">
        <v>13</v>
      </c>
      <c r="AH9" s="20" t="s">
        <v>16</v>
      </c>
      <c r="AI9" s="13">
        <f t="shared" si="0"/>
        <v>0.70967741935483875</v>
      </c>
    </row>
    <row r="10" spans="1:44" ht="15.75" customHeight="1" x14ac:dyDescent="0.25">
      <c r="A10" s="176" t="s">
        <v>17</v>
      </c>
      <c r="B10" s="177"/>
      <c r="C10" s="178"/>
      <c r="D10" s="16" t="s">
        <v>13</v>
      </c>
      <c r="E10" s="16" t="s">
        <v>13</v>
      </c>
      <c r="F10" s="16" t="s">
        <v>13</v>
      </c>
      <c r="G10" s="75" t="s">
        <v>13</v>
      </c>
      <c r="H10" s="75" t="s">
        <v>13</v>
      </c>
      <c r="I10" s="16" t="s">
        <v>13</v>
      </c>
      <c r="J10" s="75" t="s">
        <v>13</v>
      </c>
      <c r="K10" s="75" t="s">
        <v>13</v>
      </c>
      <c r="L10" s="75" t="s">
        <v>13</v>
      </c>
      <c r="M10" s="75" t="s">
        <v>13</v>
      </c>
      <c r="N10" s="75" t="s">
        <v>13</v>
      </c>
      <c r="O10" s="75" t="s">
        <v>13</v>
      </c>
      <c r="P10" s="75" t="s">
        <v>16</v>
      </c>
      <c r="Q10" s="75" t="s">
        <v>16</v>
      </c>
      <c r="R10" s="75" t="s">
        <v>16</v>
      </c>
      <c r="S10" s="75" t="s">
        <v>16</v>
      </c>
      <c r="T10" s="75" t="s">
        <v>16</v>
      </c>
      <c r="U10" s="75" t="s">
        <v>13</v>
      </c>
      <c r="V10" s="75" t="s">
        <v>13</v>
      </c>
      <c r="W10" s="14" t="s">
        <v>13</v>
      </c>
      <c r="X10" s="75" t="s">
        <v>13</v>
      </c>
      <c r="Y10" s="75" t="s">
        <v>13</v>
      </c>
      <c r="Z10" s="75" t="s">
        <v>13</v>
      </c>
      <c r="AA10" s="75" t="s">
        <v>16</v>
      </c>
      <c r="AB10" s="75" t="s">
        <v>16</v>
      </c>
      <c r="AC10" s="75" t="s">
        <v>16</v>
      </c>
      <c r="AD10" s="75" t="s">
        <v>13</v>
      </c>
      <c r="AE10" s="75" t="s">
        <v>13</v>
      </c>
      <c r="AF10" s="75" t="s">
        <v>13</v>
      </c>
      <c r="AG10" s="75" t="s">
        <v>13</v>
      </c>
      <c r="AH10" s="16" t="s">
        <v>16</v>
      </c>
      <c r="AI10" s="21">
        <f t="shared" si="0"/>
        <v>0.70967741935483875</v>
      </c>
    </row>
    <row r="11" spans="1:44" ht="15.75" customHeight="1" x14ac:dyDescent="0.25">
      <c r="A11" s="176" t="s">
        <v>18</v>
      </c>
      <c r="B11" s="177"/>
      <c r="C11" s="178"/>
      <c r="D11" s="16" t="s">
        <v>13</v>
      </c>
      <c r="E11" s="16" t="s">
        <v>13</v>
      </c>
      <c r="F11" s="16" t="s">
        <v>13</v>
      </c>
      <c r="G11" s="75" t="s">
        <v>13</v>
      </c>
      <c r="H11" s="75" t="s">
        <v>13</v>
      </c>
      <c r="I11" s="16" t="s">
        <v>13</v>
      </c>
      <c r="J11" s="75" t="s">
        <v>13</v>
      </c>
      <c r="K11" s="75" t="s">
        <v>13</v>
      </c>
      <c r="L11" s="75" t="s">
        <v>13</v>
      </c>
      <c r="M11" s="75" t="s">
        <v>13</v>
      </c>
      <c r="N11" s="75" t="s">
        <v>13</v>
      </c>
      <c r="O11" s="75" t="s">
        <v>13</v>
      </c>
      <c r="P11" s="75" t="s">
        <v>16</v>
      </c>
      <c r="Q11" s="75" t="s">
        <v>16</v>
      </c>
      <c r="R11" s="75" t="s">
        <v>16</v>
      </c>
      <c r="S11" s="75" t="s">
        <v>16</v>
      </c>
      <c r="T11" s="75" t="s">
        <v>16</v>
      </c>
      <c r="U11" s="75" t="s">
        <v>13</v>
      </c>
      <c r="V11" s="75" t="s">
        <v>13</v>
      </c>
      <c r="W11" s="14" t="s">
        <v>13</v>
      </c>
      <c r="X11" s="75" t="s">
        <v>13</v>
      </c>
      <c r="Y11" s="75" t="s">
        <v>13</v>
      </c>
      <c r="Z11" s="75" t="s">
        <v>13</v>
      </c>
      <c r="AA11" s="75" t="s">
        <v>16</v>
      </c>
      <c r="AB11" s="75" t="s">
        <v>16</v>
      </c>
      <c r="AC11" s="75" t="s">
        <v>16</v>
      </c>
      <c r="AD11" s="75" t="s">
        <v>13</v>
      </c>
      <c r="AE11" s="75" t="s">
        <v>13</v>
      </c>
      <c r="AF11" s="75" t="s">
        <v>13</v>
      </c>
      <c r="AG11" s="75" t="s">
        <v>13</v>
      </c>
      <c r="AH11" s="16" t="s">
        <v>16</v>
      </c>
      <c r="AI11" s="21">
        <f t="shared" si="0"/>
        <v>0.70967741935483875</v>
      </c>
    </row>
    <row r="12" spans="1:44" ht="15.75" customHeight="1" x14ac:dyDescent="0.25">
      <c r="A12" s="176" t="s">
        <v>19</v>
      </c>
      <c r="B12" s="177"/>
      <c r="C12" s="178"/>
      <c r="D12" s="16" t="s">
        <v>13</v>
      </c>
      <c r="E12" s="16" t="s">
        <v>13</v>
      </c>
      <c r="F12" s="16" t="s">
        <v>13</v>
      </c>
      <c r="G12" s="75" t="s">
        <v>13</v>
      </c>
      <c r="H12" s="75" t="s">
        <v>13</v>
      </c>
      <c r="I12" s="16" t="s">
        <v>13</v>
      </c>
      <c r="J12" s="75" t="s">
        <v>13</v>
      </c>
      <c r="K12" s="75" t="s">
        <v>13</v>
      </c>
      <c r="L12" s="75" t="s">
        <v>13</v>
      </c>
      <c r="M12" s="75" t="s">
        <v>13</v>
      </c>
      <c r="N12" s="75" t="s">
        <v>13</v>
      </c>
      <c r="O12" s="75" t="s">
        <v>13</v>
      </c>
      <c r="P12" s="75" t="s">
        <v>16</v>
      </c>
      <c r="Q12" s="75" t="s">
        <v>16</v>
      </c>
      <c r="R12" s="75" t="s">
        <v>16</v>
      </c>
      <c r="S12" s="75" t="s">
        <v>16</v>
      </c>
      <c r="T12" s="75" t="s">
        <v>16</v>
      </c>
      <c r="U12" s="75" t="s">
        <v>13</v>
      </c>
      <c r="V12" s="75" t="s">
        <v>13</v>
      </c>
      <c r="W12" s="14" t="s">
        <v>13</v>
      </c>
      <c r="X12" s="75" t="s">
        <v>13</v>
      </c>
      <c r="Y12" s="75" t="s">
        <v>13</v>
      </c>
      <c r="Z12" s="75" t="s">
        <v>13</v>
      </c>
      <c r="AA12" s="75" t="s">
        <v>16</v>
      </c>
      <c r="AB12" s="75" t="s">
        <v>16</v>
      </c>
      <c r="AC12" s="75" t="s">
        <v>16</v>
      </c>
      <c r="AD12" s="75" t="s">
        <v>13</v>
      </c>
      <c r="AE12" s="75" t="s">
        <v>13</v>
      </c>
      <c r="AF12" s="75" t="s">
        <v>13</v>
      </c>
      <c r="AG12" s="75" t="s">
        <v>13</v>
      </c>
      <c r="AH12" s="16" t="s">
        <v>16</v>
      </c>
      <c r="AI12" s="21">
        <f t="shared" si="0"/>
        <v>0.70967741935483875</v>
      </c>
    </row>
    <row r="13" spans="1:44" ht="15.75" customHeight="1" x14ac:dyDescent="0.25">
      <c r="A13" s="176" t="s">
        <v>20</v>
      </c>
      <c r="B13" s="177"/>
      <c r="C13" s="178"/>
      <c r="D13" s="16" t="s">
        <v>13</v>
      </c>
      <c r="E13" s="16" t="s">
        <v>13</v>
      </c>
      <c r="F13" s="16" t="s">
        <v>13</v>
      </c>
      <c r="G13" s="75" t="s">
        <v>13</v>
      </c>
      <c r="H13" s="75" t="s">
        <v>13</v>
      </c>
      <c r="I13" s="16" t="s">
        <v>13</v>
      </c>
      <c r="J13" s="75" t="s">
        <v>13</v>
      </c>
      <c r="K13" s="75" t="s">
        <v>13</v>
      </c>
      <c r="L13" s="75" t="s">
        <v>13</v>
      </c>
      <c r="M13" s="75" t="s">
        <v>13</v>
      </c>
      <c r="N13" s="75" t="s">
        <v>13</v>
      </c>
      <c r="O13" s="75" t="s">
        <v>13</v>
      </c>
      <c r="P13" s="75" t="s">
        <v>16</v>
      </c>
      <c r="Q13" s="75" t="s">
        <v>16</v>
      </c>
      <c r="R13" s="75" t="s">
        <v>16</v>
      </c>
      <c r="S13" s="75" t="s">
        <v>16</v>
      </c>
      <c r="T13" s="75" t="s">
        <v>16</v>
      </c>
      <c r="U13" s="75" t="s">
        <v>13</v>
      </c>
      <c r="V13" s="75" t="s">
        <v>13</v>
      </c>
      <c r="W13" s="14" t="s">
        <v>13</v>
      </c>
      <c r="X13" s="75" t="s">
        <v>13</v>
      </c>
      <c r="Y13" s="75" t="s">
        <v>13</v>
      </c>
      <c r="Z13" s="75" t="s">
        <v>13</v>
      </c>
      <c r="AA13" s="75" t="s">
        <v>16</v>
      </c>
      <c r="AB13" s="75" t="s">
        <v>16</v>
      </c>
      <c r="AC13" s="75" t="s">
        <v>16</v>
      </c>
      <c r="AD13" s="75" t="s">
        <v>13</v>
      </c>
      <c r="AE13" s="75" t="s">
        <v>13</v>
      </c>
      <c r="AF13" s="75" t="s">
        <v>13</v>
      </c>
      <c r="AG13" s="75" t="s">
        <v>13</v>
      </c>
      <c r="AH13" s="16" t="s">
        <v>16</v>
      </c>
      <c r="AI13" s="21">
        <f t="shared" si="0"/>
        <v>0.70967741935483875</v>
      </c>
    </row>
    <row r="14" spans="1:44" ht="15.75" customHeight="1" x14ac:dyDescent="0.25">
      <c r="A14" s="179" t="s">
        <v>21</v>
      </c>
      <c r="B14" s="180"/>
      <c r="C14" s="181"/>
      <c r="D14" s="16" t="s">
        <v>13</v>
      </c>
      <c r="E14" s="16" t="s">
        <v>13</v>
      </c>
      <c r="F14" s="16" t="s">
        <v>13</v>
      </c>
      <c r="G14" s="73" t="s">
        <v>13</v>
      </c>
      <c r="H14" s="73" t="s">
        <v>13</v>
      </c>
      <c r="I14" s="16" t="s">
        <v>13</v>
      </c>
      <c r="J14" s="73" t="s">
        <v>13</v>
      </c>
      <c r="K14" s="73" t="s">
        <v>13</v>
      </c>
      <c r="L14" s="73" t="s">
        <v>13</v>
      </c>
      <c r="M14" s="73" t="s">
        <v>13</v>
      </c>
      <c r="N14" s="73" t="s">
        <v>13</v>
      </c>
      <c r="O14" s="73" t="s">
        <v>13</v>
      </c>
      <c r="P14" s="73" t="s">
        <v>16</v>
      </c>
      <c r="Q14" s="73" t="s">
        <v>16</v>
      </c>
      <c r="R14" s="73" t="s">
        <v>16</v>
      </c>
      <c r="S14" s="73" t="s">
        <v>16</v>
      </c>
      <c r="T14" s="73" t="s">
        <v>16</v>
      </c>
      <c r="U14" s="73" t="s">
        <v>13</v>
      </c>
      <c r="V14" s="73" t="s">
        <v>13</v>
      </c>
      <c r="W14" s="14" t="s">
        <v>13</v>
      </c>
      <c r="X14" s="73" t="s">
        <v>13</v>
      </c>
      <c r="Y14" s="73" t="s">
        <v>13</v>
      </c>
      <c r="Z14" s="73" t="s">
        <v>13</v>
      </c>
      <c r="AA14" s="73" t="s">
        <v>16</v>
      </c>
      <c r="AB14" s="73" t="s">
        <v>16</v>
      </c>
      <c r="AC14" s="73" t="s">
        <v>16</v>
      </c>
      <c r="AD14" s="73" t="s">
        <v>13</v>
      </c>
      <c r="AE14" s="73" t="s">
        <v>13</v>
      </c>
      <c r="AF14" s="73" t="s">
        <v>13</v>
      </c>
      <c r="AG14" s="73" t="s">
        <v>13</v>
      </c>
      <c r="AH14" s="15" t="s">
        <v>16</v>
      </c>
      <c r="AI14" s="17">
        <f t="shared" si="0"/>
        <v>0.70967741935483875</v>
      </c>
    </row>
    <row r="15" spans="1:44" ht="15.75" customHeight="1" x14ac:dyDescent="0.25">
      <c r="A15" s="173" t="s">
        <v>22</v>
      </c>
      <c r="B15" s="174"/>
      <c r="C15" s="175"/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16</v>
      </c>
      <c r="U15" s="20" t="s">
        <v>13</v>
      </c>
      <c r="V15" s="20" t="s">
        <v>13</v>
      </c>
      <c r="W15" s="14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20" t="s">
        <v>13</v>
      </c>
      <c r="AI15" s="13">
        <f t="shared" si="0"/>
        <v>0.967741935483871</v>
      </c>
    </row>
    <row r="16" spans="1:44" ht="15.75" customHeight="1" x14ac:dyDescent="0.25">
      <c r="A16" s="176" t="s">
        <v>23</v>
      </c>
      <c r="B16" s="177"/>
      <c r="C16" s="178"/>
      <c r="D16" s="16" t="s">
        <v>13</v>
      </c>
      <c r="E16" s="16" t="s">
        <v>13</v>
      </c>
      <c r="F16" s="16" t="s">
        <v>13</v>
      </c>
      <c r="G16" s="16" t="s">
        <v>13</v>
      </c>
      <c r="H16" s="16" t="s">
        <v>13</v>
      </c>
      <c r="I16" s="16" t="s">
        <v>13</v>
      </c>
      <c r="J16" s="16" t="s">
        <v>13</v>
      </c>
      <c r="K16" s="16" t="s">
        <v>13</v>
      </c>
      <c r="L16" s="16" t="s">
        <v>13</v>
      </c>
      <c r="M16" s="16" t="s">
        <v>13</v>
      </c>
      <c r="N16" s="16" t="s">
        <v>13</v>
      </c>
      <c r="O16" s="16" t="s">
        <v>13</v>
      </c>
      <c r="P16" s="16" t="s">
        <v>13</v>
      </c>
      <c r="Q16" s="16" t="s">
        <v>13</v>
      </c>
      <c r="R16" s="16" t="s">
        <v>13</v>
      </c>
      <c r="S16" s="16" t="s">
        <v>13</v>
      </c>
      <c r="T16" s="16" t="s">
        <v>16</v>
      </c>
      <c r="U16" s="16" t="s">
        <v>13</v>
      </c>
      <c r="V16" s="16" t="s">
        <v>13</v>
      </c>
      <c r="W16" s="14" t="s">
        <v>13</v>
      </c>
      <c r="X16" s="16" t="s">
        <v>13</v>
      </c>
      <c r="Y16" s="16" t="s">
        <v>13</v>
      </c>
      <c r="Z16" s="16" t="s">
        <v>13</v>
      </c>
      <c r="AA16" s="16" t="s">
        <v>13</v>
      </c>
      <c r="AB16" s="16" t="s">
        <v>13</v>
      </c>
      <c r="AC16" s="16" t="s">
        <v>13</v>
      </c>
      <c r="AD16" s="16" t="s">
        <v>13</v>
      </c>
      <c r="AE16" s="16" t="s">
        <v>13</v>
      </c>
      <c r="AF16" s="16" t="s">
        <v>13</v>
      </c>
      <c r="AG16" s="16" t="s">
        <v>13</v>
      </c>
      <c r="AH16" s="16" t="s">
        <v>13</v>
      </c>
      <c r="AI16" s="21">
        <f t="shared" si="0"/>
        <v>0.967741935483871</v>
      </c>
    </row>
    <row r="17" spans="1:35" ht="15.75" customHeight="1" x14ac:dyDescent="0.25">
      <c r="A17" s="179" t="s">
        <v>24</v>
      </c>
      <c r="B17" s="180"/>
      <c r="C17" s="181"/>
      <c r="D17" s="16" t="s">
        <v>13</v>
      </c>
      <c r="E17" s="16" t="s">
        <v>13</v>
      </c>
      <c r="F17" s="16" t="s">
        <v>13</v>
      </c>
      <c r="G17" s="16" t="s">
        <v>13</v>
      </c>
      <c r="H17" s="16" t="s">
        <v>13</v>
      </c>
      <c r="I17" s="16" t="s">
        <v>13</v>
      </c>
      <c r="J17" s="16" t="s">
        <v>13</v>
      </c>
      <c r="K17" s="16" t="s">
        <v>13</v>
      </c>
      <c r="L17" s="16" t="s">
        <v>13</v>
      </c>
      <c r="M17" s="16" t="s">
        <v>13</v>
      </c>
      <c r="N17" s="16" t="s">
        <v>13</v>
      </c>
      <c r="O17" s="16" t="s">
        <v>13</v>
      </c>
      <c r="P17" s="16" t="s">
        <v>13</v>
      </c>
      <c r="Q17" s="16" t="s">
        <v>16</v>
      </c>
      <c r="R17" s="16" t="s">
        <v>16</v>
      </c>
      <c r="S17" s="16" t="s">
        <v>16</v>
      </c>
      <c r="T17" s="16" t="s">
        <v>16</v>
      </c>
      <c r="U17" s="16" t="s">
        <v>13</v>
      </c>
      <c r="V17" s="16" t="s">
        <v>13</v>
      </c>
      <c r="W17" s="14" t="s">
        <v>13</v>
      </c>
      <c r="X17" s="16" t="s">
        <v>13</v>
      </c>
      <c r="Y17" s="16" t="s">
        <v>13</v>
      </c>
      <c r="Z17" s="16" t="s">
        <v>13</v>
      </c>
      <c r="AA17" s="16" t="s">
        <v>13</v>
      </c>
      <c r="AB17" s="16" t="s">
        <v>13</v>
      </c>
      <c r="AC17" s="16" t="s">
        <v>13</v>
      </c>
      <c r="AD17" s="16" t="s">
        <v>13</v>
      </c>
      <c r="AE17" s="16" t="s">
        <v>13</v>
      </c>
      <c r="AF17" s="16" t="s">
        <v>13</v>
      </c>
      <c r="AG17" s="16" t="s">
        <v>13</v>
      </c>
      <c r="AH17" s="16" t="s">
        <v>13</v>
      </c>
      <c r="AI17" s="17">
        <f t="shared" si="0"/>
        <v>0.87096774193548387</v>
      </c>
    </row>
    <row r="18" spans="1:35" ht="15.75" customHeight="1" x14ac:dyDescent="0.25">
      <c r="A18" s="173" t="s">
        <v>25</v>
      </c>
      <c r="B18" s="174"/>
      <c r="C18" s="175"/>
      <c r="D18" s="22" t="s">
        <v>13</v>
      </c>
      <c r="E18" s="22" t="s">
        <v>13</v>
      </c>
      <c r="F18" s="22" t="s">
        <v>13</v>
      </c>
      <c r="G18" s="22" t="s">
        <v>13</v>
      </c>
      <c r="H18" s="22" t="s">
        <v>13</v>
      </c>
      <c r="I18" s="22" t="s">
        <v>13</v>
      </c>
      <c r="J18" s="22" t="s">
        <v>13</v>
      </c>
      <c r="K18" s="22" t="s">
        <v>13</v>
      </c>
      <c r="L18" s="22" t="s">
        <v>13</v>
      </c>
      <c r="M18" s="22" t="s">
        <v>13</v>
      </c>
      <c r="N18" s="22" t="s">
        <v>13</v>
      </c>
      <c r="O18" s="22" t="s">
        <v>13</v>
      </c>
      <c r="P18" s="22" t="s">
        <v>13</v>
      </c>
      <c r="Q18" s="22" t="s">
        <v>13</v>
      </c>
      <c r="R18" s="22" t="s">
        <v>13</v>
      </c>
      <c r="S18" s="22" t="s">
        <v>13</v>
      </c>
      <c r="T18" s="22" t="s">
        <v>13</v>
      </c>
      <c r="U18" s="22" t="s">
        <v>13</v>
      </c>
      <c r="V18" s="22" t="s">
        <v>13</v>
      </c>
      <c r="W18" s="14" t="s">
        <v>13</v>
      </c>
      <c r="X18" s="22" t="s">
        <v>13</v>
      </c>
      <c r="Y18" s="22" t="s">
        <v>13</v>
      </c>
      <c r="Z18" s="22" t="s">
        <v>13</v>
      </c>
      <c r="AA18" s="22" t="s">
        <v>13</v>
      </c>
      <c r="AB18" s="22" t="s">
        <v>13</v>
      </c>
      <c r="AC18" s="22" t="s">
        <v>13</v>
      </c>
      <c r="AD18" s="22" t="s">
        <v>13</v>
      </c>
      <c r="AE18" s="20" t="s">
        <v>13</v>
      </c>
      <c r="AF18" s="74" t="s">
        <v>13</v>
      </c>
      <c r="AG18" s="74" t="s">
        <v>13</v>
      </c>
      <c r="AH18" s="74" t="s">
        <v>13</v>
      </c>
      <c r="AI18" s="13">
        <f t="shared" si="0"/>
        <v>1</v>
      </c>
    </row>
    <row r="19" spans="1:35" ht="15.75" customHeight="1" x14ac:dyDescent="0.25">
      <c r="A19" s="176" t="s">
        <v>26</v>
      </c>
      <c r="B19" s="177"/>
      <c r="C19" s="178"/>
      <c r="D19" s="23" t="s">
        <v>13</v>
      </c>
      <c r="E19" s="23" t="s">
        <v>13</v>
      </c>
      <c r="F19" s="23" t="s">
        <v>13</v>
      </c>
      <c r="G19" s="23" t="s">
        <v>13</v>
      </c>
      <c r="H19" s="23" t="s">
        <v>13</v>
      </c>
      <c r="I19" s="23" t="s">
        <v>13</v>
      </c>
      <c r="J19" s="23" t="s">
        <v>13</v>
      </c>
      <c r="K19" s="23" t="s">
        <v>13</v>
      </c>
      <c r="L19" s="23" t="s">
        <v>13</v>
      </c>
      <c r="M19" s="23" t="s">
        <v>13</v>
      </c>
      <c r="N19" s="23" t="s">
        <v>13</v>
      </c>
      <c r="O19" s="23" t="s">
        <v>13</v>
      </c>
      <c r="P19" s="23" t="s">
        <v>13</v>
      </c>
      <c r="Q19" s="23" t="s">
        <v>13</v>
      </c>
      <c r="R19" s="23" t="s">
        <v>13</v>
      </c>
      <c r="S19" s="23" t="s">
        <v>13</v>
      </c>
      <c r="T19" s="23" t="s">
        <v>13</v>
      </c>
      <c r="U19" s="23" t="s">
        <v>13</v>
      </c>
      <c r="V19" s="23" t="s">
        <v>13</v>
      </c>
      <c r="W19" s="14" t="s">
        <v>13</v>
      </c>
      <c r="X19" s="23" t="s">
        <v>13</v>
      </c>
      <c r="Y19" s="23" t="s">
        <v>13</v>
      </c>
      <c r="Z19" s="23" t="s">
        <v>13</v>
      </c>
      <c r="AA19" s="23" t="s">
        <v>13</v>
      </c>
      <c r="AB19" s="23" t="s">
        <v>13</v>
      </c>
      <c r="AC19" s="23" t="s">
        <v>13</v>
      </c>
      <c r="AD19" s="23" t="s">
        <v>13</v>
      </c>
      <c r="AE19" s="16" t="s">
        <v>13</v>
      </c>
      <c r="AF19" s="16" t="s">
        <v>13</v>
      </c>
      <c r="AG19" s="16" t="s">
        <v>13</v>
      </c>
      <c r="AH19" s="16" t="s">
        <v>13</v>
      </c>
      <c r="AI19" s="21">
        <f t="shared" si="0"/>
        <v>1</v>
      </c>
    </row>
    <row r="20" spans="1:35" ht="15.75" customHeight="1" x14ac:dyDescent="0.25">
      <c r="A20" s="176" t="s">
        <v>27</v>
      </c>
      <c r="B20" s="177"/>
      <c r="C20" s="178"/>
      <c r="D20" s="23" t="s">
        <v>13</v>
      </c>
      <c r="E20" s="23" t="s">
        <v>13</v>
      </c>
      <c r="F20" s="23" t="s">
        <v>13</v>
      </c>
      <c r="G20" s="23" t="s">
        <v>13</v>
      </c>
      <c r="H20" s="23" t="s">
        <v>13</v>
      </c>
      <c r="I20" s="23" t="s">
        <v>13</v>
      </c>
      <c r="J20" s="23" t="s">
        <v>13</v>
      </c>
      <c r="K20" s="23" t="s">
        <v>13</v>
      </c>
      <c r="L20" s="23" t="s">
        <v>13</v>
      </c>
      <c r="M20" s="23" t="s">
        <v>13</v>
      </c>
      <c r="N20" s="23" t="s">
        <v>13</v>
      </c>
      <c r="O20" s="23" t="s">
        <v>13</v>
      </c>
      <c r="P20" s="23" t="s">
        <v>13</v>
      </c>
      <c r="Q20" s="23" t="s">
        <v>13</v>
      </c>
      <c r="R20" s="23" t="s">
        <v>13</v>
      </c>
      <c r="S20" s="23" t="s">
        <v>13</v>
      </c>
      <c r="T20" s="23" t="s">
        <v>13</v>
      </c>
      <c r="U20" s="23" t="s">
        <v>13</v>
      </c>
      <c r="V20" s="23" t="s">
        <v>13</v>
      </c>
      <c r="W20" s="14" t="s">
        <v>13</v>
      </c>
      <c r="X20" s="23" t="s">
        <v>13</v>
      </c>
      <c r="Y20" s="23" t="s">
        <v>13</v>
      </c>
      <c r="Z20" s="23" t="s">
        <v>13</v>
      </c>
      <c r="AA20" s="23" t="s">
        <v>13</v>
      </c>
      <c r="AB20" s="23" t="s">
        <v>13</v>
      </c>
      <c r="AC20" s="23" t="s">
        <v>13</v>
      </c>
      <c r="AD20" s="23" t="s">
        <v>13</v>
      </c>
      <c r="AE20" s="16" t="s">
        <v>13</v>
      </c>
      <c r="AF20" s="16" t="s">
        <v>13</v>
      </c>
      <c r="AG20" s="16" t="s">
        <v>13</v>
      </c>
      <c r="AH20" s="16" t="s">
        <v>13</v>
      </c>
      <c r="AI20" s="21">
        <f t="shared" si="0"/>
        <v>1</v>
      </c>
    </row>
    <row r="21" spans="1:35" ht="15.75" customHeight="1" x14ac:dyDescent="0.25">
      <c r="A21" s="179" t="s">
        <v>28</v>
      </c>
      <c r="B21" s="180"/>
      <c r="C21" s="181"/>
      <c r="D21" s="14" t="s">
        <v>13</v>
      </c>
      <c r="E21" s="14" t="s">
        <v>13</v>
      </c>
      <c r="F21" s="14" t="s">
        <v>13</v>
      </c>
      <c r="G21" s="14" t="s">
        <v>13</v>
      </c>
      <c r="H21" s="14" t="s">
        <v>13</v>
      </c>
      <c r="I21" s="14" t="s">
        <v>13</v>
      </c>
      <c r="J21" s="14" t="s">
        <v>13</v>
      </c>
      <c r="K21" s="14" t="s">
        <v>13</v>
      </c>
      <c r="L21" s="14" t="s">
        <v>13</v>
      </c>
      <c r="M21" s="14" t="s">
        <v>13</v>
      </c>
      <c r="N21" s="14" t="s">
        <v>13</v>
      </c>
      <c r="O21" s="14" t="s">
        <v>13</v>
      </c>
      <c r="P21" s="14" t="s">
        <v>13</v>
      </c>
      <c r="Q21" s="14" t="s">
        <v>13</v>
      </c>
      <c r="R21" s="14" t="s">
        <v>13</v>
      </c>
      <c r="S21" s="14" t="s">
        <v>13</v>
      </c>
      <c r="T21" s="14" t="s">
        <v>13</v>
      </c>
      <c r="U21" s="14" t="s">
        <v>13</v>
      </c>
      <c r="V21" s="14" t="s">
        <v>13</v>
      </c>
      <c r="W21" s="14" t="s">
        <v>13</v>
      </c>
      <c r="X21" s="14" t="s">
        <v>13</v>
      </c>
      <c r="Y21" s="14" t="s">
        <v>13</v>
      </c>
      <c r="Z21" s="14" t="s">
        <v>13</v>
      </c>
      <c r="AA21" s="14" t="s">
        <v>13</v>
      </c>
      <c r="AB21" s="14" t="s">
        <v>13</v>
      </c>
      <c r="AC21" s="14" t="s">
        <v>13</v>
      </c>
      <c r="AD21" s="14" t="s">
        <v>13</v>
      </c>
      <c r="AE21" s="15" t="s">
        <v>13</v>
      </c>
      <c r="AF21" s="73" t="s">
        <v>13</v>
      </c>
      <c r="AG21" s="73" t="s">
        <v>13</v>
      </c>
      <c r="AH21" s="73" t="s">
        <v>13</v>
      </c>
      <c r="AI21" s="17">
        <f t="shared" si="0"/>
        <v>1</v>
      </c>
    </row>
    <row r="22" spans="1:35" ht="15.75" customHeight="1" x14ac:dyDescent="0.25">
      <c r="A22" s="161" t="s">
        <v>29</v>
      </c>
      <c r="B22" s="162"/>
      <c r="C22" s="163"/>
      <c r="D22" s="24" t="s">
        <v>13</v>
      </c>
      <c r="E22" s="24" t="s">
        <v>13</v>
      </c>
      <c r="F22" s="24" t="s">
        <v>13</v>
      </c>
      <c r="G22" s="24" t="s">
        <v>13</v>
      </c>
      <c r="H22" s="24" t="s">
        <v>13</v>
      </c>
      <c r="I22" s="24" t="s">
        <v>13</v>
      </c>
      <c r="J22" s="24" t="s">
        <v>13</v>
      </c>
      <c r="K22" s="24" t="s">
        <v>13</v>
      </c>
      <c r="L22" s="24" t="s">
        <v>13</v>
      </c>
      <c r="M22" s="24" t="s">
        <v>13</v>
      </c>
      <c r="N22" s="24" t="s">
        <v>13</v>
      </c>
      <c r="O22" s="24" t="s">
        <v>13</v>
      </c>
      <c r="P22" s="76" t="s">
        <v>13</v>
      </c>
      <c r="Q22" s="76" t="s">
        <v>13</v>
      </c>
      <c r="R22" s="76" t="s">
        <v>13</v>
      </c>
      <c r="S22" s="76" t="s">
        <v>13</v>
      </c>
      <c r="T22" s="76" t="s">
        <v>13</v>
      </c>
      <c r="U22" s="24" t="s">
        <v>13</v>
      </c>
      <c r="V22" s="24" t="s">
        <v>13</v>
      </c>
      <c r="W22" s="14" t="s">
        <v>13</v>
      </c>
      <c r="X22" s="24" t="s">
        <v>13</v>
      </c>
      <c r="Y22" s="24" t="s">
        <v>13</v>
      </c>
      <c r="Z22" s="24" t="s">
        <v>13</v>
      </c>
      <c r="AA22" s="24" t="s">
        <v>13</v>
      </c>
      <c r="AB22" s="24" t="s">
        <v>13</v>
      </c>
      <c r="AC22" s="24" t="s">
        <v>13</v>
      </c>
      <c r="AD22" s="24" t="s">
        <v>16</v>
      </c>
      <c r="AE22" s="76" t="s">
        <v>16</v>
      </c>
      <c r="AF22" s="76" t="s">
        <v>16</v>
      </c>
      <c r="AG22" s="76" t="s">
        <v>13</v>
      </c>
      <c r="AH22" s="76" t="s">
        <v>13</v>
      </c>
      <c r="AI22" s="19">
        <f t="shared" si="0"/>
        <v>0.90322580645161288</v>
      </c>
    </row>
    <row r="23" spans="1:35" ht="15.75" customHeight="1" x14ac:dyDescent="0.25">
      <c r="A23" s="173" t="s">
        <v>30</v>
      </c>
      <c r="B23" s="174"/>
      <c r="C23" s="175"/>
      <c r="D23" s="22" t="s">
        <v>13</v>
      </c>
      <c r="E23" s="22" t="s">
        <v>13</v>
      </c>
      <c r="F23" s="22" t="s">
        <v>13</v>
      </c>
      <c r="G23" s="22" t="s">
        <v>13</v>
      </c>
      <c r="H23" s="22" t="s">
        <v>13</v>
      </c>
      <c r="I23" s="22" t="s">
        <v>13</v>
      </c>
      <c r="J23" s="22" t="s">
        <v>13</v>
      </c>
      <c r="K23" s="22" t="s">
        <v>13</v>
      </c>
      <c r="L23" s="22" t="s">
        <v>13</v>
      </c>
      <c r="M23" s="22" t="s">
        <v>13</v>
      </c>
      <c r="N23" s="22" t="s">
        <v>13</v>
      </c>
      <c r="O23" s="22" t="s">
        <v>13</v>
      </c>
      <c r="P23" s="22" t="s">
        <v>13</v>
      </c>
      <c r="Q23" s="22" t="s">
        <v>13</v>
      </c>
      <c r="R23" s="22" t="s">
        <v>13</v>
      </c>
      <c r="S23" s="22" t="s">
        <v>13</v>
      </c>
      <c r="T23" s="22" t="s">
        <v>13</v>
      </c>
      <c r="U23" s="22" t="s">
        <v>13</v>
      </c>
      <c r="V23" s="22" t="s">
        <v>13</v>
      </c>
      <c r="W23" s="14" t="s">
        <v>13</v>
      </c>
      <c r="X23" s="20" t="s">
        <v>13</v>
      </c>
      <c r="Y23" s="20" t="s">
        <v>13</v>
      </c>
      <c r="Z23" s="20" t="s">
        <v>13</v>
      </c>
      <c r="AA23" s="22" t="s">
        <v>13</v>
      </c>
      <c r="AB23" s="22" t="s">
        <v>16</v>
      </c>
      <c r="AC23" s="22" t="s">
        <v>13</v>
      </c>
      <c r="AD23" s="20" t="s">
        <v>13</v>
      </c>
      <c r="AE23" s="22" t="s">
        <v>13</v>
      </c>
      <c r="AF23" s="20" t="s">
        <v>13</v>
      </c>
      <c r="AG23" s="20" t="s">
        <v>13</v>
      </c>
      <c r="AH23" s="20" t="s">
        <v>13</v>
      </c>
      <c r="AI23" s="13">
        <f t="shared" si="0"/>
        <v>0.967741935483871</v>
      </c>
    </row>
    <row r="24" spans="1:35" ht="15.75" customHeight="1" x14ac:dyDescent="0.25">
      <c r="A24" s="179" t="s">
        <v>31</v>
      </c>
      <c r="B24" s="180"/>
      <c r="C24" s="181"/>
      <c r="D24" s="14" t="s">
        <v>13</v>
      </c>
      <c r="E24" s="14" t="s">
        <v>13</v>
      </c>
      <c r="F24" s="14" t="s">
        <v>13</v>
      </c>
      <c r="G24" s="14" t="s">
        <v>16</v>
      </c>
      <c r="H24" s="14" t="s">
        <v>16</v>
      </c>
      <c r="I24" s="14" t="s">
        <v>13</v>
      </c>
      <c r="J24" s="14" t="s">
        <v>13</v>
      </c>
      <c r="K24" s="14" t="s">
        <v>16</v>
      </c>
      <c r="L24" s="14" t="s">
        <v>16</v>
      </c>
      <c r="M24" s="14" t="s">
        <v>16</v>
      </c>
      <c r="N24" s="14" t="s">
        <v>13</v>
      </c>
      <c r="O24" s="14" t="s">
        <v>13</v>
      </c>
      <c r="P24" s="14" t="s">
        <v>16</v>
      </c>
      <c r="Q24" s="14" t="s">
        <v>13</v>
      </c>
      <c r="R24" s="14" t="s">
        <v>16</v>
      </c>
      <c r="S24" s="14" t="s">
        <v>16</v>
      </c>
      <c r="T24" s="14" t="s">
        <v>13</v>
      </c>
      <c r="U24" s="14" t="s">
        <v>13</v>
      </c>
      <c r="V24" s="14" t="s">
        <v>13</v>
      </c>
      <c r="W24" s="14" t="s">
        <v>13</v>
      </c>
      <c r="X24" s="15" t="s">
        <v>13</v>
      </c>
      <c r="Y24" s="15" t="s">
        <v>13</v>
      </c>
      <c r="Z24" s="15" t="s">
        <v>13</v>
      </c>
      <c r="AA24" s="14" t="s">
        <v>13</v>
      </c>
      <c r="AB24" s="14" t="s">
        <v>16</v>
      </c>
      <c r="AC24" s="14" t="s">
        <v>13</v>
      </c>
      <c r="AD24" s="15" t="s">
        <v>13</v>
      </c>
      <c r="AE24" s="14" t="s">
        <v>13</v>
      </c>
      <c r="AF24" s="15" t="s">
        <v>13</v>
      </c>
      <c r="AG24" s="15" t="s">
        <v>13</v>
      </c>
      <c r="AH24" s="15" t="s">
        <v>13</v>
      </c>
      <c r="AI24" s="17">
        <f t="shared" si="0"/>
        <v>0.70967741935483875</v>
      </c>
    </row>
    <row r="25" spans="1:35" ht="15.75" customHeight="1" x14ac:dyDescent="0.25">
      <c r="A25" s="161" t="s">
        <v>32</v>
      </c>
      <c r="B25" s="162"/>
      <c r="C25" s="163"/>
      <c r="D25" s="26" t="s">
        <v>13</v>
      </c>
      <c r="E25" s="26" t="s">
        <v>13</v>
      </c>
      <c r="F25" s="26" t="s">
        <v>13</v>
      </c>
      <c r="G25" s="26" t="s">
        <v>13</v>
      </c>
      <c r="H25" s="26" t="s">
        <v>13</v>
      </c>
      <c r="I25" s="26" t="s">
        <v>13</v>
      </c>
      <c r="J25" s="26" t="s">
        <v>13</v>
      </c>
      <c r="K25" s="26" t="s">
        <v>13</v>
      </c>
      <c r="L25" s="26" t="s">
        <v>13</v>
      </c>
      <c r="M25" s="26" t="s">
        <v>13</v>
      </c>
      <c r="N25" s="26" t="s">
        <v>13</v>
      </c>
      <c r="O25" s="26" t="s">
        <v>13</v>
      </c>
      <c r="P25" s="26" t="s">
        <v>13</v>
      </c>
      <c r="Q25" s="26" t="s">
        <v>13</v>
      </c>
      <c r="R25" s="26" t="s">
        <v>13</v>
      </c>
      <c r="S25" s="26" t="s">
        <v>13</v>
      </c>
      <c r="T25" s="26" t="s">
        <v>13</v>
      </c>
      <c r="U25" s="26" t="s">
        <v>13</v>
      </c>
      <c r="V25" s="26" t="s">
        <v>13</v>
      </c>
      <c r="W25" s="14" t="s">
        <v>13</v>
      </c>
      <c r="X25" s="26" t="s">
        <v>13</v>
      </c>
      <c r="Y25" s="26" t="s">
        <v>13</v>
      </c>
      <c r="Z25" s="26" t="s">
        <v>13</v>
      </c>
      <c r="AA25" s="26" t="s">
        <v>13</v>
      </c>
      <c r="AB25" s="26" t="s">
        <v>13</v>
      </c>
      <c r="AC25" s="26" t="s">
        <v>13</v>
      </c>
      <c r="AD25" s="26" t="s">
        <v>13</v>
      </c>
      <c r="AE25" s="76" t="s">
        <v>13</v>
      </c>
      <c r="AF25" s="25" t="s">
        <v>13</v>
      </c>
      <c r="AG25" s="25" t="s">
        <v>13</v>
      </c>
      <c r="AH25" s="25" t="s">
        <v>13</v>
      </c>
      <c r="AI25" s="19">
        <f t="shared" si="0"/>
        <v>1</v>
      </c>
    </row>
    <row r="26" spans="1:35" ht="15.75" customHeight="1" x14ac:dyDescent="0.25">
      <c r="A26" s="161" t="s">
        <v>33</v>
      </c>
      <c r="B26" s="162"/>
      <c r="C26" s="163"/>
      <c r="D26" s="76" t="s">
        <v>13</v>
      </c>
      <c r="E26" s="76" t="s">
        <v>13</v>
      </c>
      <c r="F26" s="76" t="s">
        <v>13</v>
      </c>
      <c r="G26" s="76" t="s">
        <v>13</v>
      </c>
      <c r="H26" s="76" t="s">
        <v>13</v>
      </c>
      <c r="I26" s="76" t="s">
        <v>13</v>
      </c>
      <c r="J26" s="76" t="s">
        <v>13</v>
      </c>
      <c r="K26" s="76" t="s">
        <v>13</v>
      </c>
      <c r="L26" s="76" t="s">
        <v>13</v>
      </c>
      <c r="M26" s="76" t="s">
        <v>13</v>
      </c>
      <c r="N26" s="76" t="s">
        <v>13</v>
      </c>
      <c r="O26" s="76" t="s">
        <v>13</v>
      </c>
      <c r="P26" s="76" t="s">
        <v>13</v>
      </c>
      <c r="Q26" s="76" t="s">
        <v>13</v>
      </c>
      <c r="R26" s="76" t="s">
        <v>13</v>
      </c>
      <c r="S26" s="76" t="s">
        <v>13</v>
      </c>
      <c r="T26" s="76" t="s">
        <v>13</v>
      </c>
      <c r="U26" s="76" t="s">
        <v>13</v>
      </c>
      <c r="V26" s="76" t="s">
        <v>13</v>
      </c>
      <c r="W26" s="14" t="s">
        <v>13</v>
      </c>
      <c r="X26" s="76" t="s">
        <v>13</v>
      </c>
      <c r="Y26" s="76" t="s">
        <v>13</v>
      </c>
      <c r="Z26" s="76" t="s">
        <v>13</v>
      </c>
      <c r="AA26" s="76" t="s">
        <v>13</v>
      </c>
      <c r="AB26" s="76" t="s">
        <v>13</v>
      </c>
      <c r="AC26" s="76" t="s">
        <v>13</v>
      </c>
      <c r="AD26" s="76" t="s">
        <v>13</v>
      </c>
      <c r="AE26" s="76" t="s">
        <v>13</v>
      </c>
      <c r="AF26" s="25" t="s">
        <v>13</v>
      </c>
      <c r="AG26" s="25" t="s">
        <v>13</v>
      </c>
      <c r="AH26" s="25" t="s">
        <v>13</v>
      </c>
      <c r="AI26" s="19">
        <f t="shared" si="0"/>
        <v>1</v>
      </c>
    </row>
    <row r="27" spans="1:35" ht="15.75" customHeight="1" x14ac:dyDescent="0.25">
      <c r="A27" s="155" t="s">
        <v>34</v>
      </c>
      <c r="B27" s="156"/>
      <c r="C27" s="157"/>
      <c r="D27" s="27" t="s">
        <v>10</v>
      </c>
      <c r="E27" s="27" t="s">
        <v>10</v>
      </c>
      <c r="F27" s="27" t="s">
        <v>11</v>
      </c>
      <c r="G27" s="27" t="s">
        <v>11</v>
      </c>
      <c r="H27" s="27" t="s">
        <v>10</v>
      </c>
      <c r="I27" s="27" t="s">
        <v>10</v>
      </c>
      <c r="J27" s="27" t="s">
        <v>10</v>
      </c>
      <c r="K27" s="27" t="s">
        <v>11</v>
      </c>
      <c r="L27" s="27" t="s">
        <v>11</v>
      </c>
      <c r="M27" s="27" t="s">
        <v>11</v>
      </c>
      <c r="N27" s="27" t="s">
        <v>11</v>
      </c>
      <c r="O27" s="27" t="s">
        <v>11</v>
      </c>
      <c r="P27" s="27" t="s">
        <v>11</v>
      </c>
      <c r="Q27" s="27" t="s">
        <v>11</v>
      </c>
      <c r="R27" s="27" t="s">
        <v>11</v>
      </c>
      <c r="S27" s="27" t="s">
        <v>11</v>
      </c>
      <c r="T27" s="27" t="s">
        <v>11</v>
      </c>
      <c r="U27" s="27" t="s">
        <v>10</v>
      </c>
      <c r="V27" s="27" t="s">
        <v>10</v>
      </c>
      <c r="W27" s="27" t="s">
        <v>6</v>
      </c>
      <c r="X27" s="27" t="s">
        <v>10</v>
      </c>
      <c r="Y27" s="27" t="s">
        <v>10</v>
      </c>
      <c r="Z27" s="27" t="s">
        <v>10</v>
      </c>
      <c r="AA27" s="27" t="s">
        <v>11</v>
      </c>
      <c r="AB27" s="27" t="s">
        <v>11</v>
      </c>
      <c r="AC27" s="27" t="s">
        <v>11</v>
      </c>
      <c r="AD27" s="27" t="s">
        <v>10</v>
      </c>
      <c r="AE27" s="72" t="s">
        <v>10</v>
      </c>
      <c r="AF27" s="72" t="s">
        <v>10</v>
      </c>
      <c r="AG27" s="72" t="s">
        <v>6</v>
      </c>
      <c r="AH27" s="72" t="s">
        <v>6</v>
      </c>
      <c r="AI27" s="13">
        <f t="shared" si="0"/>
        <v>1</v>
      </c>
    </row>
    <row r="28" spans="1:35" ht="15.75" customHeight="1" x14ac:dyDescent="0.25">
      <c r="A28" s="182" t="s">
        <v>35</v>
      </c>
      <c r="B28" s="183"/>
      <c r="C28" s="184"/>
      <c r="D28" s="28">
        <v>2</v>
      </c>
      <c r="E28" s="28">
        <v>3</v>
      </c>
      <c r="F28" s="28">
        <v>2</v>
      </c>
      <c r="G28" s="28">
        <v>2</v>
      </c>
      <c r="H28" s="28">
        <v>2</v>
      </c>
      <c r="I28" s="28">
        <v>3</v>
      </c>
      <c r="J28" s="28">
        <v>2</v>
      </c>
      <c r="K28" s="28">
        <v>2</v>
      </c>
      <c r="L28" s="28">
        <v>2</v>
      </c>
      <c r="M28" s="28">
        <v>2</v>
      </c>
      <c r="N28" s="28">
        <v>2</v>
      </c>
      <c r="O28" s="28">
        <v>2</v>
      </c>
      <c r="P28" s="28">
        <v>2</v>
      </c>
      <c r="Q28" s="28">
        <v>2</v>
      </c>
      <c r="R28" s="28">
        <v>2</v>
      </c>
      <c r="S28" s="28">
        <v>2</v>
      </c>
      <c r="T28" s="28">
        <v>2</v>
      </c>
      <c r="U28" s="28" t="s">
        <v>39</v>
      </c>
      <c r="V28" s="28" t="s">
        <v>37</v>
      </c>
      <c r="W28" s="28" t="s">
        <v>37</v>
      </c>
      <c r="X28" s="28" t="s">
        <v>37</v>
      </c>
      <c r="Y28" s="28" t="s">
        <v>37</v>
      </c>
      <c r="Z28" s="28" t="s">
        <v>37</v>
      </c>
      <c r="AA28" s="28" t="s">
        <v>37</v>
      </c>
      <c r="AB28" s="28" t="s">
        <v>37</v>
      </c>
      <c r="AC28" s="28">
        <v>2</v>
      </c>
      <c r="AD28" s="28">
        <v>2</v>
      </c>
      <c r="AE28" s="28" t="s">
        <v>37</v>
      </c>
      <c r="AF28" s="77" t="s">
        <v>37</v>
      </c>
      <c r="AG28" s="77" t="s">
        <v>37</v>
      </c>
      <c r="AH28" s="77" t="s">
        <v>37</v>
      </c>
      <c r="AI28" s="17">
        <f>IF(COUNTA(D28:AH28)&gt;0,(COUNTA(D28:AH28)-COUNTIF(D28:AH28,"NB")-COUNTIF(D28:AH28,"DN")-COUNTIF(D28:AH28,"An")-COUNTIF(D28:AH28,"NB^")-COUNTIF(D28:AH28,0))/COUNTA(D28:AH28),"")</f>
        <v>1</v>
      </c>
    </row>
    <row r="29" spans="1:35" ht="15.75" customHeight="1" x14ac:dyDescent="0.25">
      <c r="A29" s="170" t="s">
        <v>40</v>
      </c>
      <c r="B29" s="171"/>
      <c r="C29" s="172"/>
      <c r="D29" s="78">
        <v>0</v>
      </c>
      <c r="E29" s="78">
        <v>1.3</v>
      </c>
      <c r="F29" s="78">
        <v>0</v>
      </c>
      <c r="G29" s="78">
        <v>0</v>
      </c>
      <c r="H29" s="78" t="s">
        <v>41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0</v>
      </c>
      <c r="AF29" s="29" t="s">
        <v>175</v>
      </c>
      <c r="AG29" s="29" t="s">
        <v>176</v>
      </c>
      <c r="AH29" s="29">
        <v>0.02</v>
      </c>
      <c r="AI29" s="19">
        <f>IF(COUNTA(D29:AH29)&gt;0,(COUNTA(D29:AH29)-COUNTIF(D29:AH29,"NB")-COUNTIF(D29:AH29,"DN")-COUNTIF(D29:AH29,"An")-COUNTIF(D29:AH29,"NB^")-COUNTIF(D29:AH29,0))/COUNTA(D29:AH29),"")</f>
        <v>0.16129032258064516</v>
      </c>
    </row>
    <row r="30" spans="1:35" ht="15.75" customHeight="1" x14ac:dyDescent="0.25">
      <c r="A30" s="152" t="s">
        <v>48</v>
      </c>
      <c r="B30" s="153"/>
      <c r="C30" s="154"/>
      <c r="D30" s="79" t="s">
        <v>6</v>
      </c>
      <c r="E30" s="79" t="s">
        <v>10</v>
      </c>
      <c r="F30" s="79" t="s">
        <v>11</v>
      </c>
      <c r="G30" s="79" t="s">
        <v>11</v>
      </c>
      <c r="H30" s="79" t="s">
        <v>11</v>
      </c>
      <c r="I30" s="79" t="s">
        <v>10</v>
      </c>
      <c r="J30" s="79" t="s">
        <v>6</v>
      </c>
      <c r="K30" s="79" t="s">
        <v>10</v>
      </c>
      <c r="L30" s="79" t="s">
        <v>10</v>
      </c>
      <c r="M30" s="79" t="s">
        <v>11</v>
      </c>
      <c r="N30" s="79" t="s">
        <v>11</v>
      </c>
      <c r="O30" s="79" t="s">
        <v>10</v>
      </c>
      <c r="P30" s="79" t="s">
        <v>11</v>
      </c>
      <c r="Q30" s="79" t="s">
        <v>11</v>
      </c>
      <c r="R30" s="79" t="s">
        <v>11</v>
      </c>
      <c r="S30" s="79" t="s">
        <v>11</v>
      </c>
      <c r="T30" s="79" t="s">
        <v>11</v>
      </c>
      <c r="U30" s="79" t="s">
        <v>6</v>
      </c>
      <c r="V30" s="79" t="s">
        <v>6</v>
      </c>
      <c r="W30" s="79" t="s">
        <v>6</v>
      </c>
      <c r="X30" s="79" t="s">
        <v>10</v>
      </c>
      <c r="Y30" s="79" t="s">
        <v>10</v>
      </c>
      <c r="Z30" s="79" t="s">
        <v>10</v>
      </c>
      <c r="AA30" s="79" t="s">
        <v>11</v>
      </c>
      <c r="AB30" s="79" t="s">
        <v>11</v>
      </c>
      <c r="AC30" s="79" t="s">
        <v>11</v>
      </c>
      <c r="AD30" s="79" t="s">
        <v>10</v>
      </c>
      <c r="AE30" s="79" t="s">
        <v>10</v>
      </c>
      <c r="AF30" s="79" t="s">
        <v>10</v>
      </c>
      <c r="AG30" s="79" t="s">
        <v>6</v>
      </c>
      <c r="AH30" s="79" t="s">
        <v>6</v>
      </c>
      <c r="AI30" s="19">
        <f>IF(COUNTA(D30:AH30)&gt;0,(COUNTA(D30:AH30)-COUNTIF(D30:AH30,"NB")-COUNTIF(D30:AH30,"DN")-COUNTIF(D30:AH30,"An")-COUNTIF(D30:AH30,"NB^")-COUNTIF(D30:AH30,0))/COUNTA(D30:AH30),"")</f>
        <v>1</v>
      </c>
    </row>
    <row r="31" spans="1:35" ht="15.75" customHeight="1" x14ac:dyDescent="0.25">
      <c r="A31" s="155" t="s">
        <v>50</v>
      </c>
      <c r="B31" s="156"/>
      <c r="C31" s="157"/>
      <c r="D31" s="72" t="s">
        <v>10</v>
      </c>
      <c r="E31" s="72" t="s">
        <v>10</v>
      </c>
      <c r="F31" s="72" t="s">
        <v>11</v>
      </c>
      <c r="G31" s="72" t="s">
        <v>11</v>
      </c>
      <c r="H31" s="72" t="s">
        <v>11</v>
      </c>
      <c r="I31" s="72" t="s">
        <v>10</v>
      </c>
      <c r="J31" s="72" t="s">
        <v>10</v>
      </c>
      <c r="K31" s="72" t="s">
        <v>10</v>
      </c>
      <c r="L31" s="72" t="s">
        <v>10</v>
      </c>
      <c r="M31" s="72" t="s">
        <v>11</v>
      </c>
      <c r="N31" s="72" t="s">
        <v>11</v>
      </c>
      <c r="O31" s="72" t="s">
        <v>10</v>
      </c>
      <c r="P31" s="72" t="s">
        <v>11</v>
      </c>
      <c r="Q31" s="72" t="s">
        <v>11</v>
      </c>
      <c r="R31" s="72" t="s">
        <v>11</v>
      </c>
      <c r="S31" s="72" t="s">
        <v>11</v>
      </c>
      <c r="T31" s="72" t="s">
        <v>11</v>
      </c>
      <c r="U31" s="72" t="s">
        <v>10</v>
      </c>
      <c r="V31" s="72" t="s">
        <v>10</v>
      </c>
      <c r="W31" s="72" t="s">
        <v>6</v>
      </c>
      <c r="X31" s="72" t="s">
        <v>10</v>
      </c>
      <c r="Y31" s="72" t="s">
        <v>10</v>
      </c>
      <c r="Z31" s="72" t="s">
        <v>10</v>
      </c>
      <c r="AA31" s="72" t="s">
        <v>11</v>
      </c>
      <c r="AB31" s="72" t="s">
        <v>11</v>
      </c>
      <c r="AC31" s="72" t="s">
        <v>11</v>
      </c>
      <c r="AD31" s="72" t="s">
        <v>10</v>
      </c>
      <c r="AE31" s="72" t="s">
        <v>11</v>
      </c>
      <c r="AF31" s="72" t="s">
        <v>10</v>
      </c>
      <c r="AG31" s="72" t="s">
        <v>6</v>
      </c>
      <c r="AH31" s="72" t="s">
        <v>6</v>
      </c>
      <c r="AI31" s="13">
        <f>IF(COUNTA(D31:AH31)&gt;0,(COUNTA(D31:AH31)-COUNTIF(D31:AH31,"NB")-COUNTIF(D31:AH31,"DN")-COUNTIF(D31:AH31,"An")-COUNTIF(D31:AH31,"NB^")-COUNTIF(D31:AH31,0))/COUNTA(D31:AH31),"")</f>
        <v>1</v>
      </c>
    </row>
    <row r="32" spans="1:35" ht="15.75" customHeight="1" x14ac:dyDescent="0.25">
      <c r="A32" s="158" t="s">
        <v>51</v>
      </c>
      <c r="B32" s="159"/>
      <c r="C32" s="160"/>
      <c r="D32" s="80" t="s">
        <v>6</v>
      </c>
      <c r="E32" s="80" t="s">
        <v>10</v>
      </c>
      <c r="F32" s="80" t="s">
        <v>11</v>
      </c>
      <c r="G32" s="80" t="s">
        <v>11</v>
      </c>
      <c r="H32" s="80" t="s">
        <v>11</v>
      </c>
      <c r="I32" s="80" t="s">
        <v>10</v>
      </c>
      <c r="J32" s="80" t="s">
        <v>10</v>
      </c>
      <c r="K32" s="80" t="s">
        <v>11</v>
      </c>
      <c r="L32" s="80" t="s">
        <v>11</v>
      </c>
      <c r="M32" s="80" t="s">
        <v>11</v>
      </c>
      <c r="N32" s="80" t="s">
        <v>11</v>
      </c>
      <c r="O32" s="80" t="s">
        <v>10</v>
      </c>
      <c r="P32" s="80" t="s">
        <v>11</v>
      </c>
      <c r="Q32" s="80" t="s">
        <v>11</v>
      </c>
      <c r="R32" s="80" t="s">
        <v>11</v>
      </c>
      <c r="S32" s="80" t="s">
        <v>11</v>
      </c>
      <c r="T32" s="80" t="s">
        <v>11</v>
      </c>
      <c r="U32" s="80" t="s">
        <v>10</v>
      </c>
      <c r="V32" s="80" t="s">
        <v>10</v>
      </c>
      <c r="W32" s="80" t="s">
        <v>6</v>
      </c>
      <c r="X32" s="80" t="s">
        <v>10</v>
      </c>
      <c r="Y32" s="80" t="s">
        <v>10</v>
      </c>
      <c r="Z32" s="80" t="s">
        <v>10</v>
      </c>
      <c r="AA32" s="80" t="s">
        <v>11</v>
      </c>
      <c r="AB32" s="80" t="s">
        <v>11</v>
      </c>
      <c r="AC32" s="80" t="s">
        <v>11</v>
      </c>
      <c r="AD32" s="80" t="s">
        <v>10</v>
      </c>
      <c r="AE32" s="80" t="s">
        <v>11</v>
      </c>
      <c r="AF32" s="80" t="s">
        <v>10</v>
      </c>
      <c r="AG32" s="80" t="s">
        <v>6</v>
      </c>
      <c r="AH32" s="80" t="s">
        <v>6</v>
      </c>
      <c r="AI32" s="17">
        <f t="shared" si="0"/>
        <v>1</v>
      </c>
    </row>
    <row r="33" spans="1:44" ht="15.75" customHeight="1" x14ac:dyDescent="0.25">
      <c r="A33" s="161" t="s">
        <v>52</v>
      </c>
      <c r="B33" s="162"/>
      <c r="C33" s="163"/>
      <c r="D33" s="25" t="s">
        <v>13</v>
      </c>
      <c r="E33" s="25" t="s">
        <v>13</v>
      </c>
      <c r="F33" s="25" t="s">
        <v>13</v>
      </c>
      <c r="G33" s="25" t="s">
        <v>13</v>
      </c>
      <c r="H33" s="25" t="s">
        <v>13</v>
      </c>
      <c r="I33" s="25" t="s">
        <v>13</v>
      </c>
      <c r="J33" s="25" t="s">
        <v>13</v>
      </c>
      <c r="K33" s="25" t="s">
        <v>13</v>
      </c>
      <c r="L33" s="25" t="s">
        <v>13</v>
      </c>
      <c r="M33" s="25" t="s">
        <v>13</v>
      </c>
      <c r="N33" s="25" t="s">
        <v>13</v>
      </c>
      <c r="O33" s="25" t="s">
        <v>13</v>
      </c>
      <c r="P33" s="25" t="s">
        <v>13</v>
      </c>
      <c r="Q33" s="25" t="s">
        <v>13</v>
      </c>
      <c r="R33" s="25" t="s">
        <v>13</v>
      </c>
      <c r="S33" s="25" t="s">
        <v>13</v>
      </c>
      <c r="T33" s="25" t="s">
        <v>13</v>
      </c>
      <c r="U33" s="25" t="s">
        <v>13</v>
      </c>
      <c r="V33" s="25" t="s">
        <v>13</v>
      </c>
      <c r="W33" s="25" t="s">
        <v>13</v>
      </c>
      <c r="X33" s="25" t="s">
        <v>13</v>
      </c>
      <c r="Y33" s="25" t="s">
        <v>13</v>
      </c>
      <c r="Z33" s="25" t="s">
        <v>13</v>
      </c>
      <c r="AA33" s="25" t="s">
        <v>13</v>
      </c>
      <c r="AB33" s="25" t="s">
        <v>13</v>
      </c>
      <c r="AC33" s="25" t="s">
        <v>13</v>
      </c>
      <c r="AD33" s="25" t="s">
        <v>13</v>
      </c>
      <c r="AE33" s="25" t="s">
        <v>13</v>
      </c>
      <c r="AF33" s="76" t="s">
        <v>13</v>
      </c>
      <c r="AG33" s="76" t="s">
        <v>13</v>
      </c>
      <c r="AH33" s="76" t="s">
        <v>13</v>
      </c>
      <c r="AI33" s="19">
        <f t="shared" si="0"/>
        <v>1</v>
      </c>
    </row>
    <row r="34" spans="1:44" ht="15.75" customHeight="1" x14ac:dyDescent="0.25">
      <c r="A34" s="161" t="s">
        <v>53</v>
      </c>
      <c r="B34" s="162"/>
      <c r="C34" s="163"/>
      <c r="D34" s="24" t="s">
        <v>13</v>
      </c>
      <c r="E34" s="24" t="s">
        <v>13</v>
      </c>
      <c r="F34" s="24" t="s">
        <v>13</v>
      </c>
      <c r="G34" s="24" t="s">
        <v>13</v>
      </c>
      <c r="H34" s="24" t="s">
        <v>13</v>
      </c>
      <c r="I34" s="24" t="s">
        <v>13</v>
      </c>
      <c r="J34" s="24" t="s">
        <v>13</v>
      </c>
      <c r="K34" s="24" t="s">
        <v>13</v>
      </c>
      <c r="L34" s="24" t="s">
        <v>13</v>
      </c>
      <c r="M34" s="24" t="s">
        <v>13</v>
      </c>
      <c r="N34" s="24" t="s">
        <v>13</v>
      </c>
      <c r="O34" s="24" t="s">
        <v>13</v>
      </c>
      <c r="P34" s="24" t="s">
        <v>13</v>
      </c>
      <c r="Q34" s="24" t="s">
        <v>13</v>
      </c>
      <c r="R34" s="24" t="s">
        <v>13</v>
      </c>
      <c r="S34" s="24" t="s">
        <v>13</v>
      </c>
      <c r="T34" s="24" t="s">
        <v>49</v>
      </c>
      <c r="U34" s="24" t="s">
        <v>13</v>
      </c>
      <c r="V34" s="24" t="s">
        <v>13</v>
      </c>
      <c r="W34" s="24" t="s">
        <v>13</v>
      </c>
      <c r="X34" s="24" t="s">
        <v>13</v>
      </c>
      <c r="Y34" s="24" t="s">
        <v>13</v>
      </c>
      <c r="Z34" s="24" t="s">
        <v>13</v>
      </c>
      <c r="AA34" s="24" t="s">
        <v>13</v>
      </c>
      <c r="AB34" s="24" t="s">
        <v>13</v>
      </c>
      <c r="AC34" s="24" t="s">
        <v>13</v>
      </c>
      <c r="AD34" s="24" t="s">
        <v>13</v>
      </c>
      <c r="AE34" s="25" t="s">
        <v>13</v>
      </c>
      <c r="AF34" s="25" t="s">
        <v>13</v>
      </c>
      <c r="AG34" s="25" t="s">
        <v>13</v>
      </c>
      <c r="AH34" s="25" t="s">
        <v>13</v>
      </c>
      <c r="AI34" s="19">
        <f t="shared" si="0"/>
        <v>1</v>
      </c>
    </row>
    <row r="35" spans="1:44" ht="15.75" customHeight="1" thickBot="1" x14ac:dyDescent="0.3">
      <c r="A35" s="164" t="s">
        <v>54</v>
      </c>
      <c r="B35" s="165"/>
      <c r="C35" s="166"/>
      <c r="D35" s="86" t="s">
        <v>13</v>
      </c>
      <c r="E35" s="86" t="s">
        <v>13</v>
      </c>
      <c r="F35" s="86" t="s">
        <v>13</v>
      </c>
      <c r="G35" s="86" t="s">
        <v>13</v>
      </c>
      <c r="H35" s="86" t="s">
        <v>13</v>
      </c>
      <c r="I35" s="86" t="s">
        <v>13</v>
      </c>
      <c r="J35" s="86" t="s">
        <v>13</v>
      </c>
      <c r="K35" s="86" t="s">
        <v>13</v>
      </c>
      <c r="L35" s="86" t="s">
        <v>13</v>
      </c>
      <c r="M35" s="86" t="s">
        <v>13</v>
      </c>
      <c r="N35" s="86" t="s">
        <v>13</v>
      </c>
      <c r="O35" s="86" t="s">
        <v>13</v>
      </c>
      <c r="P35" s="86" t="s">
        <v>13</v>
      </c>
      <c r="Q35" s="86" t="s">
        <v>13</v>
      </c>
      <c r="R35" s="86" t="s">
        <v>13</v>
      </c>
      <c r="S35" s="86" t="s">
        <v>13</v>
      </c>
      <c r="T35" s="86" t="s">
        <v>49</v>
      </c>
      <c r="U35" s="86" t="s">
        <v>13</v>
      </c>
      <c r="V35" s="86" t="s">
        <v>13</v>
      </c>
      <c r="W35" s="86" t="s">
        <v>13</v>
      </c>
      <c r="X35" s="86" t="s">
        <v>13</v>
      </c>
      <c r="Y35" s="86" t="s">
        <v>13</v>
      </c>
      <c r="Z35" s="86" t="s">
        <v>13</v>
      </c>
      <c r="AA35" s="86" t="s">
        <v>13</v>
      </c>
      <c r="AB35" s="86" t="s">
        <v>13</v>
      </c>
      <c r="AC35" s="86" t="s">
        <v>13</v>
      </c>
      <c r="AD35" s="86" t="s">
        <v>13</v>
      </c>
      <c r="AE35" s="87" t="s">
        <v>13</v>
      </c>
      <c r="AF35" s="87" t="s">
        <v>13</v>
      </c>
      <c r="AG35" s="87" t="s">
        <v>13</v>
      </c>
      <c r="AH35" s="87" t="s">
        <v>13</v>
      </c>
      <c r="AI35" s="88">
        <f t="shared" si="0"/>
        <v>1</v>
      </c>
    </row>
    <row r="36" spans="1:44" s="32" customFormat="1" ht="15.75" customHeight="1" x14ac:dyDescent="0.25">
      <c r="A36" s="149" t="s">
        <v>55</v>
      </c>
      <c r="B36" s="150"/>
      <c r="C36" s="15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133"/>
      <c r="S36" s="31"/>
      <c r="T36" s="31"/>
      <c r="U36" s="31"/>
      <c r="V36" s="31"/>
      <c r="W36" s="31"/>
      <c r="X36" s="31"/>
      <c r="Y36" s="31"/>
      <c r="Z36" s="31"/>
      <c r="AA36" s="83"/>
      <c r="AB36" s="31"/>
      <c r="AC36" s="31"/>
      <c r="AD36" s="31"/>
      <c r="AE36" s="31"/>
      <c r="AF36" s="31"/>
      <c r="AG36" s="31"/>
      <c r="AH36" s="134"/>
      <c r="AI36" s="33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167" t="s">
        <v>56</v>
      </c>
      <c r="B37" s="168"/>
      <c r="C37" s="169"/>
      <c r="D37" s="135"/>
      <c r="E37" s="114"/>
      <c r="F37" s="114"/>
      <c r="G37" s="114"/>
      <c r="H37" s="114"/>
      <c r="I37" s="114"/>
      <c r="J37" s="81"/>
      <c r="K37" s="114"/>
      <c r="L37" s="114"/>
      <c r="M37" s="114"/>
      <c r="N37" s="114"/>
      <c r="O37" s="114"/>
      <c r="P37" s="34"/>
      <c r="Q37" s="34"/>
      <c r="R37" s="34"/>
      <c r="S37" s="34"/>
      <c r="T37" s="114"/>
      <c r="U37" s="114"/>
      <c r="V37" s="114"/>
      <c r="W37" s="114"/>
      <c r="X37" s="114"/>
      <c r="Y37" s="114"/>
      <c r="Z37" s="114"/>
      <c r="AA37" s="84"/>
      <c r="AB37" s="114"/>
      <c r="AC37" s="114"/>
      <c r="AD37" s="114"/>
      <c r="AE37" s="114"/>
      <c r="AF37" s="114"/>
      <c r="AG37" s="114"/>
      <c r="AH37" s="136"/>
      <c r="AI37" s="35"/>
    </row>
    <row r="38" spans="1:44" ht="15.75" hidden="1" customHeight="1" x14ac:dyDescent="0.25">
      <c r="A38" s="32"/>
      <c r="B38" s="36"/>
      <c r="C38" s="36"/>
      <c r="D38" s="37" t="str">
        <f>IF(AND(D5&gt;0,COUNTA(D6:D37)&gt;0,COUNTA(D6:D37)-COUNTIF(D6:D37,"NB")-COUNTIF(D30:D31, "0")=COUNTA(D6:D37)),"AB","")</f>
        <v>AB</v>
      </c>
      <c r="E38" s="37" t="str">
        <f>IF(AND(E5&gt;0,COUNTA(E6:E37)&gt;0,COUNTA(E6:E37)-COUNTIF(E6:E37,"NB")-COUNTIF(E30:E31, "0")=COUNTA(E6:E37)),"AB","")</f>
        <v>AB</v>
      </c>
      <c r="F38" s="37" t="str">
        <f>IF(AND(F5&gt;0,COUNTA(F6:F37)&gt;0,COUNTA(F6:F37)-COUNTIF(F6:F37,"NB")-COUNTIF(F30:F31, "0")=COUNTA(F6:F37)),"AB","")</f>
        <v>AB</v>
      </c>
      <c r="G38" s="37" t="str">
        <f>IF(AND(G5&gt;0,COUNTA(G6:G37)&gt;0,COUNTA(G6:G37)-COUNTIF(G6:G37,"NB")-COUNTIF(G30:G31, "0")=COUNTA(G6:G37)),"AB","")</f>
        <v/>
      </c>
      <c r="H38" s="37" t="str">
        <f>IF(AND(H5&gt;0,COUNTA(H6:H37)&gt;0,COUNTA(H6:H37)-COUNTIF(H6:H37,"NB")-COUNTIF(H30:H31, "0")=COUNTA(H6:H37)),"AB","")</f>
        <v/>
      </c>
      <c r="J38" s="37" t="str">
        <f t="shared" ref="J38:AH38" si="1">IF(AND(J5&gt;0,COUNTA(J6:J37)&gt;0,COUNTA(J6:J37)-COUNTIF(J6:J37,"NB")-COUNTIF(J30:J31, "0")=COUNTA(J6:J37)),"AB","")</f>
        <v>AB</v>
      </c>
      <c r="K38" s="37" t="str">
        <f t="shared" si="1"/>
        <v/>
      </c>
      <c r="L38" s="37" t="str">
        <f t="shared" si="1"/>
        <v/>
      </c>
      <c r="M38" s="37" t="str">
        <f t="shared" si="1"/>
        <v/>
      </c>
      <c r="N38" s="37" t="str">
        <f t="shared" si="1"/>
        <v>AB</v>
      </c>
      <c r="O38" s="37" t="str">
        <f t="shared" si="1"/>
        <v>AB</v>
      </c>
      <c r="P38" s="37" t="str">
        <f t="shared" si="1"/>
        <v/>
      </c>
      <c r="Q38" s="37" t="str">
        <f t="shared" si="1"/>
        <v/>
      </c>
      <c r="R38" s="37" t="str">
        <f t="shared" si="1"/>
        <v/>
      </c>
      <c r="S38" s="37" t="str">
        <f t="shared" si="1"/>
        <v/>
      </c>
      <c r="T38" s="37" t="str">
        <f>IF(AND(T5&gt;0,COUNTA(T6:T37)&gt;0,COUNTA(T6:T37)-COUNTIF(T6:T37,"NB")-COUNTIF(T30:T31, "0")=COUNTA(T6:T37)),"AB","")</f>
        <v/>
      </c>
      <c r="U38" s="37" t="str">
        <f>IF(AND(U5&gt;0,COUNTA(U6:U37)&gt;0,COUNTA(U6:U37)-COUNTIF(U6:U37,"NB")-COUNTIF(U30:U31, "0")=COUNTA(U6:U37)),"AB","")</f>
        <v>AB</v>
      </c>
      <c r="V38" s="37" t="str">
        <f t="shared" si="1"/>
        <v>AB</v>
      </c>
      <c r="W38" s="37" t="str">
        <f t="shared" si="1"/>
        <v>AB</v>
      </c>
      <c r="X38" s="37" t="str">
        <f t="shared" si="1"/>
        <v>AB</v>
      </c>
      <c r="Y38" s="37" t="str">
        <f t="shared" si="1"/>
        <v>AB</v>
      </c>
      <c r="Z38" s="37" t="str">
        <f t="shared" si="1"/>
        <v>AB</v>
      </c>
      <c r="AA38" s="37" t="str">
        <f t="shared" si="1"/>
        <v/>
      </c>
      <c r="AB38" s="37" t="str">
        <f>IF(AND(AB5&gt;0,COUNTA(AB6:AB37)&gt;0,COUNTA(AB6:AB37)-COUNTIF(AB6:AB37,"NB")-COUNTIF(AB30:AB31, "0")=COUNTA(AB6:AB37)),"AB","")</f>
        <v/>
      </c>
      <c r="AC38" s="37" t="str">
        <f t="shared" si="1"/>
        <v/>
      </c>
      <c r="AD38" s="37" t="str">
        <f t="shared" si="1"/>
        <v/>
      </c>
      <c r="AE38" s="37" t="str">
        <f t="shared" si="1"/>
        <v/>
      </c>
      <c r="AF38" s="37" t="str">
        <f t="shared" si="1"/>
        <v/>
      </c>
      <c r="AG38" s="37" t="str">
        <f t="shared" si="1"/>
        <v>AB</v>
      </c>
      <c r="AH38" s="37" t="str">
        <f t="shared" si="1"/>
        <v/>
      </c>
      <c r="AI38" s="35"/>
    </row>
    <row r="39" spans="1:44" ht="15.75" hidden="1" customHeight="1" x14ac:dyDescent="0.25">
      <c r="D39" s="38" t="str">
        <f>IF(AND(D5:D5&gt;0,COUNTA(D6:D35),COUNTIF(D6:D35,"NB")+COUNTIF(D6:D35,0)=COUNTA(D6:D35)),"ANB","")</f>
        <v/>
      </c>
      <c r="E39" s="38" t="str">
        <f>IF(AND(E5:E5&gt;0,COUNTA(E6:E35),COUNTIF(E6:E35,"NB")+COUNTIF(E6:E35,0)=COUNTA(E6:E35)),"ANB","")</f>
        <v/>
      </c>
      <c r="F39" s="38" t="str">
        <f>IF(AND(F5:F5&gt;0,COUNTA(F6:F35),COUNTIF(F6:F35,"NB")+COUNTIF(F6:F35,0)=COUNTA(F6:F35)),"ANB","")</f>
        <v/>
      </c>
      <c r="G39" s="38" t="str">
        <f>IF(AND(G5:G5&gt;0,COUNTA(G6:G35),COUNTIF(G6:G35,"NB")+COUNTIF(G6:G35,0)=COUNTA(G6:G35)),"ANB","")</f>
        <v/>
      </c>
      <c r="H39" s="38" t="str">
        <f>IF(AND(H5:H5&gt;0,COUNTA(H6:H35),COUNTIF(H6:H35,"NB")+COUNTIF(H6:H35,0)=COUNTA(H6:H35)),"ANB","")</f>
        <v/>
      </c>
      <c r="I39" s="38" t="str">
        <f>IF(AND(I5:I5&gt;0,COUNTA(I6:I31),COUNTIF(I6:I31,"NB")+COUNTIF(I6:I31,0)=COUNTA(I6:I31)),"ANB","")</f>
        <v/>
      </c>
      <c r="J39" s="38" t="str">
        <f t="shared" ref="J39:AH39" si="2">IF(AND(J5:J5&gt;0,COUNTA(J6:J35),COUNTIF(J6:J35,"NB")+COUNTIF(J6:J35,0)=COUNTA(J6:J35)),"ANB","")</f>
        <v/>
      </c>
      <c r="K39" s="38" t="str">
        <f t="shared" si="2"/>
        <v/>
      </c>
      <c r="L39" s="38" t="str">
        <f t="shared" si="2"/>
        <v/>
      </c>
      <c r="M39" s="38" t="str">
        <f t="shared" si="2"/>
        <v/>
      </c>
      <c r="N39" s="38" t="str">
        <f t="shared" si="2"/>
        <v/>
      </c>
      <c r="O39" s="38" t="str">
        <f t="shared" si="2"/>
        <v/>
      </c>
      <c r="P39" s="38" t="str">
        <f t="shared" si="2"/>
        <v/>
      </c>
      <c r="Q39" s="38" t="str">
        <f t="shared" si="2"/>
        <v/>
      </c>
      <c r="R39" s="38" t="str">
        <f t="shared" si="2"/>
        <v/>
      </c>
      <c r="S39" s="38" t="str">
        <f t="shared" si="2"/>
        <v/>
      </c>
      <c r="T39" s="38" t="str">
        <f>IF(AND(T5:T5&gt;0,COUNTA(T6:T35),COUNTIF(T6:T35,"NB")+COUNTIF(T6:T35,0)=COUNTA(T6:T35)),"ANB","")</f>
        <v/>
      </c>
      <c r="U39" s="38" t="str">
        <f>IF(AND(U5:U5&gt;0,COUNTA(U6:U35),COUNTIF(U6:U35,"NB")+COUNTIF(U6:U35,0)=COUNTA(U6:U35)),"ANB","")</f>
        <v/>
      </c>
      <c r="V39" s="38" t="str">
        <f t="shared" si="2"/>
        <v/>
      </c>
      <c r="W39" s="38" t="str">
        <f t="shared" si="2"/>
        <v/>
      </c>
      <c r="X39" s="38" t="str">
        <f t="shared" si="2"/>
        <v/>
      </c>
      <c r="Y39" s="38" t="str">
        <f t="shared" si="2"/>
        <v/>
      </c>
      <c r="Z39" s="38" t="str">
        <f t="shared" si="2"/>
        <v/>
      </c>
      <c r="AA39" s="38" t="str">
        <f t="shared" si="2"/>
        <v/>
      </c>
      <c r="AB39" s="38" t="str">
        <f>IF(AND(AB5:AB5&gt;0,COUNTA(AB6:AB35),COUNTIF(AB6:AB35,"NB")+COUNTIF(AB6:AB35,0)=COUNTA(AB6:AB35)),"ANB","")</f>
        <v/>
      </c>
      <c r="AC39" s="38" t="str">
        <f t="shared" si="2"/>
        <v/>
      </c>
      <c r="AD39" s="38" t="str">
        <f t="shared" si="2"/>
        <v/>
      </c>
      <c r="AE39" s="38" t="str">
        <f t="shared" si="2"/>
        <v/>
      </c>
      <c r="AF39" s="38" t="str">
        <f t="shared" si="2"/>
        <v/>
      </c>
      <c r="AG39" s="38" t="str">
        <f t="shared" si="2"/>
        <v/>
      </c>
      <c r="AH39" s="38" t="str">
        <f t="shared" si="2"/>
        <v/>
      </c>
    </row>
    <row r="40" spans="1:44" ht="15.75" customHeight="1" thickBot="1" x14ac:dyDescent="0.3">
      <c r="D40" s="39"/>
      <c r="I40" s="94"/>
    </row>
    <row r="41" spans="1:44" ht="15.75" customHeight="1" thickBot="1" x14ac:dyDescent="0.3">
      <c r="A41" s="146" t="s">
        <v>57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8"/>
    </row>
    <row r="42" spans="1:44" ht="15.75" customHeight="1" x14ac:dyDescent="0.25">
      <c r="A42" s="40" t="s">
        <v>58</v>
      </c>
      <c r="C42" s="41"/>
      <c r="D42" s="41"/>
      <c r="E42" s="41"/>
      <c r="F42" s="41"/>
      <c r="G42" s="42"/>
      <c r="H42" s="43" t="s">
        <v>59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60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9"/>
    </row>
    <row r="43" spans="1:44" ht="15.75" customHeight="1" x14ac:dyDescent="0.25">
      <c r="A43" s="50" t="s">
        <v>13</v>
      </c>
      <c r="B43" t="s">
        <v>61</v>
      </c>
      <c r="C43" s="41"/>
      <c r="D43" s="41"/>
      <c r="E43" s="41"/>
      <c r="F43" s="41"/>
      <c r="G43" s="42"/>
      <c r="H43" s="51" t="s">
        <v>62</v>
      </c>
      <c r="I43" s="44"/>
      <c r="J43" s="44" t="s">
        <v>63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64</v>
      </c>
      <c r="Z43" s="47"/>
      <c r="AA43" s="47"/>
      <c r="AB43" s="47"/>
      <c r="AC43" s="47"/>
      <c r="AD43" s="47"/>
      <c r="AE43" s="47"/>
      <c r="AF43" s="47"/>
      <c r="AG43" s="47"/>
      <c r="AH43" s="49"/>
    </row>
    <row r="44" spans="1:44" ht="15.75" customHeight="1" x14ac:dyDescent="0.25">
      <c r="A44" s="53" t="s">
        <v>49</v>
      </c>
      <c r="B44" t="s">
        <v>65</v>
      </c>
      <c r="C44" s="41"/>
      <c r="D44" s="41"/>
      <c r="E44" s="41"/>
      <c r="F44" s="41"/>
      <c r="G44" s="42"/>
      <c r="H44" s="44"/>
      <c r="I44" s="44"/>
      <c r="J44" s="44" t="s">
        <v>66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10</v>
      </c>
      <c r="X44" s="47"/>
      <c r="Y44" s="47" t="s">
        <v>67</v>
      </c>
      <c r="Z44" s="47"/>
      <c r="AA44" s="47"/>
      <c r="AB44" s="47"/>
      <c r="AC44" s="47"/>
      <c r="AD44" s="47"/>
      <c r="AE44" s="47"/>
      <c r="AF44" s="47"/>
      <c r="AG44" s="47"/>
      <c r="AH44" s="49"/>
    </row>
    <row r="45" spans="1:44" ht="15.75" customHeight="1" x14ac:dyDescent="0.25">
      <c r="A45" s="54" t="s">
        <v>16</v>
      </c>
      <c r="B45" t="s">
        <v>68</v>
      </c>
      <c r="C45" s="41"/>
      <c r="D45" s="41"/>
      <c r="E45" s="41"/>
      <c r="F45" s="41"/>
      <c r="G45" s="42"/>
      <c r="H45" s="51" t="s">
        <v>69</v>
      </c>
      <c r="I45" s="44"/>
      <c r="J45" s="44" t="s">
        <v>70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11</v>
      </c>
      <c r="X45" s="47"/>
      <c r="Y45" s="47" t="s">
        <v>71</v>
      </c>
      <c r="Z45" s="47"/>
      <c r="AA45" s="47"/>
      <c r="AB45" s="47"/>
      <c r="AC45" s="47"/>
      <c r="AD45" s="47"/>
      <c r="AE45" s="47"/>
      <c r="AF45" s="47"/>
      <c r="AG45" s="47"/>
      <c r="AH45" s="49"/>
    </row>
    <row r="46" spans="1:44" ht="15.75" customHeight="1" x14ac:dyDescent="0.25">
      <c r="A46" s="50" t="s">
        <v>72</v>
      </c>
      <c r="B46" t="s">
        <v>73</v>
      </c>
      <c r="C46" s="41"/>
      <c r="D46" s="41"/>
      <c r="E46" s="41"/>
      <c r="F46" s="41"/>
      <c r="G46" s="42"/>
      <c r="H46" s="51" t="s">
        <v>74</v>
      </c>
      <c r="I46" s="44"/>
      <c r="J46" s="44" t="s">
        <v>75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49</v>
      </c>
      <c r="X46" s="47"/>
      <c r="Y46" s="47" t="s">
        <v>76</v>
      </c>
      <c r="Z46" s="47"/>
      <c r="AA46" s="47"/>
      <c r="AB46" s="47"/>
      <c r="AC46" s="47"/>
      <c r="AD46" s="47"/>
      <c r="AE46" s="47"/>
      <c r="AF46" s="47"/>
      <c r="AG46" s="47"/>
      <c r="AH46" s="49"/>
    </row>
    <row r="47" spans="1:44" ht="15.75" customHeight="1" x14ac:dyDescent="0.25">
      <c r="A47" s="54" t="s">
        <v>77</v>
      </c>
      <c r="B47" t="s">
        <v>78</v>
      </c>
      <c r="C47" s="41"/>
      <c r="D47" s="41"/>
      <c r="E47" s="41"/>
      <c r="F47" s="41"/>
      <c r="G47" s="42"/>
      <c r="H47" s="51" t="s">
        <v>79</v>
      </c>
      <c r="I47" s="44"/>
      <c r="J47" s="44" t="s">
        <v>80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81</v>
      </c>
      <c r="X47" s="56"/>
      <c r="Y47" s="56" t="s">
        <v>82</v>
      </c>
      <c r="Z47" s="56"/>
      <c r="AA47" s="56"/>
      <c r="AB47" s="56"/>
      <c r="AC47" s="56"/>
      <c r="AD47" s="56"/>
      <c r="AE47" s="56"/>
      <c r="AF47" s="56"/>
      <c r="AG47" s="56"/>
      <c r="AH47" s="58"/>
    </row>
    <row r="48" spans="1:44" ht="15.75" customHeight="1" x14ac:dyDescent="0.25">
      <c r="A48" s="50" t="s">
        <v>83</v>
      </c>
      <c r="B48" t="s">
        <v>84</v>
      </c>
      <c r="C48" s="41"/>
      <c r="D48" s="41"/>
      <c r="E48" s="41"/>
      <c r="F48" s="41"/>
      <c r="G48" s="42"/>
      <c r="H48" s="51" t="s">
        <v>85</v>
      </c>
      <c r="I48" s="44"/>
      <c r="J48" s="44" t="s">
        <v>86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  <c r="AH48" s="59"/>
    </row>
    <row r="49" spans="1:35" ht="15.75" customHeight="1" x14ac:dyDescent="0.25">
      <c r="A49" s="54" t="s">
        <v>87</v>
      </c>
      <c r="B49" t="s">
        <v>88</v>
      </c>
      <c r="C49" s="41"/>
      <c r="D49" s="41"/>
      <c r="E49" s="41"/>
      <c r="F49" s="41"/>
      <c r="G49" s="42"/>
      <c r="H49" s="51" t="s">
        <v>89</v>
      </c>
      <c r="I49" s="44"/>
      <c r="J49" s="44" t="s">
        <v>90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91</v>
      </c>
      <c r="AH49" s="59"/>
    </row>
    <row r="50" spans="1:35" ht="15.75" customHeight="1" x14ac:dyDescent="0.25">
      <c r="A50" s="50" t="s">
        <v>92</v>
      </c>
      <c r="B50" t="s">
        <v>93</v>
      </c>
      <c r="C50" s="41"/>
      <c r="D50" s="41"/>
      <c r="E50" s="41"/>
      <c r="F50" s="41"/>
      <c r="G50" s="42"/>
      <c r="H50" s="51" t="s">
        <v>94</v>
      </c>
      <c r="I50" s="44"/>
      <c r="J50" s="44" t="s">
        <v>95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96</v>
      </c>
      <c r="AG50">
        <f>COUNTA(D5:AH5)</f>
        <v>31</v>
      </c>
      <c r="AH50" s="59"/>
      <c r="AI50"/>
    </row>
    <row r="51" spans="1:35" ht="15.75" customHeight="1" x14ac:dyDescent="0.25">
      <c r="A51" s="61"/>
      <c r="B51" t="s">
        <v>97</v>
      </c>
      <c r="C51" s="41"/>
      <c r="D51" s="41"/>
      <c r="E51" s="41"/>
      <c r="F51" s="41"/>
      <c r="G51" s="42"/>
      <c r="H51" s="44" t="s">
        <v>98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99</v>
      </c>
      <c r="AG51">
        <f>COUNTIF(D38:AH38,"AB")</f>
        <v>13</v>
      </c>
      <c r="AH51" s="59"/>
      <c r="AI51"/>
    </row>
    <row r="52" spans="1:35" ht="15.75" customHeight="1" x14ac:dyDescent="0.25">
      <c r="A52" s="54" t="s">
        <v>113</v>
      </c>
      <c r="B52" t="s">
        <v>114</v>
      </c>
      <c r="C52" s="41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102</v>
      </c>
      <c r="AG52">
        <f>AG50-AG51-AG53</f>
        <v>18</v>
      </c>
      <c r="AH52" s="59"/>
      <c r="AI52"/>
    </row>
    <row r="53" spans="1:35" ht="15.75" customHeight="1" x14ac:dyDescent="0.25">
      <c r="A53" s="61"/>
      <c r="B53" t="s">
        <v>97</v>
      </c>
      <c r="C53" s="41"/>
      <c r="D53" s="41"/>
      <c r="E53" s="41"/>
      <c r="F53" s="41"/>
      <c r="G53" s="42"/>
      <c r="H53" s="43" t="s">
        <v>103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104</v>
      </c>
      <c r="AG53">
        <f>COUNTIF(D39:AH39,"ANB")</f>
        <v>0</v>
      </c>
      <c r="AH53" s="59"/>
      <c r="AI53"/>
    </row>
    <row r="54" spans="1:35" ht="15.75" customHeight="1" x14ac:dyDescent="0.25">
      <c r="A54" s="62"/>
      <c r="B54" s="41"/>
      <c r="C54" s="41"/>
      <c r="D54" s="41"/>
      <c r="E54" s="41"/>
      <c r="F54" s="41"/>
      <c r="G54" s="42"/>
      <c r="H54" s="51" t="s">
        <v>105</v>
      </c>
      <c r="I54" s="44"/>
      <c r="J54" s="44" t="s">
        <v>106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 s="59"/>
      <c r="AI54"/>
    </row>
    <row r="55" spans="1:35" ht="15.75" customHeight="1" thickBot="1" x14ac:dyDescent="0.3">
      <c r="A55" s="63"/>
      <c r="B55" s="64"/>
      <c r="C55" s="64"/>
      <c r="D55" s="64"/>
      <c r="E55" s="64"/>
      <c r="F55" s="64"/>
      <c r="G55" s="65"/>
      <c r="H55" s="66" t="s">
        <v>107</v>
      </c>
      <c r="I55" s="67"/>
      <c r="J55" s="67" t="s">
        <v>108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  <c r="AI55"/>
    </row>
    <row r="56" spans="1:35" ht="15.75" customHeight="1" x14ac:dyDescent="0.25">
      <c r="AI56"/>
    </row>
    <row r="57" spans="1:35" ht="15.75" customHeight="1" x14ac:dyDescent="0.25">
      <c r="AI57"/>
    </row>
    <row r="58" spans="1:35" ht="15.75" customHeight="1" x14ac:dyDescent="0.25">
      <c r="AI58"/>
    </row>
    <row r="59" spans="1:35" ht="15.75" customHeight="1" x14ac:dyDescent="0.25">
      <c r="AI59"/>
    </row>
  </sheetData>
  <mergeCells count="33">
    <mergeCell ref="A41:AH41"/>
    <mergeCell ref="A30:C30"/>
    <mergeCell ref="A31:C31"/>
    <mergeCell ref="A32:C32"/>
    <mergeCell ref="A33:C33"/>
    <mergeCell ref="A36:C36"/>
    <mergeCell ref="A34:C34"/>
    <mergeCell ref="A35:C35"/>
    <mergeCell ref="A26:C26"/>
    <mergeCell ref="A27:C27"/>
    <mergeCell ref="A28:C28"/>
    <mergeCell ref="A29:C29"/>
    <mergeCell ref="A37:C37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A6:C6"/>
    <mergeCell ref="A7:C7"/>
    <mergeCell ref="A8:C8"/>
    <mergeCell ref="A9:C9"/>
    <mergeCell ref="A10:C10"/>
  </mergeCells>
  <conditionalFormatting sqref="D6:V27">
    <cfRule type="cellIs" dxfId="11" priority="26" stopIfTrue="1" operator="between">
      <formula>"NB"</formula>
      <formula>"NB^"</formula>
    </cfRule>
  </conditionalFormatting>
  <conditionalFormatting sqref="D6:AH27">
    <cfRule type="cellIs" dxfId="10" priority="24" stopIfTrue="1" operator="equal">
      <formula>"B"</formula>
    </cfRule>
    <cfRule type="cellIs" dxfId="9" priority="25" stopIfTrue="1" operator="equal">
      <formula>"M"</formula>
    </cfRule>
  </conditionalFormatting>
  <conditionalFormatting sqref="D28:AH29">
    <cfRule type="cellIs" dxfId="8" priority="27" stopIfTrue="1" operator="equal">
      <formula>0</formula>
    </cfRule>
  </conditionalFormatting>
  <conditionalFormatting sqref="D30:AH35">
    <cfRule type="cellIs" dxfId="7" priority="31" stopIfTrue="1" operator="equal">
      <formula>"B"</formula>
    </cfRule>
    <cfRule type="cellIs" dxfId="6" priority="32" stopIfTrue="1" operator="equal">
      <formula>"M"</formula>
    </cfRule>
    <cfRule type="cellIs" dxfId="5" priority="33" stopIfTrue="1" operator="between">
      <formula>"NB"</formula>
      <formula>"NB^"</formula>
    </cfRule>
  </conditionalFormatting>
  <conditionalFormatting sqref="S9:T14">
    <cfRule type="cellIs" dxfId="4" priority="48" stopIfTrue="1" operator="between">
      <formula>"NB"</formula>
      <formula>"NB^"</formula>
    </cfRule>
  </conditionalFormatting>
  <conditionalFormatting sqref="W8:W27">
    <cfRule type="cellIs" dxfId="3" priority="1" stopIfTrue="1" operator="between">
      <formula>"NB"</formula>
      <formula>"NB^"</formula>
    </cfRule>
  </conditionalFormatting>
  <conditionalFormatting sqref="W6:Y17">
    <cfRule type="cellIs" dxfId="2" priority="39" stopIfTrue="1" operator="between">
      <formula>"NB"</formula>
      <formula>"NB^"</formula>
    </cfRule>
  </conditionalFormatting>
  <conditionalFormatting sqref="X18:Y27">
    <cfRule type="cellIs" dxfId="1" priority="591" stopIfTrue="1" operator="between">
      <formula>"NB"</formula>
      <formula>"NB^"</formula>
    </cfRule>
  </conditionalFormatting>
  <conditionalFormatting sqref="Z6:AH27">
    <cfRule type="cellIs" dxfId="0" priority="58" stopIfTrue="1" operator="between">
      <formula>"NB"</formula>
      <formula>"NB^"</formula>
    </cfRule>
  </conditionalFormatting>
  <pageMargins left="0.75" right="0.75" top="1" bottom="1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R59"/>
  <sheetViews>
    <sheetView zoomScale="80" zoomScaleNormal="80" zoomScalePageLayoutView="90" workbookViewId="0"/>
  </sheetViews>
  <sheetFormatPr defaultColWidth="8.7109375" defaultRowHeight="15" x14ac:dyDescent="0.25"/>
  <cols>
    <col min="1" max="1" width="9.28515625" customWidth="1"/>
    <col min="2" max="2" width="15.42578125" customWidth="1"/>
    <col min="3" max="3" width="30.85546875" customWidth="1"/>
    <col min="4" max="34" width="5.7109375" customWidth="1"/>
    <col min="35" max="35" width="9.42578125" style="3" bestFit="1" customWidth="1"/>
  </cols>
  <sheetData>
    <row r="1" spans="1:44" ht="19.5" customHeight="1" x14ac:dyDescent="0.35">
      <c r="A1" s="1" t="s">
        <v>0</v>
      </c>
      <c r="I1" s="2" t="s">
        <v>1</v>
      </c>
    </row>
    <row r="2" spans="1:44" ht="15" customHeight="1" x14ac:dyDescent="0.25">
      <c r="A2" s="1" t="s">
        <v>2</v>
      </c>
    </row>
    <row r="3" spans="1:44" ht="23.25" x14ac:dyDescent="0.35">
      <c r="A3" s="1" t="s">
        <v>3</v>
      </c>
      <c r="P3" s="4" t="s">
        <v>109</v>
      </c>
    </row>
    <row r="4" spans="1:44" s="5" customFormat="1" ht="15.75" customHeight="1" thickBot="1" x14ac:dyDescent="0.3">
      <c r="C4" s="6"/>
      <c r="D4" s="6"/>
      <c r="G4" s="6" t="s">
        <v>6</v>
      </c>
      <c r="H4" s="5" t="s">
        <v>6</v>
      </c>
      <c r="N4" s="5" t="s">
        <v>6</v>
      </c>
      <c r="O4" s="5" t="s">
        <v>6</v>
      </c>
      <c r="U4" s="5" t="s">
        <v>6</v>
      </c>
      <c r="V4" s="5" t="s">
        <v>6</v>
      </c>
      <c r="W4" s="5" t="s">
        <v>5</v>
      </c>
      <c r="AB4" s="5" t="s">
        <v>6</v>
      </c>
      <c r="AC4" s="5" t="s">
        <v>6</v>
      </c>
      <c r="AK4"/>
      <c r="AL4"/>
      <c r="AM4"/>
      <c r="AN4"/>
      <c r="AO4"/>
      <c r="AP4"/>
      <c r="AQ4"/>
      <c r="AR4"/>
    </row>
    <row r="5" spans="1:44" s="12" customFormat="1" ht="15.75" customHeight="1" x14ac:dyDescent="0.2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71">
        <v>26</v>
      </c>
      <c r="AD5" s="9">
        <v>27</v>
      </c>
      <c r="AE5" s="9">
        <v>28</v>
      </c>
      <c r="AF5" s="116">
        <v>29</v>
      </c>
      <c r="AG5" s="95">
        <v>30</v>
      </c>
      <c r="AH5" s="96">
        <v>31</v>
      </c>
      <c r="AI5" s="11" t="s">
        <v>8</v>
      </c>
      <c r="AJ5"/>
      <c r="AK5"/>
      <c r="AL5"/>
      <c r="AM5"/>
      <c r="AN5"/>
      <c r="AO5"/>
      <c r="AP5"/>
      <c r="AQ5"/>
      <c r="AR5"/>
    </row>
    <row r="6" spans="1:44" ht="15.75" customHeight="1" x14ac:dyDescent="0.25">
      <c r="A6" s="155" t="s">
        <v>9</v>
      </c>
      <c r="B6" s="156"/>
      <c r="C6" s="157"/>
      <c r="D6" s="72" t="s">
        <v>11</v>
      </c>
      <c r="E6" s="72" t="s">
        <v>10</v>
      </c>
      <c r="F6" s="72" t="s">
        <v>6</v>
      </c>
      <c r="G6" s="72" t="s">
        <v>10</v>
      </c>
      <c r="H6" s="72" t="s">
        <v>10</v>
      </c>
      <c r="I6" s="72" t="s">
        <v>10</v>
      </c>
      <c r="J6" s="72" t="s">
        <v>11</v>
      </c>
      <c r="K6" s="72" t="s">
        <v>11</v>
      </c>
      <c r="L6" s="72" t="s">
        <v>11</v>
      </c>
      <c r="M6" s="72" t="s">
        <v>10</v>
      </c>
      <c r="N6" s="72" t="s">
        <v>6</v>
      </c>
      <c r="O6" s="72" t="s">
        <v>10</v>
      </c>
      <c r="P6" s="72" t="s">
        <v>6</v>
      </c>
      <c r="Q6" s="72" t="s">
        <v>6</v>
      </c>
      <c r="R6" s="72" t="s">
        <v>6</v>
      </c>
      <c r="S6" s="72" t="s">
        <v>10</v>
      </c>
      <c r="T6" s="72" t="s">
        <v>10</v>
      </c>
      <c r="U6" s="72" t="s">
        <v>11</v>
      </c>
      <c r="V6" s="72" t="s">
        <v>11</v>
      </c>
      <c r="W6" s="72" t="s">
        <v>11</v>
      </c>
      <c r="X6" s="72" t="s">
        <v>10</v>
      </c>
      <c r="Y6" s="72" t="s">
        <v>6</v>
      </c>
      <c r="Z6" s="72" t="s">
        <v>6</v>
      </c>
      <c r="AA6" s="72" t="s">
        <v>6</v>
      </c>
      <c r="AB6" s="72" t="s">
        <v>6</v>
      </c>
      <c r="AC6" s="72" t="s">
        <v>6</v>
      </c>
      <c r="AD6" s="72" t="s">
        <v>10</v>
      </c>
      <c r="AE6" s="72" t="s">
        <v>6</v>
      </c>
      <c r="AF6" s="117"/>
      <c r="AG6" s="97"/>
      <c r="AH6" s="97"/>
      <c r="AI6" s="13">
        <f>IF(COUNTA(D6:AH6)&gt;0,(COUNTA(D6:AH6)-COUNTIF(D6:AH6,"NB")-COUNTIF(D6:AH6,"DN")-COUNTIF(D6:AH6,"An")-COUNTIF(D6:AH6,"NB^")-COUNTIF(D6:AH6,0))/COUNTA(D6:AH6),"")</f>
        <v>1</v>
      </c>
    </row>
    <row r="7" spans="1:44" ht="15.75" customHeight="1" x14ac:dyDescent="0.25">
      <c r="A7" s="179" t="s">
        <v>12</v>
      </c>
      <c r="B7" s="180"/>
      <c r="C7" s="181"/>
      <c r="D7" s="73" t="s">
        <v>13</v>
      </c>
      <c r="E7" s="73" t="s">
        <v>13</v>
      </c>
      <c r="F7" s="73" t="s">
        <v>13</v>
      </c>
      <c r="G7" s="73" t="s">
        <v>13</v>
      </c>
      <c r="H7" s="73" t="s">
        <v>13</v>
      </c>
      <c r="I7" s="73" t="s">
        <v>13</v>
      </c>
      <c r="J7" s="73" t="s">
        <v>13</v>
      </c>
      <c r="K7" s="73" t="s">
        <v>13</v>
      </c>
      <c r="L7" s="73" t="s">
        <v>13</v>
      </c>
      <c r="M7" s="73" t="s">
        <v>13</v>
      </c>
      <c r="N7" s="73" t="s">
        <v>13</v>
      </c>
      <c r="O7" s="73" t="s">
        <v>13</v>
      </c>
      <c r="P7" s="73" t="s">
        <v>13</v>
      </c>
      <c r="Q7" s="73" t="s">
        <v>13</v>
      </c>
      <c r="R7" s="73" t="s">
        <v>13</v>
      </c>
      <c r="S7" s="73" t="s">
        <v>13</v>
      </c>
      <c r="T7" s="73" t="s">
        <v>13</v>
      </c>
      <c r="U7" s="73" t="s">
        <v>13</v>
      </c>
      <c r="V7" s="73" t="s">
        <v>13</v>
      </c>
      <c r="W7" s="73" t="s">
        <v>13</v>
      </c>
      <c r="X7" s="73" t="s">
        <v>13</v>
      </c>
      <c r="Y7" s="73" t="s">
        <v>13</v>
      </c>
      <c r="Z7" s="73" t="s">
        <v>13</v>
      </c>
      <c r="AA7" s="73" t="s">
        <v>13</v>
      </c>
      <c r="AB7" s="73" t="s">
        <v>13</v>
      </c>
      <c r="AC7" s="73" t="s">
        <v>13</v>
      </c>
      <c r="AD7" s="73" t="s">
        <v>13</v>
      </c>
      <c r="AE7" s="73" t="s">
        <v>13</v>
      </c>
      <c r="AF7" s="118"/>
      <c r="AG7" s="98"/>
      <c r="AH7" s="98"/>
      <c r="AI7" s="17">
        <f t="shared" ref="AI7:AI35" si="0">IF(COUNTA(D7:AH7)&gt;0,(COUNTA(D7:AH7)-COUNTIF(D7:AH7,"NB")-COUNTIF(D7:AH7,"DN")-COUNTIF(D7:AH7,"An")-COUNTIF(D7:AH7,"NB^")-COUNTIF(D7:AH7,0))/COUNTA(D7:AH7),"")</f>
        <v>1</v>
      </c>
    </row>
    <row r="8" spans="1:44" ht="15.75" customHeight="1" x14ac:dyDescent="0.25">
      <c r="A8" s="161" t="s">
        <v>14</v>
      </c>
      <c r="B8" s="162"/>
      <c r="C8" s="163"/>
      <c r="D8" s="18" t="s">
        <v>13</v>
      </c>
      <c r="E8" s="18" t="s">
        <v>13</v>
      </c>
      <c r="F8" s="18" t="s">
        <v>13</v>
      </c>
      <c r="G8" s="18" t="s">
        <v>13</v>
      </c>
      <c r="H8" s="18" t="s">
        <v>13</v>
      </c>
      <c r="I8" s="1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8" t="s">
        <v>13</v>
      </c>
      <c r="O8" s="18" t="s">
        <v>13</v>
      </c>
      <c r="P8" s="18" t="s">
        <v>13</v>
      </c>
      <c r="Q8" s="18" t="s">
        <v>13</v>
      </c>
      <c r="R8" s="18" t="s">
        <v>13</v>
      </c>
      <c r="S8" s="18" t="s">
        <v>13</v>
      </c>
      <c r="T8" s="18" t="s">
        <v>13</v>
      </c>
      <c r="U8" s="18" t="s">
        <v>13</v>
      </c>
      <c r="V8" s="18" t="s">
        <v>13</v>
      </c>
      <c r="W8" s="18" t="s">
        <v>13</v>
      </c>
      <c r="X8" s="18" t="s">
        <v>13</v>
      </c>
      <c r="Y8" s="18" t="s">
        <v>13</v>
      </c>
      <c r="Z8" s="18" t="s">
        <v>13</v>
      </c>
      <c r="AA8" s="18" t="s">
        <v>13</v>
      </c>
      <c r="AB8" s="18" t="s">
        <v>13</v>
      </c>
      <c r="AC8" s="18" t="s">
        <v>13</v>
      </c>
      <c r="AD8" s="18" t="s">
        <v>13</v>
      </c>
      <c r="AE8" s="18" t="s">
        <v>13</v>
      </c>
      <c r="AF8" s="119"/>
      <c r="AG8" s="99"/>
      <c r="AH8" s="99"/>
      <c r="AI8" s="19">
        <f t="shared" si="0"/>
        <v>1</v>
      </c>
    </row>
    <row r="9" spans="1:44" ht="15.75" customHeight="1" x14ac:dyDescent="0.25">
      <c r="A9" s="173" t="s">
        <v>15</v>
      </c>
      <c r="B9" s="174"/>
      <c r="C9" s="175"/>
      <c r="D9" s="74" t="s">
        <v>13</v>
      </c>
      <c r="E9" s="74" t="s">
        <v>13</v>
      </c>
      <c r="F9" s="74" t="s">
        <v>13</v>
      </c>
      <c r="G9" s="74" t="s">
        <v>13</v>
      </c>
      <c r="H9" s="74" t="s">
        <v>13</v>
      </c>
      <c r="I9" s="74" t="s">
        <v>13</v>
      </c>
      <c r="J9" s="74" t="s">
        <v>13</v>
      </c>
      <c r="K9" s="74" t="s">
        <v>13</v>
      </c>
      <c r="L9" s="74" t="s">
        <v>13</v>
      </c>
      <c r="M9" s="74" t="s">
        <v>13</v>
      </c>
      <c r="N9" s="74" t="s">
        <v>13</v>
      </c>
      <c r="O9" s="74" t="s">
        <v>13</v>
      </c>
      <c r="P9" s="74" t="s">
        <v>13</v>
      </c>
      <c r="Q9" s="74" t="s">
        <v>13</v>
      </c>
      <c r="R9" s="74" t="s">
        <v>13</v>
      </c>
      <c r="S9" s="74" t="s">
        <v>13</v>
      </c>
      <c r="T9" s="74" t="s">
        <v>13</v>
      </c>
      <c r="U9" s="74" t="s">
        <v>13</v>
      </c>
      <c r="V9" s="74" t="s">
        <v>13</v>
      </c>
      <c r="W9" s="74" t="s">
        <v>13</v>
      </c>
      <c r="X9" s="74" t="s">
        <v>13</v>
      </c>
      <c r="Y9" s="74" t="s">
        <v>16</v>
      </c>
      <c r="Z9" s="74" t="s">
        <v>13</v>
      </c>
      <c r="AA9" s="74" t="s">
        <v>13</v>
      </c>
      <c r="AB9" s="74" t="s">
        <v>13</v>
      </c>
      <c r="AC9" s="74" t="s">
        <v>13</v>
      </c>
      <c r="AD9" s="74" t="s">
        <v>13</v>
      </c>
      <c r="AE9" s="74" t="s">
        <v>13</v>
      </c>
      <c r="AF9" s="117"/>
      <c r="AG9" s="97"/>
      <c r="AH9" s="100"/>
      <c r="AI9" s="13">
        <f t="shared" si="0"/>
        <v>0.9642857142857143</v>
      </c>
    </row>
    <row r="10" spans="1:44" ht="15.75" customHeight="1" x14ac:dyDescent="0.25">
      <c r="A10" s="176" t="s">
        <v>17</v>
      </c>
      <c r="B10" s="177"/>
      <c r="C10" s="178"/>
      <c r="D10" s="75" t="s">
        <v>13</v>
      </c>
      <c r="E10" s="75" t="s">
        <v>13</v>
      </c>
      <c r="F10" s="75" t="s">
        <v>13</v>
      </c>
      <c r="G10" s="75" t="s">
        <v>13</v>
      </c>
      <c r="H10" s="75" t="s">
        <v>13</v>
      </c>
      <c r="I10" s="75" t="s">
        <v>13</v>
      </c>
      <c r="J10" s="75" t="s">
        <v>13</v>
      </c>
      <c r="K10" s="75" t="s">
        <v>13</v>
      </c>
      <c r="L10" s="75" t="s">
        <v>13</v>
      </c>
      <c r="M10" s="75" t="s">
        <v>13</v>
      </c>
      <c r="N10" s="75" t="s">
        <v>13</v>
      </c>
      <c r="O10" s="75" t="s">
        <v>13</v>
      </c>
      <c r="P10" s="75" t="s">
        <v>13</v>
      </c>
      <c r="Q10" s="75" t="s">
        <v>13</v>
      </c>
      <c r="R10" s="75" t="s">
        <v>13</v>
      </c>
      <c r="S10" s="75" t="s">
        <v>13</v>
      </c>
      <c r="T10" s="75" t="s">
        <v>13</v>
      </c>
      <c r="U10" s="75" t="s">
        <v>13</v>
      </c>
      <c r="V10" s="75" t="s">
        <v>13</v>
      </c>
      <c r="W10" s="75" t="s">
        <v>13</v>
      </c>
      <c r="X10" s="75" t="s">
        <v>13</v>
      </c>
      <c r="Y10" s="75" t="s">
        <v>16</v>
      </c>
      <c r="Z10" s="75" t="s">
        <v>13</v>
      </c>
      <c r="AA10" s="75" t="s">
        <v>13</v>
      </c>
      <c r="AB10" s="75" t="s">
        <v>13</v>
      </c>
      <c r="AC10" s="75" t="s">
        <v>13</v>
      </c>
      <c r="AD10" s="75" t="s">
        <v>13</v>
      </c>
      <c r="AE10" s="75" t="s">
        <v>13</v>
      </c>
      <c r="AF10" s="120"/>
      <c r="AG10" s="101"/>
      <c r="AH10" s="102"/>
      <c r="AI10" s="21">
        <f t="shared" si="0"/>
        <v>0.9642857142857143</v>
      </c>
    </row>
    <row r="11" spans="1:44" ht="15.75" customHeight="1" x14ac:dyDescent="0.25">
      <c r="A11" s="176" t="s">
        <v>18</v>
      </c>
      <c r="B11" s="177"/>
      <c r="C11" s="178"/>
      <c r="D11" s="75" t="s">
        <v>13</v>
      </c>
      <c r="E11" s="75" t="s">
        <v>13</v>
      </c>
      <c r="F11" s="75" t="s">
        <v>13</v>
      </c>
      <c r="G11" s="75" t="s">
        <v>13</v>
      </c>
      <c r="H11" s="75" t="s">
        <v>13</v>
      </c>
      <c r="I11" s="75" t="s">
        <v>13</v>
      </c>
      <c r="J11" s="75" t="s">
        <v>13</v>
      </c>
      <c r="K11" s="75" t="s">
        <v>13</v>
      </c>
      <c r="L11" s="75" t="s">
        <v>13</v>
      </c>
      <c r="M11" s="75" t="s">
        <v>13</v>
      </c>
      <c r="N11" s="75" t="s">
        <v>13</v>
      </c>
      <c r="O11" s="75" t="s">
        <v>13</v>
      </c>
      <c r="P11" s="75" t="s">
        <v>13</v>
      </c>
      <c r="Q11" s="75" t="s">
        <v>13</v>
      </c>
      <c r="R11" s="75" t="s">
        <v>13</v>
      </c>
      <c r="S11" s="75" t="s">
        <v>13</v>
      </c>
      <c r="T11" s="75" t="s">
        <v>13</v>
      </c>
      <c r="U11" s="75" t="s">
        <v>13</v>
      </c>
      <c r="V11" s="75" t="s">
        <v>13</v>
      </c>
      <c r="W11" s="75" t="s">
        <v>13</v>
      </c>
      <c r="X11" s="75" t="s">
        <v>13</v>
      </c>
      <c r="Y11" s="75" t="s">
        <v>16</v>
      </c>
      <c r="Z11" s="75" t="s">
        <v>13</v>
      </c>
      <c r="AA11" s="75" t="s">
        <v>13</v>
      </c>
      <c r="AB11" s="75" t="s">
        <v>13</v>
      </c>
      <c r="AC11" s="75" t="s">
        <v>13</v>
      </c>
      <c r="AD11" s="75" t="s">
        <v>13</v>
      </c>
      <c r="AE11" s="75" t="s">
        <v>13</v>
      </c>
      <c r="AF11" s="120"/>
      <c r="AG11" s="101"/>
      <c r="AH11" s="102"/>
      <c r="AI11" s="21">
        <f t="shared" si="0"/>
        <v>0.9642857142857143</v>
      </c>
    </row>
    <row r="12" spans="1:44" ht="15.75" customHeight="1" x14ac:dyDescent="0.25">
      <c r="A12" s="176" t="s">
        <v>19</v>
      </c>
      <c r="B12" s="177"/>
      <c r="C12" s="178"/>
      <c r="D12" s="75" t="s">
        <v>13</v>
      </c>
      <c r="E12" s="75" t="s">
        <v>13</v>
      </c>
      <c r="F12" s="75" t="s">
        <v>13</v>
      </c>
      <c r="G12" s="75" t="s">
        <v>13</v>
      </c>
      <c r="H12" s="75" t="s">
        <v>13</v>
      </c>
      <c r="I12" s="75" t="s">
        <v>13</v>
      </c>
      <c r="J12" s="75" t="s">
        <v>13</v>
      </c>
      <c r="K12" s="75" t="s">
        <v>13</v>
      </c>
      <c r="L12" s="75" t="s">
        <v>13</v>
      </c>
      <c r="M12" s="75" t="s">
        <v>13</v>
      </c>
      <c r="N12" s="75" t="s">
        <v>13</v>
      </c>
      <c r="O12" s="75" t="s">
        <v>13</v>
      </c>
      <c r="P12" s="75" t="s">
        <v>13</v>
      </c>
      <c r="Q12" s="75" t="s">
        <v>13</v>
      </c>
      <c r="R12" s="75" t="s">
        <v>13</v>
      </c>
      <c r="S12" s="75" t="s">
        <v>13</v>
      </c>
      <c r="T12" s="75" t="s">
        <v>13</v>
      </c>
      <c r="U12" s="75" t="s">
        <v>13</v>
      </c>
      <c r="V12" s="75" t="s">
        <v>13</v>
      </c>
      <c r="W12" s="75" t="s">
        <v>13</v>
      </c>
      <c r="X12" s="75" t="s">
        <v>13</v>
      </c>
      <c r="Y12" s="75" t="s">
        <v>16</v>
      </c>
      <c r="Z12" s="75" t="s">
        <v>13</v>
      </c>
      <c r="AA12" s="75" t="s">
        <v>13</v>
      </c>
      <c r="AB12" s="75" t="s">
        <v>13</v>
      </c>
      <c r="AC12" s="75" t="s">
        <v>13</v>
      </c>
      <c r="AD12" s="75" t="s">
        <v>13</v>
      </c>
      <c r="AE12" s="75" t="s">
        <v>13</v>
      </c>
      <c r="AF12" s="120"/>
      <c r="AG12" s="101"/>
      <c r="AH12" s="102"/>
      <c r="AI12" s="21">
        <f t="shared" si="0"/>
        <v>0.9642857142857143</v>
      </c>
    </row>
    <row r="13" spans="1:44" ht="15.75" customHeight="1" x14ac:dyDescent="0.25">
      <c r="A13" s="176" t="s">
        <v>20</v>
      </c>
      <c r="B13" s="177"/>
      <c r="C13" s="178"/>
      <c r="D13" s="75" t="s">
        <v>13</v>
      </c>
      <c r="E13" s="75" t="s">
        <v>13</v>
      </c>
      <c r="F13" s="75" t="s">
        <v>13</v>
      </c>
      <c r="G13" s="75" t="s">
        <v>13</v>
      </c>
      <c r="H13" s="75" t="s">
        <v>13</v>
      </c>
      <c r="I13" s="75" t="s">
        <v>13</v>
      </c>
      <c r="J13" s="75" t="s">
        <v>13</v>
      </c>
      <c r="K13" s="75" t="s">
        <v>13</v>
      </c>
      <c r="L13" s="75" t="s">
        <v>13</v>
      </c>
      <c r="M13" s="75" t="s">
        <v>13</v>
      </c>
      <c r="N13" s="75" t="s">
        <v>13</v>
      </c>
      <c r="O13" s="75" t="s">
        <v>13</v>
      </c>
      <c r="P13" s="75" t="s">
        <v>13</v>
      </c>
      <c r="Q13" s="75" t="s">
        <v>13</v>
      </c>
      <c r="R13" s="75" t="s">
        <v>13</v>
      </c>
      <c r="S13" s="75" t="s">
        <v>13</v>
      </c>
      <c r="T13" s="75" t="s">
        <v>13</v>
      </c>
      <c r="U13" s="75" t="s">
        <v>13</v>
      </c>
      <c r="V13" s="75" t="s">
        <v>13</v>
      </c>
      <c r="W13" s="75" t="s">
        <v>13</v>
      </c>
      <c r="X13" s="75" t="s">
        <v>13</v>
      </c>
      <c r="Y13" s="75" t="s">
        <v>16</v>
      </c>
      <c r="Z13" s="75" t="s">
        <v>13</v>
      </c>
      <c r="AA13" s="75" t="s">
        <v>13</v>
      </c>
      <c r="AB13" s="75" t="s">
        <v>13</v>
      </c>
      <c r="AC13" s="75" t="s">
        <v>13</v>
      </c>
      <c r="AD13" s="75" t="s">
        <v>13</v>
      </c>
      <c r="AE13" s="75" t="s">
        <v>13</v>
      </c>
      <c r="AF13" s="120"/>
      <c r="AG13" s="101"/>
      <c r="AH13" s="102"/>
      <c r="AI13" s="21">
        <f t="shared" si="0"/>
        <v>0.9642857142857143</v>
      </c>
    </row>
    <row r="14" spans="1:44" ht="15.75" customHeight="1" x14ac:dyDescent="0.25">
      <c r="A14" s="179" t="s">
        <v>21</v>
      </c>
      <c r="B14" s="180"/>
      <c r="C14" s="181"/>
      <c r="D14" s="73" t="s">
        <v>13</v>
      </c>
      <c r="E14" s="73" t="s">
        <v>13</v>
      </c>
      <c r="F14" s="73" t="s">
        <v>13</v>
      </c>
      <c r="G14" s="73" t="s">
        <v>13</v>
      </c>
      <c r="H14" s="73" t="s">
        <v>13</v>
      </c>
      <c r="I14" s="73" t="s">
        <v>13</v>
      </c>
      <c r="J14" s="73" t="s">
        <v>13</v>
      </c>
      <c r="K14" s="73" t="s">
        <v>13</v>
      </c>
      <c r="L14" s="73" t="s">
        <v>13</v>
      </c>
      <c r="M14" s="73" t="s">
        <v>13</v>
      </c>
      <c r="N14" s="73" t="s">
        <v>13</v>
      </c>
      <c r="O14" s="73" t="s">
        <v>13</v>
      </c>
      <c r="P14" s="73" t="s">
        <v>13</v>
      </c>
      <c r="Q14" s="73" t="s">
        <v>13</v>
      </c>
      <c r="R14" s="73" t="s">
        <v>13</v>
      </c>
      <c r="S14" s="73" t="s">
        <v>13</v>
      </c>
      <c r="T14" s="73" t="s">
        <v>13</v>
      </c>
      <c r="U14" s="73" t="s">
        <v>13</v>
      </c>
      <c r="V14" s="73" t="s">
        <v>13</v>
      </c>
      <c r="W14" s="73" t="s">
        <v>13</v>
      </c>
      <c r="X14" s="73" t="s">
        <v>13</v>
      </c>
      <c r="Y14" s="73" t="s">
        <v>16</v>
      </c>
      <c r="Z14" s="73" t="s">
        <v>13</v>
      </c>
      <c r="AA14" s="73" t="s">
        <v>13</v>
      </c>
      <c r="AB14" s="73" t="s">
        <v>13</v>
      </c>
      <c r="AC14" s="73" t="s">
        <v>13</v>
      </c>
      <c r="AD14" s="73" t="s">
        <v>13</v>
      </c>
      <c r="AE14" s="73" t="s">
        <v>13</v>
      </c>
      <c r="AF14" s="118"/>
      <c r="AG14" s="98"/>
      <c r="AH14" s="103"/>
      <c r="AI14" s="17">
        <f t="shared" si="0"/>
        <v>0.9642857142857143</v>
      </c>
    </row>
    <row r="15" spans="1:44" ht="15.75" customHeight="1" x14ac:dyDescent="0.25">
      <c r="A15" s="173" t="s">
        <v>22</v>
      </c>
      <c r="B15" s="174"/>
      <c r="C15" s="175"/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13</v>
      </c>
      <c r="X15" s="110" t="s">
        <v>13</v>
      </c>
      <c r="Y15" s="11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110" t="s">
        <v>13</v>
      </c>
      <c r="AE15" s="110" t="s">
        <v>13</v>
      </c>
      <c r="AF15" s="121"/>
      <c r="AG15" s="97"/>
      <c r="AH15" s="97"/>
      <c r="AI15" s="13">
        <f t="shared" si="0"/>
        <v>1</v>
      </c>
    </row>
    <row r="16" spans="1:44" ht="15.75" customHeight="1" x14ac:dyDescent="0.25">
      <c r="A16" s="176" t="s">
        <v>23</v>
      </c>
      <c r="B16" s="177"/>
      <c r="C16" s="178"/>
      <c r="D16" s="16" t="s">
        <v>13</v>
      </c>
      <c r="E16" s="16" t="s">
        <v>13</v>
      </c>
      <c r="F16" s="16" t="s">
        <v>13</v>
      </c>
      <c r="G16" s="16" t="s">
        <v>13</v>
      </c>
      <c r="H16" s="16" t="s">
        <v>13</v>
      </c>
      <c r="I16" s="16" t="s">
        <v>13</v>
      </c>
      <c r="J16" s="16" t="s">
        <v>13</v>
      </c>
      <c r="K16" s="16" t="s">
        <v>13</v>
      </c>
      <c r="L16" s="16" t="s">
        <v>13</v>
      </c>
      <c r="M16" s="16" t="s">
        <v>13</v>
      </c>
      <c r="N16" s="16" t="s">
        <v>13</v>
      </c>
      <c r="O16" s="16" t="s">
        <v>13</v>
      </c>
      <c r="P16" s="16" t="s">
        <v>13</v>
      </c>
      <c r="Q16" s="16" t="s">
        <v>13</v>
      </c>
      <c r="R16" s="16" t="s">
        <v>13</v>
      </c>
      <c r="S16" s="16" t="s">
        <v>13</v>
      </c>
      <c r="T16" s="16" t="s">
        <v>13</v>
      </c>
      <c r="U16" s="16" t="s">
        <v>13</v>
      </c>
      <c r="V16" s="16" t="s">
        <v>13</v>
      </c>
      <c r="W16" s="16" t="s">
        <v>13</v>
      </c>
      <c r="X16" s="109" t="s">
        <v>13</v>
      </c>
      <c r="Y16" s="109" t="s">
        <v>13</v>
      </c>
      <c r="Z16" s="16" t="s">
        <v>13</v>
      </c>
      <c r="AA16" s="16" t="s">
        <v>13</v>
      </c>
      <c r="AB16" s="16" t="s">
        <v>13</v>
      </c>
      <c r="AC16" s="16" t="s">
        <v>13</v>
      </c>
      <c r="AD16" s="109" t="s">
        <v>13</v>
      </c>
      <c r="AE16" s="109" t="s">
        <v>13</v>
      </c>
      <c r="AF16" s="122"/>
      <c r="AG16" s="101"/>
      <c r="AH16" s="101"/>
      <c r="AI16" s="21">
        <f t="shared" si="0"/>
        <v>1</v>
      </c>
    </row>
    <row r="17" spans="1:35" ht="15.75" customHeight="1" x14ac:dyDescent="0.25">
      <c r="A17" s="179" t="s">
        <v>24</v>
      </c>
      <c r="B17" s="180"/>
      <c r="C17" s="181"/>
      <c r="D17" s="16" t="s">
        <v>13</v>
      </c>
      <c r="E17" s="16" t="s">
        <v>13</v>
      </c>
      <c r="F17" s="16" t="s">
        <v>13</v>
      </c>
      <c r="G17" s="16" t="s">
        <v>13</v>
      </c>
      <c r="H17" s="16" t="s">
        <v>13</v>
      </c>
      <c r="I17" s="16" t="s">
        <v>13</v>
      </c>
      <c r="J17" s="16" t="s">
        <v>13</v>
      </c>
      <c r="K17" s="16" t="s">
        <v>13</v>
      </c>
      <c r="L17" s="16" t="s">
        <v>13</v>
      </c>
      <c r="M17" s="16" t="s">
        <v>13</v>
      </c>
      <c r="N17" s="16" t="s">
        <v>13</v>
      </c>
      <c r="O17" s="16" t="s">
        <v>13</v>
      </c>
      <c r="P17" s="16" t="s">
        <v>13</v>
      </c>
      <c r="Q17" s="16" t="s">
        <v>13</v>
      </c>
      <c r="R17" s="16" t="s">
        <v>13</v>
      </c>
      <c r="S17" s="16" t="s">
        <v>13</v>
      </c>
      <c r="T17" s="16" t="s">
        <v>13</v>
      </c>
      <c r="U17" s="16" t="s">
        <v>13</v>
      </c>
      <c r="V17" s="16" t="s">
        <v>13</v>
      </c>
      <c r="W17" s="16" t="s">
        <v>13</v>
      </c>
      <c r="X17" s="109" t="s">
        <v>13</v>
      </c>
      <c r="Y17" s="109" t="s">
        <v>13</v>
      </c>
      <c r="Z17" s="16" t="s">
        <v>13</v>
      </c>
      <c r="AA17" s="16" t="s">
        <v>13</v>
      </c>
      <c r="AB17" s="16" t="s">
        <v>13</v>
      </c>
      <c r="AC17" s="16" t="s">
        <v>13</v>
      </c>
      <c r="AD17" s="109" t="s">
        <v>13</v>
      </c>
      <c r="AE17" s="109" t="s">
        <v>13</v>
      </c>
      <c r="AF17" s="122"/>
      <c r="AG17" s="103"/>
      <c r="AH17" s="103"/>
      <c r="AI17" s="17">
        <f t="shared" si="0"/>
        <v>1</v>
      </c>
    </row>
    <row r="18" spans="1:35" ht="15.75" customHeight="1" x14ac:dyDescent="0.25">
      <c r="A18" s="173" t="s">
        <v>25</v>
      </c>
      <c r="B18" s="174"/>
      <c r="C18" s="175"/>
      <c r="D18" s="74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13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13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13</v>
      </c>
      <c r="X18" s="74" t="s">
        <v>13</v>
      </c>
      <c r="Y18" s="74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110" t="s">
        <v>13</v>
      </c>
      <c r="AE18" s="110" t="s">
        <v>13</v>
      </c>
      <c r="AF18" s="121"/>
      <c r="AG18" s="97"/>
      <c r="AH18" s="97"/>
      <c r="AI18" s="13">
        <f t="shared" si="0"/>
        <v>1</v>
      </c>
    </row>
    <row r="19" spans="1:35" ht="15.75" customHeight="1" x14ac:dyDescent="0.25">
      <c r="A19" s="176" t="s">
        <v>26</v>
      </c>
      <c r="B19" s="177"/>
      <c r="C19" s="178"/>
      <c r="D19" s="16" t="s">
        <v>13</v>
      </c>
      <c r="E19" s="16" t="s">
        <v>13</v>
      </c>
      <c r="F19" s="16" t="s">
        <v>13</v>
      </c>
      <c r="G19" s="16" t="s">
        <v>13</v>
      </c>
      <c r="H19" s="16" t="s">
        <v>13</v>
      </c>
      <c r="I19" s="16" t="s">
        <v>13</v>
      </c>
      <c r="J19" s="16" t="s">
        <v>13</v>
      </c>
      <c r="K19" s="16" t="s">
        <v>13</v>
      </c>
      <c r="L19" s="16" t="s">
        <v>13</v>
      </c>
      <c r="M19" s="16" t="s">
        <v>13</v>
      </c>
      <c r="N19" s="16" t="s">
        <v>13</v>
      </c>
      <c r="O19" s="16" t="s">
        <v>13</v>
      </c>
      <c r="P19" s="16" t="s">
        <v>13</v>
      </c>
      <c r="Q19" s="16" t="s">
        <v>13</v>
      </c>
      <c r="R19" s="16" t="s">
        <v>13</v>
      </c>
      <c r="S19" s="16" t="s">
        <v>13</v>
      </c>
      <c r="T19" s="16" t="s">
        <v>13</v>
      </c>
      <c r="U19" s="16" t="s">
        <v>13</v>
      </c>
      <c r="V19" s="16" t="s">
        <v>13</v>
      </c>
      <c r="W19" s="16" t="s">
        <v>13</v>
      </c>
      <c r="X19" s="16" t="s">
        <v>13</v>
      </c>
      <c r="Y19" s="16" t="s">
        <v>13</v>
      </c>
      <c r="Z19" s="16" t="s">
        <v>13</v>
      </c>
      <c r="AA19" s="16" t="s">
        <v>13</v>
      </c>
      <c r="AB19" s="16" t="s">
        <v>13</v>
      </c>
      <c r="AC19" s="16" t="s">
        <v>13</v>
      </c>
      <c r="AD19" s="109" t="s">
        <v>13</v>
      </c>
      <c r="AE19" s="109" t="s">
        <v>13</v>
      </c>
      <c r="AF19" s="122"/>
      <c r="AG19" s="102"/>
      <c r="AH19" s="102"/>
      <c r="AI19" s="21">
        <f t="shared" si="0"/>
        <v>1</v>
      </c>
    </row>
    <row r="20" spans="1:35" ht="15.75" customHeight="1" x14ac:dyDescent="0.25">
      <c r="A20" s="176" t="s">
        <v>27</v>
      </c>
      <c r="B20" s="177"/>
      <c r="C20" s="178"/>
      <c r="D20" s="16" t="s">
        <v>13</v>
      </c>
      <c r="E20" s="75" t="s">
        <v>13</v>
      </c>
      <c r="F20" s="75" t="s">
        <v>13</v>
      </c>
      <c r="G20" s="75" t="s">
        <v>13</v>
      </c>
      <c r="H20" s="75" t="s">
        <v>13</v>
      </c>
      <c r="I20" s="75" t="s">
        <v>13</v>
      </c>
      <c r="J20" s="75" t="s">
        <v>13</v>
      </c>
      <c r="K20" s="75" t="s">
        <v>13</v>
      </c>
      <c r="L20" s="75" t="s">
        <v>13</v>
      </c>
      <c r="M20" s="75" t="s">
        <v>13</v>
      </c>
      <c r="N20" s="75" t="s">
        <v>13</v>
      </c>
      <c r="O20" s="75" t="s">
        <v>13</v>
      </c>
      <c r="P20" s="75" t="s">
        <v>13</v>
      </c>
      <c r="Q20" s="75" t="s">
        <v>13</v>
      </c>
      <c r="R20" s="75" t="s">
        <v>13</v>
      </c>
      <c r="S20" s="75" t="s">
        <v>13</v>
      </c>
      <c r="T20" s="75" t="s">
        <v>13</v>
      </c>
      <c r="U20" s="75" t="s">
        <v>13</v>
      </c>
      <c r="V20" s="75" t="s">
        <v>13</v>
      </c>
      <c r="W20" s="75" t="s">
        <v>13</v>
      </c>
      <c r="X20" s="16" t="s">
        <v>13</v>
      </c>
      <c r="Y20" s="16" t="s">
        <v>13</v>
      </c>
      <c r="Z20" s="75" t="s">
        <v>13</v>
      </c>
      <c r="AA20" s="75" t="s">
        <v>13</v>
      </c>
      <c r="AB20" s="75" t="s">
        <v>13</v>
      </c>
      <c r="AC20" s="75" t="s">
        <v>13</v>
      </c>
      <c r="AD20" s="109" t="s">
        <v>13</v>
      </c>
      <c r="AE20" s="109" t="s">
        <v>13</v>
      </c>
      <c r="AF20" s="122"/>
      <c r="AG20" s="102"/>
      <c r="AH20" s="102"/>
      <c r="AI20" s="21">
        <f t="shared" si="0"/>
        <v>1</v>
      </c>
    </row>
    <row r="21" spans="1:35" ht="15.75" customHeight="1" x14ac:dyDescent="0.25">
      <c r="A21" s="179" t="s">
        <v>28</v>
      </c>
      <c r="B21" s="180"/>
      <c r="C21" s="181"/>
      <c r="D21" s="73" t="s">
        <v>13</v>
      </c>
      <c r="E21" s="73" t="s">
        <v>13</v>
      </c>
      <c r="F21" s="73" t="s">
        <v>13</v>
      </c>
      <c r="G21" s="73" t="s">
        <v>13</v>
      </c>
      <c r="H21" s="73" t="s">
        <v>13</v>
      </c>
      <c r="I21" s="73" t="s">
        <v>13</v>
      </c>
      <c r="J21" s="73" t="s">
        <v>13</v>
      </c>
      <c r="K21" s="73" t="s">
        <v>13</v>
      </c>
      <c r="L21" s="73" t="s">
        <v>13</v>
      </c>
      <c r="M21" s="73" t="s">
        <v>13</v>
      </c>
      <c r="N21" s="73" t="s">
        <v>13</v>
      </c>
      <c r="O21" s="73" t="s">
        <v>13</v>
      </c>
      <c r="P21" s="73" t="s">
        <v>13</v>
      </c>
      <c r="Q21" s="73" t="s">
        <v>13</v>
      </c>
      <c r="R21" s="73" t="s">
        <v>13</v>
      </c>
      <c r="S21" s="73" t="s">
        <v>13</v>
      </c>
      <c r="T21" s="73" t="s">
        <v>13</v>
      </c>
      <c r="U21" s="73" t="s">
        <v>13</v>
      </c>
      <c r="V21" s="73" t="s">
        <v>13</v>
      </c>
      <c r="W21" s="73" t="s">
        <v>13</v>
      </c>
      <c r="X21" s="73" t="s">
        <v>13</v>
      </c>
      <c r="Y21" s="73" t="s">
        <v>13</v>
      </c>
      <c r="Z21" s="73" t="s">
        <v>13</v>
      </c>
      <c r="AA21" s="73" t="s">
        <v>13</v>
      </c>
      <c r="AB21" s="73" t="s">
        <v>13</v>
      </c>
      <c r="AC21" s="73" t="s">
        <v>13</v>
      </c>
      <c r="AD21" s="111" t="s">
        <v>13</v>
      </c>
      <c r="AE21" s="111" t="s">
        <v>13</v>
      </c>
      <c r="AF21" s="123"/>
      <c r="AG21" s="98"/>
      <c r="AH21" s="98"/>
      <c r="AI21" s="17">
        <f t="shared" si="0"/>
        <v>1</v>
      </c>
    </row>
    <row r="22" spans="1:35" ht="15.75" customHeight="1" x14ac:dyDescent="0.25">
      <c r="A22" s="161" t="s">
        <v>29</v>
      </c>
      <c r="B22" s="162"/>
      <c r="C22" s="163"/>
      <c r="D22" s="76" t="s">
        <v>13</v>
      </c>
      <c r="E22" s="76" t="s">
        <v>13</v>
      </c>
      <c r="F22" s="76" t="s">
        <v>13</v>
      </c>
      <c r="G22" s="76" t="s">
        <v>13</v>
      </c>
      <c r="H22" s="76" t="s">
        <v>13</v>
      </c>
      <c r="I22" s="76" t="s">
        <v>13</v>
      </c>
      <c r="J22" s="76" t="s">
        <v>13</v>
      </c>
      <c r="K22" s="76" t="s">
        <v>13</v>
      </c>
      <c r="L22" s="76" t="s">
        <v>13</v>
      </c>
      <c r="M22" s="76" t="s">
        <v>13</v>
      </c>
      <c r="N22" s="76" t="s">
        <v>13</v>
      </c>
      <c r="O22" s="76" t="s">
        <v>13</v>
      </c>
      <c r="P22" s="76" t="s">
        <v>13</v>
      </c>
      <c r="Q22" s="76" t="s">
        <v>13</v>
      </c>
      <c r="R22" s="76" t="s">
        <v>13</v>
      </c>
      <c r="S22" s="76" t="s">
        <v>13</v>
      </c>
      <c r="T22" s="76" t="s">
        <v>13</v>
      </c>
      <c r="U22" s="76" t="s">
        <v>13</v>
      </c>
      <c r="V22" s="76" t="s">
        <v>13</v>
      </c>
      <c r="W22" s="76" t="s">
        <v>13</v>
      </c>
      <c r="X22" s="76" t="s">
        <v>13</v>
      </c>
      <c r="Y22" s="76" t="s">
        <v>13</v>
      </c>
      <c r="Z22" s="76" t="s">
        <v>13</v>
      </c>
      <c r="AA22" s="76" t="s">
        <v>13</v>
      </c>
      <c r="AB22" s="76" t="s">
        <v>13</v>
      </c>
      <c r="AC22" s="76" t="s">
        <v>13</v>
      </c>
      <c r="AD22" s="76" t="s">
        <v>13</v>
      </c>
      <c r="AE22" s="76" t="s">
        <v>13</v>
      </c>
      <c r="AF22" s="124"/>
      <c r="AG22" s="104"/>
      <c r="AH22" s="104"/>
      <c r="AI22" s="19">
        <f t="shared" si="0"/>
        <v>1</v>
      </c>
    </row>
    <row r="23" spans="1:35" ht="15.75" customHeight="1" x14ac:dyDescent="0.25">
      <c r="A23" s="173" t="s">
        <v>30</v>
      </c>
      <c r="B23" s="174"/>
      <c r="C23" s="175"/>
      <c r="D23" s="20" t="s">
        <v>13</v>
      </c>
      <c r="E23" s="22" t="s">
        <v>13</v>
      </c>
      <c r="F23" s="22" t="s">
        <v>13</v>
      </c>
      <c r="G23" s="22" t="s">
        <v>13</v>
      </c>
      <c r="H23" s="22" t="s">
        <v>13</v>
      </c>
      <c r="I23" s="22" t="s">
        <v>13</v>
      </c>
      <c r="J23" s="22" t="s">
        <v>13</v>
      </c>
      <c r="K23" s="22" t="s">
        <v>13</v>
      </c>
      <c r="L23" s="22" t="s">
        <v>13</v>
      </c>
      <c r="M23" s="22" t="s">
        <v>16</v>
      </c>
      <c r="N23" s="22" t="s">
        <v>13</v>
      </c>
      <c r="O23" s="22" t="s">
        <v>13</v>
      </c>
      <c r="P23" s="22" t="s">
        <v>13</v>
      </c>
      <c r="Q23" s="22" t="s">
        <v>13</v>
      </c>
      <c r="R23" s="22" t="s">
        <v>13</v>
      </c>
      <c r="S23" s="22" t="s">
        <v>13</v>
      </c>
      <c r="T23" s="22" t="s">
        <v>13</v>
      </c>
      <c r="U23" s="22" t="s">
        <v>13</v>
      </c>
      <c r="V23" s="22" t="s">
        <v>13</v>
      </c>
      <c r="W23" s="22" t="s">
        <v>13</v>
      </c>
      <c r="X23" s="22" t="s">
        <v>13</v>
      </c>
      <c r="Y23" s="22" t="s">
        <v>13</v>
      </c>
      <c r="Z23" s="22" t="s">
        <v>13</v>
      </c>
      <c r="AA23" s="22" t="s">
        <v>13</v>
      </c>
      <c r="AB23" s="22" t="s">
        <v>13</v>
      </c>
      <c r="AC23" s="22" t="s">
        <v>13</v>
      </c>
      <c r="AD23" s="22" t="s">
        <v>13</v>
      </c>
      <c r="AE23" s="22" t="s">
        <v>13</v>
      </c>
      <c r="AF23" s="121"/>
      <c r="AG23" s="100"/>
      <c r="AH23" s="100"/>
      <c r="AI23" s="13">
        <f t="shared" si="0"/>
        <v>0.9642857142857143</v>
      </c>
    </row>
    <row r="24" spans="1:35" ht="15.75" customHeight="1" x14ac:dyDescent="0.25">
      <c r="A24" s="179" t="s">
        <v>31</v>
      </c>
      <c r="B24" s="180"/>
      <c r="C24" s="181"/>
      <c r="D24" s="14" t="s">
        <v>13</v>
      </c>
      <c r="E24" s="14" t="s">
        <v>13</v>
      </c>
      <c r="F24" s="14" t="s">
        <v>13</v>
      </c>
      <c r="G24" s="14" t="s">
        <v>13</v>
      </c>
      <c r="H24" s="14" t="s">
        <v>13</v>
      </c>
      <c r="I24" s="14" t="s">
        <v>13</v>
      </c>
      <c r="J24" s="14" t="s">
        <v>16</v>
      </c>
      <c r="K24" s="14" t="s">
        <v>16</v>
      </c>
      <c r="L24" s="14" t="s">
        <v>16</v>
      </c>
      <c r="M24" s="14" t="s">
        <v>16</v>
      </c>
      <c r="N24" s="14" t="s">
        <v>13</v>
      </c>
      <c r="O24" s="14" t="s">
        <v>13</v>
      </c>
      <c r="P24" s="14" t="s">
        <v>13</v>
      </c>
      <c r="Q24" s="14" t="s">
        <v>13</v>
      </c>
      <c r="R24" s="14" t="s">
        <v>13</v>
      </c>
      <c r="S24" s="14" t="s">
        <v>16</v>
      </c>
      <c r="T24" s="14" t="s">
        <v>16</v>
      </c>
      <c r="U24" s="14" t="s">
        <v>13</v>
      </c>
      <c r="V24" s="14" t="s">
        <v>13</v>
      </c>
      <c r="W24" s="14" t="s">
        <v>13</v>
      </c>
      <c r="X24" s="14" t="s">
        <v>13</v>
      </c>
      <c r="Y24" s="14" t="s">
        <v>13</v>
      </c>
      <c r="Z24" s="14" t="s">
        <v>13</v>
      </c>
      <c r="AA24" s="14" t="s">
        <v>13</v>
      </c>
      <c r="AB24" s="14" t="s">
        <v>13</v>
      </c>
      <c r="AC24" s="14" t="s">
        <v>13</v>
      </c>
      <c r="AD24" s="14" t="s">
        <v>13</v>
      </c>
      <c r="AE24" s="15" t="s">
        <v>13</v>
      </c>
      <c r="AF24" s="123"/>
      <c r="AG24" s="103"/>
      <c r="AH24" s="103"/>
      <c r="AI24" s="17">
        <f t="shared" si="0"/>
        <v>0.7857142857142857</v>
      </c>
    </row>
    <row r="25" spans="1:35" ht="15.75" customHeight="1" x14ac:dyDescent="0.25">
      <c r="A25" s="161" t="s">
        <v>32</v>
      </c>
      <c r="B25" s="162"/>
      <c r="C25" s="163"/>
      <c r="D25" s="76" t="s">
        <v>13</v>
      </c>
      <c r="E25" s="76" t="s">
        <v>13</v>
      </c>
      <c r="F25" s="76" t="s">
        <v>13</v>
      </c>
      <c r="G25" s="76" t="s">
        <v>13</v>
      </c>
      <c r="H25" s="76" t="s">
        <v>13</v>
      </c>
      <c r="I25" s="76" t="s">
        <v>13</v>
      </c>
      <c r="J25" s="76" t="s">
        <v>13</v>
      </c>
      <c r="K25" s="76" t="s">
        <v>13</v>
      </c>
      <c r="L25" s="76" t="s">
        <v>13</v>
      </c>
      <c r="M25" s="76" t="s">
        <v>13</v>
      </c>
      <c r="N25" s="76" t="s">
        <v>13</v>
      </c>
      <c r="O25" s="76" t="s">
        <v>13</v>
      </c>
      <c r="P25" s="76" t="s">
        <v>13</v>
      </c>
      <c r="Q25" s="76" t="s">
        <v>13</v>
      </c>
      <c r="R25" s="76" t="s">
        <v>13</v>
      </c>
      <c r="S25" s="76" t="s">
        <v>13</v>
      </c>
      <c r="T25" s="76" t="s">
        <v>13</v>
      </c>
      <c r="U25" s="76" t="s">
        <v>13</v>
      </c>
      <c r="V25" s="76" t="s">
        <v>13</v>
      </c>
      <c r="W25" s="76" t="s">
        <v>13</v>
      </c>
      <c r="X25" s="76" t="s">
        <v>13</v>
      </c>
      <c r="Y25" s="76" t="s">
        <v>13</v>
      </c>
      <c r="Z25" s="76" t="s">
        <v>13</v>
      </c>
      <c r="AA25" s="76" t="s">
        <v>13</v>
      </c>
      <c r="AB25" s="76" t="s">
        <v>13</v>
      </c>
      <c r="AC25" s="76" t="s">
        <v>13</v>
      </c>
      <c r="AD25" s="76" t="s">
        <v>13</v>
      </c>
      <c r="AE25" s="25" t="s">
        <v>13</v>
      </c>
      <c r="AF25" s="125"/>
      <c r="AG25" s="105"/>
      <c r="AH25" s="105"/>
      <c r="AI25" s="19">
        <f t="shared" si="0"/>
        <v>1</v>
      </c>
    </row>
    <row r="26" spans="1:35" ht="15.75" customHeight="1" x14ac:dyDescent="0.25">
      <c r="A26" s="161" t="s">
        <v>33</v>
      </c>
      <c r="B26" s="162"/>
      <c r="C26" s="163"/>
      <c r="D26" s="76" t="s">
        <v>13</v>
      </c>
      <c r="E26" s="76" t="s">
        <v>13</v>
      </c>
      <c r="F26" s="76" t="s">
        <v>13</v>
      </c>
      <c r="G26" s="76" t="s">
        <v>13</v>
      </c>
      <c r="H26" s="76" t="s">
        <v>13</v>
      </c>
      <c r="I26" s="76" t="s">
        <v>13</v>
      </c>
      <c r="J26" s="76" t="s">
        <v>13</v>
      </c>
      <c r="K26" s="76" t="s">
        <v>13</v>
      </c>
      <c r="L26" s="76" t="s">
        <v>13</v>
      </c>
      <c r="M26" s="76" t="s">
        <v>13</v>
      </c>
      <c r="N26" s="76" t="s">
        <v>13</v>
      </c>
      <c r="O26" s="76" t="s">
        <v>13</v>
      </c>
      <c r="P26" s="76" t="s">
        <v>13</v>
      </c>
      <c r="Q26" s="76" t="s">
        <v>13</v>
      </c>
      <c r="R26" s="76" t="s">
        <v>13</v>
      </c>
      <c r="S26" s="76" t="s">
        <v>13</v>
      </c>
      <c r="T26" s="76" t="s">
        <v>13</v>
      </c>
      <c r="U26" s="76" t="s">
        <v>13</v>
      </c>
      <c r="V26" s="76" t="s">
        <v>13</v>
      </c>
      <c r="W26" s="76" t="s">
        <v>13</v>
      </c>
      <c r="X26" s="76" t="s">
        <v>13</v>
      </c>
      <c r="Y26" s="76" t="s">
        <v>13</v>
      </c>
      <c r="Z26" s="76" t="s">
        <v>13</v>
      </c>
      <c r="AA26" s="76" t="s">
        <v>13</v>
      </c>
      <c r="AB26" s="76" t="s">
        <v>13</v>
      </c>
      <c r="AC26" s="76" t="s">
        <v>13</v>
      </c>
      <c r="AD26" s="76" t="s">
        <v>13</v>
      </c>
      <c r="AE26" s="25" t="s">
        <v>13</v>
      </c>
      <c r="AF26" s="125"/>
      <c r="AG26" s="105"/>
      <c r="AH26" s="105"/>
      <c r="AI26" s="19">
        <f t="shared" si="0"/>
        <v>1</v>
      </c>
    </row>
    <row r="27" spans="1:35" ht="15.75" customHeight="1" x14ac:dyDescent="0.25">
      <c r="A27" s="155" t="s">
        <v>34</v>
      </c>
      <c r="B27" s="156"/>
      <c r="C27" s="157"/>
      <c r="D27" s="72" t="s">
        <v>11</v>
      </c>
      <c r="E27" s="72" t="s">
        <v>10</v>
      </c>
      <c r="F27" s="72" t="s">
        <v>10</v>
      </c>
      <c r="G27" s="72" t="s">
        <v>10</v>
      </c>
      <c r="H27" s="72" t="s">
        <v>10</v>
      </c>
      <c r="I27" s="72" t="s">
        <v>10</v>
      </c>
      <c r="J27" s="72" t="s">
        <v>10</v>
      </c>
      <c r="K27" s="72" t="s">
        <v>10</v>
      </c>
      <c r="L27" s="72" t="s">
        <v>11</v>
      </c>
      <c r="M27" s="72" t="s">
        <v>10</v>
      </c>
      <c r="N27" s="72" t="s">
        <v>6</v>
      </c>
      <c r="O27" s="72" t="s">
        <v>10</v>
      </c>
      <c r="P27" s="72" t="s">
        <v>6</v>
      </c>
      <c r="Q27" s="72" t="s">
        <v>6</v>
      </c>
      <c r="R27" s="72" t="s">
        <v>6</v>
      </c>
      <c r="S27" s="72" t="s">
        <v>10</v>
      </c>
      <c r="T27" s="72" t="s">
        <v>10</v>
      </c>
      <c r="U27" s="72" t="s">
        <v>11</v>
      </c>
      <c r="V27" s="72" t="s">
        <v>11</v>
      </c>
      <c r="W27" s="72" t="s">
        <v>11</v>
      </c>
      <c r="X27" s="72" t="s">
        <v>10</v>
      </c>
      <c r="Y27" s="72" t="s">
        <v>6</v>
      </c>
      <c r="Z27" s="72" t="s">
        <v>6</v>
      </c>
      <c r="AA27" s="72" t="s">
        <v>6</v>
      </c>
      <c r="AB27" s="72" t="s">
        <v>6</v>
      </c>
      <c r="AC27" s="72" t="s">
        <v>6</v>
      </c>
      <c r="AD27" s="72" t="s">
        <v>10</v>
      </c>
      <c r="AE27" s="72" t="s">
        <v>6</v>
      </c>
      <c r="AF27" s="117"/>
      <c r="AG27" s="97"/>
      <c r="AH27" s="97"/>
      <c r="AI27" s="13">
        <f t="shared" si="0"/>
        <v>1</v>
      </c>
    </row>
    <row r="28" spans="1:35" ht="15.75" customHeight="1" x14ac:dyDescent="0.25">
      <c r="A28" s="182" t="s">
        <v>35</v>
      </c>
      <c r="B28" s="183"/>
      <c r="C28" s="184"/>
      <c r="D28" s="28">
        <v>2</v>
      </c>
      <c r="E28" s="28">
        <v>2</v>
      </c>
      <c r="F28" s="28">
        <v>2.5</v>
      </c>
      <c r="G28" s="28" t="s">
        <v>37</v>
      </c>
      <c r="H28" s="28" t="s">
        <v>37</v>
      </c>
      <c r="I28" s="28" t="s">
        <v>38</v>
      </c>
      <c r="J28" s="28" t="s">
        <v>38</v>
      </c>
      <c r="K28" s="28">
        <v>2</v>
      </c>
      <c r="L28" s="28">
        <v>2</v>
      </c>
      <c r="M28" s="28">
        <v>2</v>
      </c>
      <c r="N28" s="28">
        <v>2</v>
      </c>
      <c r="O28" s="28" t="s">
        <v>110</v>
      </c>
      <c r="P28" s="28">
        <v>2</v>
      </c>
      <c r="Q28" s="28" t="s">
        <v>39</v>
      </c>
      <c r="R28" s="28" t="s">
        <v>39</v>
      </c>
      <c r="S28" s="28">
        <v>2</v>
      </c>
      <c r="T28" s="28">
        <v>2</v>
      </c>
      <c r="U28" s="28">
        <v>2</v>
      </c>
      <c r="V28" s="28">
        <v>2</v>
      </c>
      <c r="W28" s="28">
        <v>2</v>
      </c>
      <c r="X28" s="28" t="s">
        <v>39</v>
      </c>
      <c r="Y28" s="28">
        <v>3</v>
      </c>
      <c r="Z28" s="28">
        <v>3</v>
      </c>
      <c r="AA28" s="28" t="s">
        <v>37</v>
      </c>
      <c r="AB28" s="28" t="s">
        <v>37</v>
      </c>
      <c r="AC28" s="28" t="s">
        <v>37</v>
      </c>
      <c r="AD28" s="28" t="s">
        <v>37</v>
      </c>
      <c r="AE28" s="28" t="s">
        <v>37</v>
      </c>
      <c r="AF28" s="126"/>
      <c r="AG28" s="106"/>
      <c r="AH28" s="106"/>
      <c r="AI28" s="17">
        <f>IF(COUNTA(D28:AH28)&gt;0,(COUNTA(D28:AH28)-COUNTIF(D28:AH28,"NB")-COUNTIF(D28:AH28,"DN")-COUNTIF(D28:AH28,"An")-COUNTIF(D28:AH28,"NB^")-COUNTIF(D28:AH28,0))/COUNTA(D28:AH28),"")</f>
        <v>1</v>
      </c>
    </row>
    <row r="29" spans="1:35" ht="15.75" customHeight="1" x14ac:dyDescent="0.25">
      <c r="A29" s="170" t="s">
        <v>40</v>
      </c>
      <c r="B29" s="171"/>
      <c r="C29" s="172"/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 t="s">
        <v>111</v>
      </c>
      <c r="R29" s="29" t="s">
        <v>46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 t="s">
        <v>45</v>
      </c>
      <c r="Z29" s="29" t="s">
        <v>112</v>
      </c>
      <c r="AA29" s="29" t="s">
        <v>47</v>
      </c>
      <c r="AB29" s="29">
        <v>0.05</v>
      </c>
      <c r="AC29" s="29">
        <v>0.04</v>
      </c>
      <c r="AD29" s="78">
        <v>0.9</v>
      </c>
      <c r="AE29" s="78">
        <v>0.5</v>
      </c>
      <c r="AF29" s="124"/>
      <c r="AG29" s="107"/>
      <c r="AH29" s="107"/>
      <c r="AI29" s="19">
        <f>IF(COUNTA(D29:AH29)&gt;0,(COUNTA(D29:AH29)-COUNTIF(D29:AH29,"NB")-COUNTIF(D29:AH29,"DN")-COUNTIF(D29:AH29,"An")-COUNTIF(D29:AH29,"NB^")-COUNTIF(D29:AH29,0))/COUNTA(D29:AH29),"")</f>
        <v>0.32142857142857145</v>
      </c>
    </row>
    <row r="30" spans="1:35" ht="15.75" customHeight="1" x14ac:dyDescent="0.25">
      <c r="A30" s="152" t="s">
        <v>48</v>
      </c>
      <c r="B30" s="153"/>
      <c r="C30" s="154"/>
      <c r="D30" s="79" t="s">
        <v>11</v>
      </c>
      <c r="E30" s="79" t="s">
        <v>10</v>
      </c>
      <c r="F30" s="79" t="s">
        <v>10</v>
      </c>
      <c r="G30" s="79" t="s">
        <v>10</v>
      </c>
      <c r="H30" s="79" t="s">
        <v>10</v>
      </c>
      <c r="I30" s="79" t="s">
        <v>10</v>
      </c>
      <c r="J30" s="79" t="s">
        <v>11</v>
      </c>
      <c r="K30" s="79" t="s">
        <v>11</v>
      </c>
      <c r="L30" s="79" t="s">
        <v>11</v>
      </c>
      <c r="M30" s="79" t="s">
        <v>10</v>
      </c>
      <c r="N30" s="79" t="s">
        <v>6</v>
      </c>
      <c r="O30" s="79" t="s">
        <v>10</v>
      </c>
      <c r="P30" s="79" t="s">
        <v>6</v>
      </c>
      <c r="Q30" s="79" t="s">
        <v>6</v>
      </c>
      <c r="R30" s="79" t="s">
        <v>6</v>
      </c>
      <c r="S30" s="79" t="s">
        <v>10</v>
      </c>
      <c r="T30" s="79" t="s">
        <v>10</v>
      </c>
      <c r="U30" s="79" t="s">
        <v>11</v>
      </c>
      <c r="V30" s="79" t="s">
        <v>11</v>
      </c>
      <c r="W30" s="79" t="s">
        <v>11</v>
      </c>
      <c r="X30" s="79" t="s">
        <v>10</v>
      </c>
      <c r="Y30" s="79" t="s">
        <v>6</v>
      </c>
      <c r="Z30" s="79" t="s">
        <v>6</v>
      </c>
      <c r="AA30" s="79" t="s">
        <v>6</v>
      </c>
      <c r="AB30" s="79" t="s">
        <v>6</v>
      </c>
      <c r="AC30" s="79" t="s">
        <v>6</v>
      </c>
      <c r="AD30" s="79" t="s">
        <v>10</v>
      </c>
      <c r="AE30" s="79" t="s">
        <v>6</v>
      </c>
      <c r="AF30" s="124"/>
      <c r="AG30" s="104"/>
      <c r="AH30" s="104"/>
      <c r="AI30" s="19">
        <f>IF(COUNTA(D30:AH30)&gt;0,(COUNTA(D30:AH30)-COUNTIF(D30:AH30,"NB")-COUNTIF(D30:AH30,"DN")-COUNTIF(D30:AH30,"An")-COUNTIF(D30:AH30,"NB^")-COUNTIF(D30:AH30,0))/COUNTA(D30:AH30),"")</f>
        <v>1</v>
      </c>
    </row>
    <row r="31" spans="1:35" ht="15.75" customHeight="1" x14ac:dyDescent="0.25">
      <c r="A31" s="155" t="s">
        <v>50</v>
      </c>
      <c r="B31" s="156"/>
      <c r="C31" s="157"/>
      <c r="D31" s="72" t="s">
        <v>11</v>
      </c>
      <c r="E31" s="72" t="s">
        <v>10</v>
      </c>
      <c r="F31" s="72" t="s">
        <v>10</v>
      </c>
      <c r="G31" s="72" t="s">
        <v>10</v>
      </c>
      <c r="H31" s="72" t="s">
        <v>10</v>
      </c>
      <c r="I31" s="72" t="s">
        <v>10</v>
      </c>
      <c r="J31" s="72" t="s">
        <v>11</v>
      </c>
      <c r="K31" s="72" t="s">
        <v>11</v>
      </c>
      <c r="L31" s="72" t="s">
        <v>11</v>
      </c>
      <c r="M31" s="72" t="s">
        <v>10</v>
      </c>
      <c r="N31" s="72" t="s">
        <v>6</v>
      </c>
      <c r="O31" s="72" t="s">
        <v>10</v>
      </c>
      <c r="P31" s="72" t="s">
        <v>6</v>
      </c>
      <c r="Q31" s="72" t="s">
        <v>6</v>
      </c>
      <c r="R31" s="72" t="s">
        <v>6</v>
      </c>
      <c r="S31" s="72" t="s">
        <v>10</v>
      </c>
      <c r="T31" s="72" t="s">
        <v>10</v>
      </c>
      <c r="U31" s="72" t="s">
        <v>11</v>
      </c>
      <c r="V31" s="72" t="s">
        <v>11</v>
      </c>
      <c r="W31" s="72" t="s">
        <v>11</v>
      </c>
      <c r="X31" s="72" t="s">
        <v>10</v>
      </c>
      <c r="Y31" s="72" t="s">
        <v>6</v>
      </c>
      <c r="Z31" s="72" t="s">
        <v>6</v>
      </c>
      <c r="AA31" s="72" t="s">
        <v>6</v>
      </c>
      <c r="AB31" s="72" t="s">
        <v>6</v>
      </c>
      <c r="AC31" s="72" t="s">
        <v>6</v>
      </c>
      <c r="AD31" s="72" t="s">
        <v>10</v>
      </c>
      <c r="AE31" s="72" t="s">
        <v>6</v>
      </c>
      <c r="AF31" s="117"/>
      <c r="AG31" s="97"/>
      <c r="AH31" s="97"/>
      <c r="AI31" s="13">
        <f>IF(COUNTA(D31:AH31)&gt;0,(COUNTA(D31:AH31)-COUNTIF(D31:AH31,"NB")-COUNTIF(D31:AH31,"DN")-COUNTIF(D31:AH31,"An")-COUNTIF(D31:AH31,"NB^")-COUNTIF(D31:AH31,0))/COUNTA(D31:AH31),"")</f>
        <v>1</v>
      </c>
    </row>
    <row r="32" spans="1:35" ht="15.75" customHeight="1" x14ac:dyDescent="0.25">
      <c r="A32" s="158" t="s">
        <v>51</v>
      </c>
      <c r="B32" s="159"/>
      <c r="C32" s="160"/>
      <c r="D32" s="80" t="s">
        <v>11</v>
      </c>
      <c r="E32" s="80" t="s">
        <v>10</v>
      </c>
      <c r="F32" s="80" t="s">
        <v>10</v>
      </c>
      <c r="G32" s="80" t="s">
        <v>10</v>
      </c>
      <c r="H32" s="80" t="s">
        <v>10</v>
      </c>
      <c r="I32" s="80" t="s">
        <v>10</v>
      </c>
      <c r="J32" s="80" t="s">
        <v>11</v>
      </c>
      <c r="K32" s="80" t="s">
        <v>11</v>
      </c>
      <c r="L32" s="80" t="s">
        <v>11</v>
      </c>
      <c r="M32" s="80" t="s">
        <v>10</v>
      </c>
      <c r="N32" s="80" t="s">
        <v>6</v>
      </c>
      <c r="O32" s="80" t="s">
        <v>10</v>
      </c>
      <c r="P32" s="80" t="s">
        <v>6</v>
      </c>
      <c r="Q32" s="80" t="s">
        <v>6</v>
      </c>
      <c r="R32" s="80" t="s">
        <v>6</v>
      </c>
      <c r="S32" s="80" t="s">
        <v>10</v>
      </c>
      <c r="T32" s="80" t="s">
        <v>10</v>
      </c>
      <c r="U32" s="80" t="s">
        <v>11</v>
      </c>
      <c r="V32" s="80" t="s">
        <v>11</v>
      </c>
      <c r="W32" s="80" t="s">
        <v>11</v>
      </c>
      <c r="X32" s="80" t="s">
        <v>10</v>
      </c>
      <c r="Y32" s="80" t="s">
        <v>6</v>
      </c>
      <c r="Z32" s="80" t="s">
        <v>6</v>
      </c>
      <c r="AA32" s="80" t="s">
        <v>6</v>
      </c>
      <c r="AB32" s="80" t="s">
        <v>6</v>
      </c>
      <c r="AC32" s="80" t="s">
        <v>6</v>
      </c>
      <c r="AD32" s="80" t="s">
        <v>10</v>
      </c>
      <c r="AE32" s="80" t="s">
        <v>6</v>
      </c>
      <c r="AF32" s="118"/>
      <c r="AG32" s="98"/>
      <c r="AH32" s="98"/>
      <c r="AI32" s="17">
        <f t="shared" si="0"/>
        <v>1</v>
      </c>
    </row>
    <row r="33" spans="1:44" ht="15.75" customHeight="1" x14ac:dyDescent="0.25">
      <c r="A33" s="161" t="s">
        <v>52</v>
      </c>
      <c r="B33" s="162"/>
      <c r="C33" s="163"/>
      <c r="D33" s="76" t="s">
        <v>13</v>
      </c>
      <c r="E33" s="76" t="s">
        <v>13</v>
      </c>
      <c r="F33" s="76" t="s">
        <v>13</v>
      </c>
      <c r="G33" s="76" t="s">
        <v>13</v>
      </c>
      <c r="H33" s="76" t="s">
        <v>13</v>
      </c>
      <c r="I33" s="76" t="s">
        <v>13</v>
      </c>
      <c r="J33" s="76" t="s">
        <v>13</v>
      </c>
      <c r="K33" s="76" t="s">
        <v>13</v>
      </c>
      <c r="L33" s="76" t="s">
        <v>13</v>
      </c>
      <c r="M33" s="76" t="s">
        <v>13</v>
      </c>
      <c r="N33" s="76" t="s">
        <v>13</v>
      </c>
      <c r="O33" s="76" t="s">
        <v>13</v>
      </c>
      <c r="P33" s="76" t="s">
        <v>13</v>
      </c>
      <c r="Q33" s="76" t="s">
        <v>13</v>
      </c>
      <c r="R33" s="76" t="s">
        <v>13</v>
      </c>
      <c r="S33" s="76" t="s">
        <v>13</v>
      </c>
      <c r="T33" s="76" t="s">
        <v>13</v>
      </c>
      <c r="U33" s="76" t="s">
        <v>13</v>
      </c>
      <c r="V33" s="76" t="s">
        <v>13</v>
      </c>
      <c r="W33" s="76" t="s">
        <v>13</v>
      </c>
      <c r="X33" s="76" t="s">
        <v>13</v>
      </c>
      <c r="Y33" s="76" t="s">
        <v>13</v>
      </c>
      <c r="Z33" s="76" t="s">
        <v>13</v>
      </c>
      <c r="AA33" s="76" t="s">
        <v>13</v>
      </c>
      <c r="AB33" s="76" t="s">
        <v>13</v>
      </c>
      <c r="AC33" s="76" t="s">
        <v>13</v>
      </c>
      <c r="AD33" s="76" t="s">
        <v>13</v>
      </c>
      <c r="AE33" s="76" t="s">
        <v>13</v>
      </c>
      <c r="AF33" s="124"/>
      <c r="AG33" s="104"/>
      <c r="AH33" s="104"/>
      <c r="AI33" s="19">
        <f t="shared" si="0"/>
        <v>1</v>
      </c>
    </row>
    <row r="34" spans="1:44" ht="15.75" customHeight="1" x14ac:dyDescent="0.25">
      <c r="A34" s="161" t="s">
        <v>53</v>
      </c>
      <c r="B34" s="162"/>
      <c r="C34" s="163"/>
      <c r="D34" s="76" t="s">
        <v>13</v>
      </c>
      <c r="E34" s="76" t="s">
        <v>13</v>
      </c>
      <c r="F34" s="76" t="s">
        <v>13</v>
      </c>
      <c r="G34" s="76" t="s">
        <v>13</v>
      </c>
      <c r="H34" s="76" t="s">
        <v>13</v>
      </c>
      <c r="I34" s="76" t="s">
        <v>13</v>
      </c>
      <c r="J34" s="76" t="s">
        <v>13</v>
      </c>
      <c r="K34" s="76" t="s">
        <v>13</v>
      </c>
      <c r="L34" s="76" t="s">
        <v>13</v>
      </c>
      <c r="M34" s="76" t="s">
        <v>13</v>
      </c>
      <c r="N34" s="76" t="s">
        <v>13</v>
      </c>
      <c r="O34" s="76" t="s">
        <v>13</v>
      </c>
      <c r="P34" s="76" t="s">
        <v>13</v>
      </c>
      <c r="Q34" s="76" t="s">
        <v>13</v>
      </c>
      <c r="R34" s="76" t="s">
        <v>13</v>
      </c>
      <c r="S34" s="76" t="s">
        <v>13</v>
      </c>
      <c r="T34" s="76" t="s">
        <v>13</v>
      </c>
      <c r="U34" s="76" t="s">
        <v>13</v>
      </c>
      <c r="V34" s="76" t="s">
        <v>13</v>
      </c>
      <c r="W34" s="25" t="s">
        <v>13</v>
      </c>
      <c r="X34" s="25" t="s">
        <v>13</v>
      </c>
      <c r="Y34" s="25" t="s">
        <v>13</v>
      </c>
      <c r="Z34" s="76" t="s">
        <v>13</v>
      </c>
      <c r="AA34" s="76" t="s">
        <v>13</v>
      </c>
      <c r="AB34" s="76" t="s">
        <v>13</v>
      </c>
      <c r="AC34" s="76" t="s">
        <v>13</v>
      </c>
      <c r="AD34" s="76" t="s">
        <v>13</v>
      </c>
      <c r="AE34" s="76" t="s">
        <v>13</v>
      </c>
      <c r="AF34" s="124"/>
      <c r="AG34" s="105"/>
      <c r="AH34" s="105"/>
      <c r="AI34" s="19">
        <f t="shared" si="0"/>
        <v>1</v>
      </c>
    </row>
    <row r="35" spans="1:44" ht="15.75" customHeight="1" thickBot="1" x14ac:dyDescent="0.3">
      <c r="A35" s="164" t="s">
        <v>54</v>
      </c>
      <c r="B35" s="165"/>
      <c r="C35" s="166"/>
      <c r="D35" s="85" t="s">
        <v>13</v>
      </c>
      <c r="E35" s="85" t="s">
        <v>13</v>
      </c>
      <c r="F35" s="85" t="s">
        <v>13</v>
      </c>
      <c r="G35" s="85" t="s">
        <v>13</v>
      </c>
      <c r="H35" s="85" t="s">
        <v>13</v>
      </c>
      <c r="I35" s="85" t="s">
        <v>13</v>
      </c>
      <c r="J35" s="85" t="s">
        <v>13</v>
      </c>
      <c r="K35" s="85" t="s">
        <v>13</v>
      </c>
      <c r="L35" s="85" t="s">
        <v>13</v>
      </c>
      <c r="M35" s="85" t="s">
        <v>13</v>
      </c>
      <c r="N35" s="85" t="s">
        <v>13</v>
      </c>
      <c r="O35" s="85" t="s">
        <v>13</v>
      </c>
      <c r="P35" s="85" t="s">
        <v>13</v>
      </c>
      <c r="Q35" s="85" t="s">
        <v>13</v>
      </c>
      <c r="R35" s="85" t="s">
        <v>13</v>
      </c>
      <c r="S35" s="85" t="s">
        <v>13</v>
      </c>
      <c r="T35" s="85" t="s">
        <v>13</v>
      </c>
      <c r="U35" s="85" t="s">
        <v>13</v>
      </c>
      <c r="V35" s="85" t="s">
        <v>13</v>
      </c>
      <c r="W35" s="87" t="s">
        <v>13</v>
      </c>
      <c r="X35" s="87" t="s">
        <v>13</v>
      </c>
      <c r="Y35" s="87" t="s">
        <v>13</v>
      </c>
      <c r="Z35" s="85" t="s">
        <v>13</v>
      </c>
      <c r="AA35" s="85" t="s">
        <v>13</v>
      </c>
      <c r="AB35" s="85" t="s">
        <v>13</v>
      </c>
      <c r="AC35" s="85" t="s">
        <v>13</v>
      </c>
      <c r="AD35" s="85" t="s">
        <v>13</v>
      </c>
      <c r="AE35" s="85" t="s">
        <v>13</v>
      </c>
      <c r="AF35" s="127"/>
      <c r="AG35" s="108"/>
      <c r="AH35" s="108"/>
      <c r="AI35" s="88">
        <f t="shared" si="0"/>
        <v>1</v>
      </c>
    </row>
    <row r="36" spans="1:44" s="32" customFormat="1" ht="15.75" customHeight="1" x14ac:dyDescent="0.25">
      <c r="A36" s="149" t="s">
        <v>55</v>
      </c>
      <c r="B36" s="150"/>
      <c r="C36" s="15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133"/>
      <c r="S36" s="31"/>
      <c r="T36" s="31"/>
      <c r="U36" s="31"/>
      <c r="V36" s="31"/>
      <c r="W36" s="31"/>
      <c r="X36" s="31"/>
      <c r="Y36" s="31"/>
      <c r="Z36" s="31"/>
      <c r="AA36" s="83"/>
      <c r="AB36" s="31"/>
      <c r="AC36" s="31"/>
      <c r="AD36" s="31"/>
      <c r="AE36" s="31"/>
      <c r="AF36" s="137"/>
      <c r="AG36" s="138"/>
      <c r="AH36" s="139"/>
      <c r="AI36" s="33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167" t="s">
        <v>56</v>
      </c>
      <c r="B37" s="168"/>
      <c r="C37" s="169"/>
      <c r="D37" s="135"/>
      <c r="E37" s="114"/>
      <c r="F37" s="114"/>
      <c r="G37" s="114"/>
      <c r="H37" s="114"/>
      <c r="I37" s="114"/>
      <c r="J37" s="81"/>
      <c r="K37" s="114"/>
      <c r="L37" s="114"/>
      <c r="M37" s="114"/>
      <c r="N37" s="114"/>
      <c r="O37" s="114"/>
      <c r="P37" s="34"/>
      <c r="Q37" s="34"/>
      <c r="R37" s="34"/>
      <c r="S37" s="34"/>
      <c r="T37" s="114"/>
      <c r="U37" s="114"/>
      <c r="V37" s="114"/>
      <c r="W37" s="114"/>
      <c r="X37" s="114"/>
      <c r="Y37" s="114"/>
      <c r="Z37" s="114"/>
      <c r="AA37" s="84"/>
      <c r="AB37" s="114"/>
      <c r="AC37" s="114"/>
      <c r="AD37" s="114"/>
      <c r="AE37" s="114"/>
      <c r="AF37" s="140"/>
      <c r="AG37" s="141"/>
      <c r="AH37" s="142"/>
      <c r="AI37" s="35"/>
    </row>
    <row r="38" spans="1:44" ht="15.75" hidden="1" customHeight="1" x14ac:dyDescent="0.25">
      <c r="A38" s="32"/>
      <c r="B38" s="36"/>
      <c r="C38" s="36"/>
      <c r="D38" s="37"/>
      <c r="E38" s="37"/>
      <c r="F38" s="37"/>
      <c r="G38" s="37"/>
      <c r="H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 t="str">
        <f>IF(AND(AD5&gt;0,COUNTA(AD6:AD37)&gt;0,COUNTA(AD6:AD37)-COUNTIF(AD6:AD37,"NB")-COUNTIF(AD30:AD31, "0")=COUNTA(AD6:AD37)),"AB","")</f>
        <v>AB</v>
      </c>
      <c r="AE38" s="37" t="str">
        <f>IF(AND(AE5&gt;0,COUNTA(AE6:AE37)&gt;0,COUNTA(AE6:AE37)-COUNTIF(AE6:AE37,"NB")-COUNTIF(AE30:AE31, "0")=COUNTA(AE6:AE37)),"AB","")</f>
        <v>AB</v>
      </c>
      <c r="AF38" s="37" t="str">
        <f>IF(AND(AF5&gt;0,COUNTA(AF6:AF37)&gt;0,COUNTA(AF6:AF37)-COUNTIF(AF6:AF37,"NB")-COUNTIF(AF30:AF31, "0")=COUNTA(AF6:AF37)),"AB","")</f>
        <v/>
      </c>
      <c r="AG38" s="37" t="str">
        <f>IF(AND(AG5&gt;0,COUNTA(AG6:AG37)&gt;0,COUNTA(AG6:AG37)-COUNTIF(AG6:AG37,"NB")-COUNTIF(AG30:AG31, "0")=COUNTA(AG6:AG37)),"AB","")</f>
        <v/>
      </c>
      <c r="AH38" s="37" t="str">
        <f>IF(AND(AH5&gt;0,COUNTA(AH6:AH37)&gt;0,COUNTA(AH6:AH37)-COUNTIF(AH6:AH37,"NB")-COUNTIF(AH30:AH31, "0")=COUNTA(AH6:AH37)),"AB","")</f>
        <v/>
      </c>
      <c r="AI38" s="35"/>
    </row>
    <row r="39" spans="1:44" ht="15.75" hidden="1" customHeight="1" thickBot="1" x14ac:dyDescent="0.3"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 t="str">
        <f>IF(AND(AD5:AD5&gt;0,COUNTA(AD6:AD35),COUNTIF(AD6:AD35,"NB")+COUNTIF(AD6:AD35,0)=COUNTA(AD6:AD35)),"ANB","")</f>
        <v/>
      </c>
      <c r="AE39" s="38" t="str">
        <f>IF(AND(AE5:AE5&gt;0,COUNTA(AE6:AE35),COUNTIF(AE6:AE35,"NB")+COUNTIF(AE6:AE35,0)=COUNTA(AE6:AE35)),"ANB","")</f>
        <v/>
      </c>
      <c r="AF39" s="38" t="str">
        <f>IF(AND(AF5:AF5&gt;0,COUNTA(AF6:AF35),COUNTIF(AF6:AF35,"NB")+COUNTIF(AF6:AF35,0)=COUNTA(AF6:AF35)),"ANB","")</f>
        <v/>
      </c>
      <c r="AG39" s="38" t="str">
        <f>IF(AND(AG5:AG5&gt;0,COUNTA(AG6:AG35),COUNTIF(AG6:AG35,"NB")+COUNTIF(AG6:AG35,0)=COUNTA(AG6:AG35)),"ANB","")</f>
        <v/>
      </c>
      <c r="AH39" s="38" t="str">
        <f>IF(AND(AH5:AH5&gt;0,COUNTA(AH6:AH35),COUNTIF(AH6:AH35,"NB")+COUNTIF(AH6:AH35,0)=COUNTA(AH6:AH35)),"ANB","")</f>
        <v/>
      </c>
    </row>
    <row r="40" spans="1:44" ht="15.75" customHeight="1" thickBot="1" x14ac:dyDescent="0.3">
      <c r="D40" s="39"/>
      <c r="I40" s="94"/>
      <c r="P40" s="94"/>
    </row>
    <row r="41" spans="1:44" ht="15.75" customHeight="1" thickBot="1" x14ac:dyDescent="0.3">
      <c r="A41" s="146" t="s">
        <v>57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8"/>
    </row>
    <row r="42" spans="1:44" ht="15.75" customHeight="1" x14ac:dyDescent="0.25">
      <c r="A42" s="40" t="s">
        <v>58</v>
      </c>
      <c r="C42" s="41"/>
      <c r="D42" s="41"/>
      <c r="E42" s="41"/>
      <c r="F42" s="41"/>
      <c r="G42" s="42"/>
      <c r="H42" s="43" t="s">
        <v>59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60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9"/>
    </row>
    <row r="43" spans="1:44" ht="15.75" customHeight="1" x14ac:dyDescent="0.25">
      <c r="A43" s="50" t="s">
        <v>13</v>
      </c>
      <c r="B43" t="s">
        <v>61</v>
      </c>
      <c r="C43" s="41"/>
      <c r="D43" s="41"/>
      <c r="E43" s="41"/>
      <c r="F43" s="41"/>
      <c r="G43" s="42"/>
      <c r="H43" s="51" t="s">
        <v>62</v>
      </c>
      <c r="I43" s="44"/>
      <c r="J43" s="44" t="s">
        <v>63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64</v>
      </c>
      <c r="Z43" s="47"/>
      <c r="AA43" s="47"/>
      <c r="AB43" s="47"/>
      <c r="AC43" s="47"/>
      <c r="AD43" s="47"/>
      <c r="AE43" s="47"/>
      <c r="AF43" s="47"/>
      <c r="AG43" s="47"/>
      <c r="AH43" s="49"/>
    </row>
    <row r="44" spans="1:44" ht="15.75" customHeight="1" x14ac:dyDescent="0.25">
      <c r="A44" s="53" t="s">
        <v>49</v>
      </c>
      <c r="B44" t="s">
        <v>65</v>
      </c>
      <c r="C44" s="41"/>
      <c r="D44" s="41"/>
      <c r="E44" s="41"/>
      <c r="F44" s="41"/>
      <c r="G44" s="42"/>
      <c r="H44" s="44"/>
      <c r="I44" s="44"/>
      <c r="J44" s="44" t="s">
        <v>66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10</v>
      </c>
      <c r="X44" s="47"/>
      <c r="Y44" s="47" t="s">
        <v>67</v>
      </c>
      <c r="Z44" s="47"/>
      <c r="AA44" s="47"/>
      <c r="AB44" s="47"/>
      <c r="AC44" s="47"/>
      <c r="AD44" s="47"/>
      <c r="AE44" s="47"/>
      <c r="AF44" s="47"/>
      <c r="AG44" s="47"/>
      <c r="AH44" s="49"/>
    </row>
    <row r="45" spans="1:44" ht="15.75" customHeight="1" x14ac:dyDescent="0.25">
      <c r="A45" s="54" t="s">
        <v>16</v>
      </c>
      <c r="B45" t="s">
        <v>68</v>
      </c>
      <c r="C45" s="41"/>
      <c r="D45" s="41"/>
      <c r="E45" s="41"/>
      <c r="F45" s="41"/>
      <c r="G45" s="42"/>
      <c r="H45" s="51" t="s">
        <v>69</v>
      </c>
      <c r="I45" s="44"/>
      <c r="J45" s="44" t="s">
        <v>70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11</v>
      </c>
      <c r="X45" s="47"/>
      <c r="Y45" s="47" t="s">
        <v>71</v>
      </c>
      <c r="Z45" s="47"/>
      <c r="AA45" s="47"/>
      <c r="AB45" s="47"/>
      <c r="AC45" s="47"/>
      <c r="AD45" s="47"/>
      <c r="AE45" s="47"/>
      <c r="AF45" s="47"/>
      <c r="AG45" s="47"/>
      <c r="AH45" s="49"/>
    </row>
    <row r="46" spans="1:44" ht="15.75" customHeight="1" x14ac:dyDescent="0.25">
      <c r="A46" s="50" t="s">
        <v>72</v>
      </c>
      <c r="B46" t="s">
        <v>73</v>
      </c>
      <c r="C46" s="41"/>
      <c r="D46" s="41"/>
      <c r="E46" s="41"/>
      <c r="F46" s="41"/>
      <c r="G46" s="42"/>
      <c r="H46" s="51" t="s">
        <v>74</v>
      </c>
      <c r="I46" s="44"/>
      <c r="J46" s="44" t="s">
        <v>75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49</v>
      </c>
      <c r="X46" s="47"/>
      <c r="Y46" s="47" t="s">
        <v>76</v>
      </c>
      <c r="Z46" s="47"/>
      <c r="AA46" s="47"/>
      <c r="AB46" s="47"/>
      <c r="AC46" s="47"/>
      <c r="AD46" s="47"/>
      <c r="AE46" s="47"/>
      <c r="AF46" s="47"/>
      <c r="AG46" s="47"/>
      <c r="AH46" s="49"/>
    </row>
    <row r="47" spans="1:44" ht="15.75" customHeight="1" x14ac:dyDescent="0.25">
      <c r="A47" s="54" t="s">
        <v>77</v>
      </c>
      <c r="B47" t="s">
        <v>78</v>
      </c>
      <c r="C47" s="41"/>
      <c r="D47" s="41"/>
      <c r="E47" s="41"/>
      <c r="F47" s="41"/>
      <c r="G47" s="42"/>
      <c r="H47" s="51" t="s">
        <v>79</v>
      </c>
      <c r="I47" s="44"/>
      <c r="J47" s="44" t="s">
        <v>80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81</v>
      </c>
      <c r="X47" s="56"/>
      <c r="Y47" s="56" t="s">
        <v>82</v>
      </c>
      <c r="Z47" s="56"/>
      <c r="AA47" s="56"/>
      <c r="AB47" s="56"/>
      <c r="AC47" s="56"/>
      <c r="AD47" s="56"/>
      <c r="AE47" s="56"/>
      <c r="AF47" s="56"/>
      <c r="AG47" s="56"/>
      <c r="AH47" s="58"/>
    </row>
    <row r="48" spans="1:44" ht="15.75" customHeight="1" x14ac:dyDescent="0.25">
      <c r="A48" s="50" t="s">
        <v>83</v>
      </c>
      <c r="B48" t="s">
        <v>84</v>
      </c>
      <c r="C48" s="41"/>
      <c r="D48" s="41"/>
      <c r="E48" s="41"/>
      <c r="F48" s="41"/>
      <c r="G48" s="42"/>
      <c r="H48" s="51" t="s">
        <v>85</v>
      </c>
      <c r="I48" s="44"/>
      <c r="J48" s="44" t="s">
        <v>86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  <c r="AH48" s="59"/>
    </row>
    <row r="49" spans="1:35" ht="15.75" customHeight="1" x14ac:dyDescent="0.25">
      <c r="A49" s="54" t="s">
        <v>87</v>
      </c>
      <c r="B49" t="s">
        <v>88</v>
      </c>
      <c r="C49" s="41"/>
      <c r="D49" s="41"/>
      <c r="E49" s="41"/>
      <c r="F49" s="41"/>
      <c r="G49" s="42"/>
      <c r="H49" s="51" t="s">
        <v>89</v>
      </c>
      <c r="I49" s="44"/>
      <c r="J49" s="44" t="s">
        <v>90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91</v>
      </c>
      <c r="AH49" s="59"/>
    </row>
    <row r="50" spans="1:35" ht="15.75" customHeight="1" x14ac:dyDescent="0.25">
      <c r="A50" s="50" t="s">
        <v>92</v>
      </c>
      <c r="B50" t="s">
        <v>93</v>
      </c>
      <c r="C50" s="41"/>
      <c r="D50" s="41"/>
      <c r="E50" s="41"/>
      <c r="F50" s="41"/>
      <c r="G50" s="42"/>
      <c r="H50" s="51" t="s">
        <v>94</v>
      </c>
      <c r="I50" s="44"/>
      <c r="J50" s="44" t="s">
        <v>95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96</v>
      </c>
      <c r="AG50">
        <f>COUNTA(D5:AH5)</f>
        <v>31</v>
      </c>
      <c r="AH50" s="59"/>
      <c r="AI50"/>
    </row>
    <row r="51" spans="1:35" ht="15.75" customHeight="1" x14ac:dyDescent="0.25">
      <c r="A51" s="61"/>
      <c r="B51" t="s">
        <v>97</v>
      </c>
      <c r="C51" s="41"/>
      <c r="D51" s="41"/>
      <c r="E51" s="41"/>
      <c r="F51" s="41"/>
      <c r="G51" s="42"/>
      <c r="H51" s="44" t="s">
        <v>98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99</v>
      </c>
      <c r="AG51">
        <f>COUNTIF(D38:AH38,"AB")</f>
        <v>2</v>
      </c>
      <c r="AH51" s="59"/>
      <c r="AI51"/>
    </row>
    <row r="52" spans="1:35" ht="15.75" customHeight="1" x14ac:dyDescent="0.25">
      <c r="A52" s="54" t="s">
        <v>113</v>
      </c>
      <c r="B52" t="s">
        <v>114</v>
      </c>
      <c r="C52" s="41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102</v>
      </c>
      <c r="AG52">
        <f>AG50-AG51-AG53</f>
        <v>29</v>
      </c>
      <c r="AH52" s="59"/>
      <c r="AI52"/>
    </row>
    <row r="53" spans="1:35" ht="15.75" customHeight="1" x14ac:dyDescent="0.25">
      <c r="A53" s="61"/>
      <c r="B53" t="s">
        <v>97</v>
      </c>
      <c r="C53" s="41"/>
      <c r="D53" s="41"/>
      <c r="E53" s="41"/>
      <c r="F53" s="41"/>
      <c r="G53" s="42"/>
      <c r="H53" s="43" t="s">
        <v>103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104</v>
      </c>
      <c r="AG53">
        <f>COUNTIF(D39:AH39,"ANB")</f>
        <v>0</v>
      </c>
      <c r="AH53" s="59"/>
      <c r="AI53"/>
    </row>
    <row r="54" spans="1:35" ht="15.75" customHeight="1" x14ac:dyDescent="0.25">
      <c r="A54" s="62"/>
      <c r="B54" s="41"/>
      <c r="C54" s="41"/>
      <c r="D54" s="41"/>
      <c r="E54" s="41"/>
      <c r="F54" s="41"/>
      <c r="G54" s="42"/>
      <c r="H54" s="51" t="s">
        <v>105</v>
      </c>
      <c r="I54" s="44"/>
      <c r="J54" s="44" t="s">
        <v>106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 s="59"/>
      <c r="AI54"/>
    </row>
    <row r="55" spans="1:35" ht="15.75" customHeight="1" thickBot="1" x14ac:dyDescent="0.3">
      <c r="A55" s="63"/>
      <c r="B55" s="64"/>
      <c r="C55" s="64"/>
      <c r="D55" s="64"/>
      <c r="E55" s="64"/>
      <c r="F55" s="64"/>
      <c r="G55" s="65"/>
      <c r="H55" s="66" t="s">
        <v>107</v>
      </c>
      <c r="I55" s="67"/>
      <c r="J55" s="67" t="s">
        <v>108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  <c r="AI55"/>
    </row>
    <row r="56" spans="1:35" ht="15.75" customHeight="1" x14ac:dyDescent="0.25">
      <c r="AI56"/>
    </row>
    <row r="57" spans="1:35" ht="15.75" customHeight="1" x14ac:dyDescent="0.25">
      <c r="AI57"/>
    </row>
    <row r="58" spans="1:35" ht="15.75" customHeight="1" x14ac:dyDescent="0.25">
      <c r="AI58"/>
    </row>
    <row r="59" spans="1:35" ht="15.75" customHeight="1" x14ac:dyDescent="0.25">
      <c r="AI59"/>
    </row>
  </sheetData>
  <mergeCells count="33"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AH41"/>
    <mergeCell ref="A36:C36"/>
    <mergeCell ref="A30:C30"/>
    <mergeCell ref="A31:C31"/>
    <mergeCell ref="A32:C32"/>
    <mergeCell ref="A33:C33"/>
    <mergeCell ref="A34:C34"/>
    <mergeCell ref="A35:C35"/>
    <mergeCell ref="A37:C37"/>
  </mergeCells>
  <conditionalFormatting sqref="D6:D14">
    <cfRule type="cellIs" dxfId="474" priority="109" stopIfTrue="1" operator="between">
      <formula>"NB"</formula>
      <formula>"NB^"</formula>
    </cfRule>
    <cfRule type="cellIs" dxfId="473" priority="108" stopIfTrue="1" operator="equal">
      <formula>"M"</formula>
    </cfRule>
  </conditionalFormatting>
  <conditionalFormatting sqref="D18:D21">
    <cfRule type="cellIs" dxfId="472" priority="103" stopIfTrue="1" operator="between">
      <formula>"NB"</formula>
      <formula>"NB^"</formula>
    </cfRule>
    <cfRule type="cellIs" dxfId="471" priority="102" stopIfTrue="1" operator="equal">
      <formula>"M"</formula>
    </cfRule>
  </conditionalFormatting>
  <conditionalFormatting sqref="D6:J29">
    <cfRule type="cellIs" dxfId="470" priority="88" stopIfTrue="1" operator="equal">
      <formula>"B"</formula>
    </cfRule>
  </conditionalFormatting>
  <conditionalFormatting sqref="D15:J17">
    <cfRule type="cellIs" dxfId="469" priority="90" stopIfTrue="1" operator="between">
      <formula>"NB"</formula>
      <formula>"NB^"</formula>
    </cfRule>
    <cfRule type="cellIs" dxfId="468" priority="89" stopIfTrue="1" operator="equal">
      <formula>"M"</formula>
    </cfRule>
  </conditionalFormatting>
  <conditionalFormatting sqref="D22:N29">
    <cfRule type="cellIs" dxfId="467" priority="85" stopIfTrue="1" operator="equal">
      <formula>"M"</formula>
    </cfRule>
    <cfRule type="cellIs" dxfId="466" priority="86" stopIfTrue="1" operator="equal">
      <formula>"NB"</formula>
    </cfRule>
  </conditionalFormatting>
  <conditionalFormatting sqref="D28:V29">
    <cfRule type="cellIs" dxfId="465" priority="32" operator="equal">
      <formula>0</formula>
    </cfRule>
  </conditionalFormatting>
  <conditionalFormatting sqref="D30:V35">
    <cfRule type="cellIs" dxfId="464" priority="29" stopIfTrue="1" operator="equal">
      <formula>"M"</formula>
    </cfRule>
    <cfRule type="cellIs" dxfId="463" priority="31" stopIfTrue="1" operator="equal">
      <formula>"B"</formula>
    </cfRule>
    <cfRule type="cellIs" dxfId="462" priority="30" stopIfTrue="1" operator="equal">
      <formula>"NB"</formula>
    </cfRule>
  </conditionalFormatting>
  <conditionalFormatting sqref="E9:J14">
    <cfRule type="cellIs" dxfId="461" priority="93" stopIfTrue="1" operator="between">
      <formula>"NB"</formula>
      <formula>"NB^"</formula>
    </cfRule>
    <cfRule type="cellIs" dxfId="460" priority="92" stopIfTrue="1" operator="equal">
      <formula>"M"</formula>
    </cfRule>
  </conditionalFormatting>
  <conditionalFormatting sqref="E18:N21">
    <cfRule type="cellIs" dxfId="459" priority="81" stopIfTrue="1" operator="equal">
      <formula>"M"</formula>
    </cfRule>
    <cfRule type="cellIs" dxfId="458" priority="82" stopIfTrue="1" operator="equal">
      <formula>"NB"</formula>
    </cfRule>
  </conditionalFormatting>
  <conditionalFormatting sqref="E6:W8 P18:W21">
    <cfRule type="cellIs" dxfId="457" priority="20" stopIfTrue="1" operator="equal">
      <formula>"M"</formula>
    </cfRule>
    <cfRule type="cellIs" dxfId="456" priority="21" stopIfTrue="1" operator="equal">
      <formula>"NB"</formula>
    </cfRule>
  </conditionalFormatting>
  <conditionalFormatting sqref="K15:N17">
    <cfRule type="cellIs" dxfId="455" priority="75" stopIfTrue="1" operator="equal">
      <formula>"B"</formula>
    </cfRule>
    <cfRule type="cellIs" dxfId="454" priority="76" stopIfTrue="1" operator="equal">
      <formula>"M"</formula>
    </cfRule>
    <cfRule type="cellIs" dxfId="453" priority="77" stopIfTrue="1" operator="between">
      <formula>"NB"</formula>
      <formula>"NB^"</formula>
    </cfRule>
  </conditionalFormatting>
  <conditionalFormatting sqref="K18:N21">
    <cfRule type="cellIs" dxfId="452" priority="83" stopIfTrue="1" operator="equal">
      <formula>"B"</formula>
    </cfRule>
  </conditionalFormatting>
  <conditionalFormatting sqref="K22:N29">
    <cfRule type="cellIs" dxfId="451" priority="87" stopIfTrue="1" operator="equal">
      <formula>"B"</formula>
    </cfRule>
  </conditionalFormatting>
  <conditionalFormatting sqref="K9:O14">
    <cfRule type="cellIs" dxfId="450" priority="80" stopIfTrue="1" operator="between">
      <formula>"NB"</formula>
      <formula>"NB^"</formula>
    </cfRule>
  </conditionalFormatting>
  <conditionalFormatting sqref="K6:V14">
    <cfRule type="cellIs" dxfId="449" priority="26" stopIfTrue="1" operator="equal">
      <formula>"B"</formula>
    </cfRule>
  </conditionalFormatting>
  <conditionalFormatting sqref="K9:V14">
    <cfRule type="cellIs" dxfId="448" priority="27" stopIfTrue="1" operator="equal">
      <formula>"M"</formula>
    </cfRule>
  </conditionalFormatting>
  <conditionalFormatting sqref="O15:O17">
    <cfRule type="cellIs" dxfId="447" priority="68" stopIfTrue="1" operator="between">
      <formula>"NB"</formula>
      <formula>"NB^"</formula>
    </cfRule>
    <cfRule type="cellIs" dxfId="446" priority="67" stopIfTrue="1" operator="equal">
      <formula>"M"</formula>
    </cfRule>
  </conditionalFormatting>
  <conditionalFormatting sqref="O15:O29">
    <cfRule type="cellIs" dxfId="445" priority="65" stopIfTrue="1" operator="equal">
      <formula>"B"</formula>
    </cfRule>
  </conditionalFormatting>
  <conditionalFormatting sqref="O18:O29">
    <cfRule type="cellIs" dxfId="444" priority="63" stopIfTrue="1" operator="equal">
      <formula>"M"</formula>
    </cfRule>
    <cfRule type="cellIs" dxfId="443" priority="64" stopIfTrue="1" operator="equal">
      <formula>"NB"</formula>
    </cfRule>
  </conditionalFormatting>
  <conditionalFormatting sqref="P9:Q17">
    <cfRule type="cellIs" dxfId="442" priority="38" stopIfTrue="1" operator="between">
      <formula>"NB"</formula>
      <formula>"NB^"</formula>
    </cfRule>
  </conditionalFormatting>
  <conditionalFormatting sqref="P22:U29 V27:V29 V22:W22 V23:Y26">
    <cfRule type="cellIs" dxfId="441" priority="33" stopIfTrue="1" operator="equal">
      <formula>"M"</formula>
    </cfRule>
  </conditionalFormatting>
  <conditionalFormatting sqref="P15:V17">
    <cfRule type="cellIs" dxfId="440" priority="24" stopIfTrue="1" operator="equal">
      <formula>"M"</formula>
    </cfRule>
  </conditionalFormatting>
  <conditionalFormatting sqref="P15:V21">
    <cfRule type="cellIs" dxfId="439" priority="23" stopIfTrue="1" operator="equal">
      <formula>"B"</formula>
    </cfRule>
  </conditionalFormatting>
  <conditionalFormatting sqref="R9:V14">
    <cfRule type="cellIs" dxfId="438" priority="28" stopIfTrue="1" operator="between">
      <formula>"NB"</formula>
      <formula>"NB^"</formula>
    </cfRule>
  </conditionalFormatting>
  <conditionalFormatting sqref="R15:V17">
    <cfRule type="cellIs" dxfId="437" priority="25" stopIfTrue="1" operator="between">
      <formula>"NB"</formula>
      <formula>"NB^"</formula>
    </cfRule>
  </conditionalFormatting>
  <conditionalFormatting sqref="V22:W22 P22:U29 V23:Y26 V27:V29">
    <cfRule type="cellIs" dxfId="436" priority="34" stopIfTrue="1" operator="equal">
      <formula>"NB"</formula>
    </cfRule>
    <cfRule type="cellIs" dxfId="435" priority="35" stopIfTrue="1" operator="equal">
      <formula>"B"</formula>
    </cfRule>
  </conditionalFormatting>
  <conditionalFormatting sqref="W6:W8 W18:W21">
    <cfRule type="cellIs" dxfId="434" priority="22" stopIfTrue="1" operator="equal">
      <formula>"B"</formula>
    </cfRule>
  </conditionalFormatting>
  <conditionalFormatting sqref="W9:W17">
    <cfRule type="cellIs" dxfId="433" priority="16" stopIfTrue="1" operator="between">
      <formula>"NB"</formula>
      <formula>"NB^"</formula>
    </cfRule>
    <cfRule type="cellIs" dxfId="432" priority="15" stopIfTrue="1" operator="equal">
      <formula>"M"</formula>
    </cfRule>
    <cfRule type="cellIs" dxfId="431" priority="14" stopIfTrue="1" operator="equal">
      <formula>"B"</formula>
    </cfRule>
  </conditionalFormatting>
  <conditionalFormatting sqref="W27:Y27 W29:Y35">
    <cfRule type="cellIs" dxfId="430" priority="284" stopIfTrue="1" operator="equal">
      <formula>"NB"</formula>
    </cfRule>
    <cfRule type="cellIs" dxfId="429" priority="285" stopIfTrue="1" operator="equal">
      <formula>"B"</formula>
    </cfRule>
  </conditionalFormatting>
  <conditionalFormatting sqref="W28:Y28">
    <cfRule type="cellIs" dxfId="428" priority="292" stopIfTrue="1" operator="equal">
      <formula>0</formula>
    </cfRule>
    <cfRule type="cellIs" dxfId="427" priority="291" stopIfTrue="1" operator="equal">
      <formula>"NB"</formula>
    </cfRule>
    <cfRule type="cellIs" dxfId="426" priority="290" stopIfTrue="1" operator="equal">
      <formula>"M"</formula>
    </cfRule>
    <cfRule type="cellIs" priority="289" stopIfTrue="1" operator="equal">
      <formula>"B"</formula>
    </cfRule>
  </conditionalFormatting>
  <conditionalFormatting sqref="W29:Y29">
    <cfRule type="cellIs" dxfId="425" priority="282" operator="equal">
      <formula>0</formula>
    </cfRule>
  </conditionalFormatting>
  <conditionalFormatting sqref="W29:Y35 W27:Y27">
    <cfRule type="cellIs" dxfId="424" priority="283" stopIfTrue="1" operator="equal">
      <formula>"M"</formula>
    </cfRule>
  </conditionalFormatting>
  <conditionalFormatting sqref="X6:Y14 X18:Y22">
    <cfRule type="cellIs" dxfId="423" priority="189" stopIfTrue="1" operator="equal">
      <formula>"B"</formula>
    </cfRule>
  </conditionalFormatting>
  <conditionalFormatting sqref="X6:Y22">
    <cfRule type="cellIs" dxfId="422" priority="184" stopIfTrue="1" operator="equal">
      <formula>"NB"</formula>
    </cfRule>
    <cfRule type="cellIs" dxfId="421" priority="183" stopIfTrue="1" operator="equal">
      <formula>"M"</formula>
    </cfRule>
  </conditionalFormatting>
  <conditionalFormatting sqref="X15:Y17">
    <cfRule type="cellIs" dxfId="420" priority="185" stopIfTrue="1" operator="equal">
      <formula>0</formula>
    </cfRule>
    <cfRule type="cellIs" priority="182" stopIfTrue="1" operator="equal">
      <formula>"B"</formula>
    </cfRule>
  </conditionalFormatting>
  <conditionalFormatting sqref="Z22:AB29 AC27:AC29 AC22 AC23:AD26">
    <cfRule type="cellIs" dxfId="419" priority="11" stopIfTrue="1" operator="equal">
      <formula>"M"</formula>
    </cfRule>
  </conditionalFormatting>
  <conditionalFormatting sqref="Z6:AC8 Z18:AC21 Z30:AC35">
    <cfRule type="cellIs" dxfId="418" priority="9" stopIfTrue="1" operator="equal">
      <formula>"B"</formula>
    </cfRule>
    <cfRule type="cellIs" dxfId="417" priority="8" stopIfTrue="1" operator="equal">
      <formula>"NB"</formula>
    </cfRule>
    <cfRule type="cellIs" dxfId="416" priority="7" stopIfTrue="1" operator="equal">
      <formula>"M"</formula>
    </cfRule>
  </conditionalFormatting>
  <conditionalFormatting sqref="Z9:AC17">
    <cfRule type="cellIs" dxfId="415" priority="3" stopIfTrue="1" operator="between">
      <formula>"NB"</formula>
      <formula>"NB^"</formula>
    </cfRule>
    <cfRule type="cellIs" dxfId="414" priority="1" stopIfTrue="1" operator="equal">
      <formula>"B"</formula>
    </cfRule>
    <cfRule type="cellIs" dxfId="413" priority="2" stopIfTrue="1" operator="equal">
      <formula>"M"</formula>
    </cfRule>
  </conditionalFormatting>
  <conditionalFormatting sqref="Z28:AC29">
    <cfRule type="cellIs" dxfId="412" priority="10" operator="equal">
      <formula>0</formula>
    </cfRule>
  </conditionalFormatting>
  <conditionalFormatting sqref="AC22 Z22:AB29 AC23:AD26 AC27:AC29">
    <cfRule type="cellIs" dxfId="411" priority="13" stopIfTrue="1" operator="equal">
      <formula>"B"</formula>
    </cfRule>
    <cfRule type="cellIs" dxfId="410" priority="12" stopIfTrue="1" operator="equal">
      <formula>"NB"</formula>
    </cfRule>
  </conditionalFormatting>
  <conditionalFormatting sqref="AD6:AD7 AD15:AD22">
    <cfRule type="cellIs" dxfId="409" priority="418" stopIfTrue="1" operator="equal">
      <formula>0</formula>
    </cfRule>
  </conditionalFormatting>
  <conditionalFormatting sqref="AD6:AD22">
    <cfRule type="cellIs" dxfId="408" priority="169" stopIfTrue="1" operator="equal">
      <formula>"NB"</formula>
    </cfRule>
    <cfRule type="cellIs" dxfId="407" priority="168" stopIfTrue="1" operator="equal">
      <formula>"M"</formula>
    </cfRule>
  </conditionalFormatting>
  <conditionalFormatting sqref="AD8:AD14">
    <cfRule type="cellIs" dxfId="406" priority="170" stopIfTrue="1" operator="equal">
      <formula>"B"</formula>
    </cfRule>
  </conditionalFormatting>
  <conditionalFormatting sqref="AD6:AE7 AD15:AE22">
    <cfRule type="cellIs" priority="138" stopIfTrue="1" operator="equal">
      <formula>"B"</formula>
    </cfRule>
  </conditionalFormatting>
  <conditionalFormatting sqref="AE6:AE7 AE15:AE22">
    <cfRule type="cellIs" dxfId="405" priority="141" stopIfTrue="1" operator="equal">
      <formula>0</formula>
    </cfRule>
  </conditionalFormatting>
  <conditionalFormatting sqref="AE6:AE7 AE15:AE26">
    <cfRule type="cellIs" dxfId="404" priority="140" stopIfTrue="1" operator="equal">
      <formula>"NB"</formula>
    </cfRule>
    <cfRule type="cellIs" dxfId="403" priority="139" stopIfTrue="1" operator="equal">
      <formula>"M"</formula>
    </cfRule>
  </conditionalFormatting>
  <conditionalFormatting sqref="AE8:AE14">
    <cfRule type="cellIs" dxfId="402" priority="132" stopIfTrue="1" operator="equal">
      <formula>"M"</formula>
    </cfRule>
    <cfRule type="cellIs" dxfId="401" priority="134" stopIfTrue="1" operator="equal">
      <formula>"B"</formula>
    </cfRule>
    <cfRule type="cellIs" dxfId="400" priority="133" stopIfTrue="1" operator="equal">
      <formula>"NB"</formula>
    </cfRule>
  </conditionalFormatting>
  <conditionalFormatting sqref="AE23:AE26">
    <cfRule type="cellIs" dxfId="399" priority="151" stopIfTrue="1" operator="equal">
      <formula>"B"</formula>
    </cfRule>
  </conditionalFormatting>
  <conditionalFormatting sqref="AF6:AF8 AF15:AF24 AD27:AF35">
    <cfRule type="cellIs" priority="401" stopIfTrue="1" operator="equal">
      <formula>"B"</formula>
    </cfRule>
    <cfRule type="cellIs" dxfId="398" priority="404" stopIfTrue="1" operator="equal">
      <formula>0</formula>
    </cfRule>
  </conditionalFormatting>
  <conditionalFormatting sqref="AF6:AF24 AD27:AF35">
    <cfRule type="cellIs" dxfId="397" priority="402" stopIfTrue="1" operator="equal">
      <formula>"M"</formula>
    </cfRule>
    <cfRule type="cellIs" dxfId="396" priority="403" stopIfTrue="1" operator="equal">
      <formula>"NB"</formula>
    </cfRule>
  </conditionalFormatting>
  <conditionalFormatting sqref="AF9:AF14">
    <cfRule type="cellIs" dxfId="395" priority="407" stopIfTrue="1" operator="equal">
      <formula>"B"</formula>
    </cfRule>
  </conditionalFormatting>
  <conditionalFormatting sqref="AF25:AF26">
    <cfRule type="cellIs" dxfId="394" priority="398" stopIfTrue="1" operator="equal">
      <formula>"M"</formula>
    </cfRule>
    <cfRule type="cellIs" dxfId="393" priority="399" stopIfTrue="1" operator="equal">
      <formula>"NB"</formula>
    </cfRule>
    <cfRule type="cellIs" dxfId="392" priority="400" stopIfTrue="1" operator="equal">
      <formula>"B"</formula>
    </cfRule>
  </conditionalFormatting>
  <conditionalFormatting sqref="AG6:AH35 D36:AH37">
    <cfRule type="cellIs" priority="557" stopIfTrue="1" operator="equal">
      <formula>"B"</formula>
    </cfRule>
    <cfRule type="cellIs" dxfId="391" priority="558" stopIfTrue="1" operator="equal">
      <formula>"M"</formula>
    </cfRule>
    <cfRule type="cellIs" dxfId="390" priority="559" stopIfTrue="1" operator="equal">
      <formula>"NB"</formula>
    </cfRule>
    <cfRule type="cellIs" dxfId="389" priority="560" stopIfTrue="1" operator="equal">
      <formula>0</formula>
    </cfRule>
  </conditionalFormatting>
  <pageMargins left="0.75" right="0.75" top="1" bottom="1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R59"/>
  <sheetViews>
    <sheetView zoomScale="80" zoomScaleNormal="80" zoomScalePageLayoutView="90" workbookViewId="0"/>
  </sheetViews>
  <sheetFormatPr defaultColWidth="8.7109375" defaultRowHeight="15" x14ac:dyDescent="0.25"/>
  <cols>
    <col min="1" max="1" width="9.28515625" customWidth="1"/>
    <col min="2" max="2" width="15.42578125" customWidth="1"/>
    <col min="3" max="3" width="30.85546875" customWidth="1"/>
    <col min="4" max="34" width="5.7109375" customWidth="1"/>
    <col min="35" max="35" width="9.42578125" style="3" bestFit="1" customWidth="1"/>
  </cols>
  <sheetData>
    <row r="1" spans="1:44" ht="19.5" customHeight="1" x14ac:dyDescent="0.35">
      <c r="A1" s="1" t="s">
        <v>0</v>
      </c>
      <c r="I1" s="2" t="s">
        <v>1</v>
      </c>
    </row>
    <row r="2" spans="1:44" ht="15" customHeight="1" x14ac:dyDescent="0.25">
      <c r="A2" s="1" t="s">
        <v>2</v>
      </c>
    </row>
    <row r="3" spans="1:44" ht="23.25" x14ac:dyDescent="0.35">
      <c r="A3" s="1" t="s">
        <v>3</v>
      </c>
      <c r="P3" s="4" t="s">
        <v>115</v>
      </c>
    </row>
    <row r="4" spans="1:44" s="5" customFormat="1" ht="15.75" customHeight="1" thickBot="1" x14ac:dyDescent="0.3">
      <c r="C4" s="6"/>
      <c r="G4" s="5" t="s">
        <v>6</v>
      </c>
      <c r="H4" s="5" t="s">
        <v>6</v>
      </c>
      <c r="K4" s="6"/>
      <c r="N4" s="5" t="s">
        <v>6</v>
      </c>
      <c r="O4" s="5" t="s">
        <v>6</v>
      </c>
      <c r="U4" s="5" t="s">
        <v>6</v>
      </c>
      <c r="V4" s="5" t="s">
        <v>6</v>
      </c>
      <c r="AB4" s="5" t="s">
        <v>6</v>
      </c>
      <c r="AC4" s="5" t="s">
        <v>6</v>
      </c>
      <c r="AH4" s="5" t="s">
        <v>5</v>
      </c>
      <c r="AJ4"/>
      <c r="AK4"/>
      <c r="AL4"/>
      <c r="AM4"/>
      <c r="AN4"/>
      <c r="AO4"/>
      <c r="AP4"/>
      <c r="AQ4"/>
      <c r="AR4"/>
    </row>
    <row r="5" spans="1:44" s="12" customFormat="1" ht="15.75" customHeight="1" x14ac:dyDescent="0.2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9">
        <v>26</v>
      </c>
      <c r="AD5" s="9">
        <v>27</v>
      </c>
      <c r="AE5" s="9">
        <v>28</v>
      </c>
      <c r="AF5" s="9">
        <v>29</v>
      </c>
      <c r="AG5" s="9">
        <v>30</v>
      </c>
      <c r="AH5" s="10">
        <v>31</v>
      </c>
      <c r="AI5" s="11" t="s">
        <v>8</v>
      </c>
      <c r="AJ5"/>
      <c r="AK5"/>
      <c r="AL5"/>
      <c r="AM5"/>
      <c r="AN5"/>
      <c r="AO5"/>
      <c r="AP5"/>
      <c r="AQ5"/>
      <c r="AR5"/>
    </row>
    <row r="6" spans="1:44" ht="15.75" customHeight="1" x14ac:dyDescent="0.25">
      <c r="A6" s="155" t="s">
        <v>9</v>
      </c>
      <c r="B6" s="156"/>
      <c r="C6" s="157"/>
      <c r="D6" s="72" t="s">
        <v>6</v>
      </c>
      <c r="E6" s="72" t="s">
        <v>11</v>
      </c>
      <c r="F6" s="72" t="s">
        <v>6</v>
      </c>
      <c r="G6" s="72" t="s">
        <v>6</v>
      </c>
      <c r="H6" s="72" t="s">
        <v>6</v>
      </c>
      <c r="I6" s="72" t="s">
        <v>6</v>
      </c>
      <c r="J6" s="72" t="s">
        <v>6</v>
      </c>
      <c r="K6" s="72" t="s">
        <v>6</v>
      </c>
      <c r="L6" s="72" t="s">
        <v>6</v>
      </c>
      <c r="M6" s="72" t="s">
        <v>6</v>
      </c>
      <c r="N6" s="72" t="s">
        <v>6</v>
      </c>
      <c r="O6" s="72" t="s">
        <v>6</v>
      </c>
      <c r="P6" s="72" t="s">
        <v>6</v>
      </c>
      <c r="Q6" s="72" t="s">
        <v>6</v>
      </c>
      <c r="R6" s="72" t="s">
        <v>6</v>
      </c>
      <c r="S6" s="72" t="s">
        <v>6</v>
      </c>
      <c r="T6" s="72" t="s">
        <v>6</v>
      </c>
      <c r="U6" s="72" t="s">
        <v>6</v>
      </c>
      <c r="V6" s="72" t="s">
        <v>6</v>
      </c>
      <c r="W6" s="72" t="s">
        <v>6</v>
      </c>
      <c r="X6" s="72" t="s">
        <v>6</v>
      </c>
      <c r="Y6" s="72" t="s">
        <v>6</v>
      </c>
      <c r="Z6" s="72" t="s">
        <v>6</v>
      </c>
      <c r="AA6" s="72" t="s">
        <v>6</v>
      </c>
      <c r="AB6" s="72" t="s">
        <v>6</v>
      </c>
      <c r="AC6" s="72" t="s">
        <v>6</v>
      </c>
      <c r="AD6" s="72" t="s">
        <v>6</v>
      </c>
      <c r="AE6" s="72" t="s">
        <v>6</v>
      </c>
      <c r="AF6" s="72" t="s">
        <v>6</v>
      </c>
      <c r="AG6" s="72" t="s">
        <v>6</v>
      </c>
      <c r="AH6" s="72" t="s">
        <v>6</v>
      </c>
      <c r="AI6" s="13">
        <f>IF(COUNTA(D6:AH6)&gt;0,(COUNTA(D6:AH6)-COUNTIF(D6:AH6,"NB")-COUNTIF(D6:AH6,"DN")-COUNTIF(D6:AH6,"An")-COUNTIF(D6:AH6,"NB^")-COUNTIF(D6:AH6,0))/COUNTA(D6:AH6),"")</f>
        <v>1</v>
      </c>
    </row>
    <row r="7" spans="1:44" ht="15.75" customHeight="1" x14ac:dyDescent="0.25">
      <c r="A7" s="179" t="s">
        <v>12</v>
      </c>
      <c r="B7" s="180"/>
      <c r="C7" s="181"/>
      <c r="D7" s="73" t="s">
        <v>13</v>
      </c>
      <c r="E7" s="73" t="s">
        <v>13</v>
      </c>
      <c r="F7" s="73" t="s">
        <v>13</v>
      </c>
      <c r="G7" s="73" t="s">
        <v>13</v>
      </c>
      <c r="H7" s="73" t="s">
        <v>13</v>
      </c>
      <c r="I7" s="73" t="s">
        <v>13</v>
      </c>
      <c r="J7" s="73" t="s">
        <v>13</v>
      </c>
      <c r="K7" s="73" t="s">
        <v>13</v>
      </c>
      <c r="L7" s="73" t="s">
        <v>13</v>
      </c>
      <c r="M7" s="73" t="s">
        <v>13</v>
      </c>
      <c r="N7" s="73" t="s">
        <v>13</v>
      </c>
      <c r="O7" s="73" t="s">
        <v>13</v>
      </c>
      <c r="P7" s="73" t="s">
        <v>13</v>
      </c>
      <c r="Q7" s="73" t="s">
        <v>13</v>
      </c>
      <c r="R7" s="73" t="s">
        <v>13</v>
      </c>
      <c r="S7" s="73" t="s">
        <v>13</v>
      </c>
      <c r="T7" s="73" t="s">
        <v>13</v>
      </c>
      <c r="U7" s="73" t="s">
        <v>13</v>
      </c>
      <c r="V7" s="73" t="s">
        <v>13</v>
      </c>
      <c r="W7" s="73" t="s">
        <v>13</v>
      </c>
      <c r="X7" s="73" t="s">
        <v>13</v>
      </c>
      <c r="Y7" s="73" t="s">
        <v>13</v>
      </c>
      <c r="Z7" s="73" t="s">
        <v>13</v>
      </c>
      <c r="AA7" s="73" t="s">
        <v>13</v>
      </c>
      <c r="AB7" s="73" t="s">
        <v>13</v>
      </c>
      <c r="AC7" s="73" t="s">
        <v>13</v>
      </c>
      <c r="AD7" s="73" t="s">
        <v>13</v>
      </c>
      <c r="AE7" s="73" t="s">
        <v>13</v>
      </c>
      <c r="AF7" s="73" t="s">
        <v>13</v>
      </c>
      <c r="AG7" s="73" t="s">
        <v>13</v>
      </c>
      <c r="AH7" s="73" t="s">
        <v>13</v>
      </c>
      <c r="AI7" s="17">
        <f t="shared" ref="AI7:AI35" si="0">IF(COUNTA(D7:AH7)&gt;0,(COUNTA(D7:AH7)-COUNTIF(D7:AH7,"NB")-COUNTIF(D7:AH7,"DN")-COUNTIF(D7:AH7,"An")-COUNTIF(D7:AH7,"NB^")-COUNTIF(D7:AH7,0))/COUNTA(D7:AH7),"")</f>
        <v>1</v>
      </c>
    </row>
    <row r="8" spans="1:44" ht="15.75" customHeight="1" x14ac:dyDescent="0.25">
      <c r="A8" s="161" t="s">
        <v>14</v>
      </c>
      <c r="B8" s="162"/>
      <c r="C8" s="163"/>
      <c r="D8" s="18" t="s">
        <v>13</v>
      </c>
      <c r="E8" s="18" t="s">
        <v>13</v>
      </c>
      <c r="F8" s="18" t="s">
        <v>13</v>
      </c>
      <c r="G8" s="18" t="s">
        <v>13</v>
      </c>
      <c r="H8" s="18" t="s">
        <v>13</v>
      </c>
      <c r="I8" s="1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8" t="s">
        <v>13</v>
      </c>
      <c r="O8" s="18" t="s">
        <v>13</v>
      </c>
      <c r="P8" s="18" t="s">
        <v>13</v>
      </c>
      <c r="Q8" s="18" t="s">
        <v>13</v>
      </c>
      <c r="R8" s="18" t="s">
        <v>13</v>
      </c>
      <c r="S8" s="18" t="s">
        <v>13</v>
      </c>
      <c r="T8" s="18" t="s">
        <v>13</v>
      </c>
      <c r="U8" s="18" t="s">
        <v>13</v>
      </c>
      <c r="V8" s="18" t="s">
        <v>13</v>
      </c>
      <c r="W8" s="18" t="s">
        <v>13</v>
      </c>
      <c r="X8" s="18" t="s">
        <v>13</v>
      </c>
      <c r="Y8" s="18" t="s">
        <v>13</v>
      </c>
      <c r="Z8" s="18" t="s">
        <v>13</v>
      </c>
      <c r="AA8" s="18" t="s">
        <v>13</v>
      </c>
      <c r="AB8" s="18" t="s">
        <v>13</v>
      </c>
      <c r="AC8" s="18" t="s">
        <v>13</v>
      </c>
      <c r="AD8" s="18" t="s">
        <v>13</v>
      </c>
      <c r="AE8" s="18" t="s">
        <v>13</v>
      </c>
      <c r="AF8" s="18" t="s">
        <v>13</v>
      </c>
      <c r="AG8" s="18" t="s">
        <v>13</v>
      </c>
      <c r="AH8" s="18" t="s">
        <v>13</v>
      </c>
      <c r="AI8" s="19">
        <f t="shared" si="0"/>
        <v>1</v>
      </c>
    </row>
    <row r="9" spans="1:44" ht="15.75" customHeight="1" x14ac:dyDescent="0.25">
      <c r="A9" s="173" t="s">
        <v>15</v>
      </c>
      <c r="B9" s="174"/>
      <c r="C9" s="175"/>
      <c r="D9" s="74" t="s">
        <v>13</v>
      </c>
      <c r="E9" s="74" t="s">
        <v>13</v>
      </c>
      <c r="F9" s="74" t="s">
        <v>13</v>
      </c>
      <c r="G9" s="74" t="s">
        <v>13</v>
      </c>
      <c r="H9" s="74" t="s">
        <v>13</v>
      </c>
      <c r="I9" s="74" t="s">
        <v>13</v>
      </c>
      <c r="J9" s="74" t="s">
        <v>13</v>
      </c>
      <c r="K9" s="74" t="s">
        <v>13</v>
      </c>
      <c r="L9" s="74" t="s">
        <v>13</v>
      </c>
      <c r="M9" s="74" t="s">
        <v>13</v>
      </c>
      <c r="N9" s="74" t="s">
        <v>13</v>
      </c>
      <c r="O9" s="74" t="s">
        <v>13</v>
      </c>
      <c r="P9" s="74" t="s">
        <v>13</v>
      </c>
      <c r="Q9" s="74" t="s">
        <v>13</v>
      </c>
      <c r="R9" s="74" t="s">
        <v>13</v>
      </c>
      <c r="S9" s="74" t="s">
        <v>13</v>
      </c>
      <c r="T9" s="74" t="s">
        <v>13</v>
      </c>
      <c r="U9" s="74" t="s">
        <v>13</v>
      </c>
      <c r="V9" s="74" t="s">
        <v>13</v>
      </c>
      <c r="W9" s="74" t="s">
        <v>13</v>
      </c>
      <c r="X9" s="74" t="s">
        <v>13</v>
      </c>
      <c r="Y9" s="74" t="s">
        <v>13</v>
      </c>
      <c r="Z9" s="74" t="s">
        <v>13</v>
      </c>
      <c r="AA9" s="74" t="s">
        <v>13</v>
      </c>
      <c r="AB9" s="74" t="s">
        <v>13</v>
      </c>
      <c r="AC9" s="74" t="s">
        <v>13</v>
      </c>
      <c r="AD9" s="74" t="s">
        <v>13</v>
      </c>
      <c r="AE9" s="74" t="s">
        <v>13</v>
      </c>
      <c r="AF9" s="74" t="s">
        <v>13</v>
      </c>
      <c r="AG9" s="74" t="s">
        <v>13</v>
      </c>
      <c r="AH9" s="74" t="s">
        <v>13</v>
      </c>
      <c r="AI9" s="13">
        <f t="shared" si="0"/>
        <v>1</v>
      </c>
    </row>
    <row r="10" spans="1:44" ht="15.75" customHeight="1" x14ac:dyDescent="0.25">
      <c r="A10" s="176" t="s">
        <v>17</v>
      </c>
      <c r="B10" s="177"/>
      <c r="C10" s="178"/>
      <c r="D10" s="75" t="s">
        <v>13</v>
      </c>
      <c r="E10" s="75" t="s">
        <v>13</v>
      </c>
      <c r="F10" s="75" t="s">
        <v>13</v>
      </c>
      <c r="G10" s="75" t="s">
        <v>13</v>
      </c>
      <c r="H10" s="75" t="s">
        <v>13</v>
      </c>
      <c r="I10" s="75" t="s">
        <v>13</v>
      </c>
      <c r="J10" s="75" t="s">
        <v>13</v>
      </c>
      <c r="K10" s="75" t="s">
        <v>13</v>
      </c>
      <c r="L10" s="75" t="s">
        <v>13</v>
      </c>
      <c r="M10" s="75" t="s">
        <v>13</v>
      </c>
      <c r="N10" s="75" t="s">
        <v>13</v>
      </c>
      <c r="O10" s="75" t="s">
        <v>13</v>
      </c>
      <c r="P10" s="75" t="s">
        <v>13</v>
      </c>
      <c r="Q10" s="75" t="s">
        <v>13</v>
      </c>
      <c r="R10" s="75" t="s">
        <v>13</v>
      </c>
      <c r="S10" s="75" t="s">
        <v>13</v>
      </c>
      <c r="T10" s="75" t="s">
        <v>13</v>
      </c>
      <c r="U10" s="75" t="s">
        <v>13</v>
      </c>
      <c r="V10" s="75" t="s">
        <v>13</v>
      </c>
      <c r="W10" s="75" t="s">
        <v>13</v>
      </c>
      <c r="X10" s="75" t="s">
        <v>13</v>
      </c>
      <c r="Y10" s="75" t="s">
        <v>13</v>
      </c>
      <c r="Z10" s="75" t="s">
        <v>13</v>
      </c>
      <c r="AA10" s="75" t="s">
        <v>13</v>
      </c>
      <c r="AB10" s="75" t="s">
        <v>13</v>
      </c>
      <c r="AC10" s="75" t="s">
        <v>13</v>
      </c>
      <c r="AD10" s="75" t="s">
        <v>13</v>
      </c>
      <c r="AE10" s="75" t="s">
        <v>13</v>
      </c>
      <c r="AF10" s="75" t="s">
        <v>13</v>
      </c>
      <c r="AG10" s="75" t="s">
        <v>13</v>
      </c>
      <c r="AH10" s="75" t="s">
        <v>13</v>
      </c>
      <c r="AI10" s="21">
        <f t="shared" si="0"/>
        <v>1</v>
      </c>
    </row>
    <row r="11" spans="1:44" ht="15.75" customHeight="1" x14ac:dyDescent="0.25">
      <c r="A11" s="176" t="s">
        <v>18</v>
      </c>
      <c r="B11" s="177"/>
      <c r="C11" s="178"/>
      <c r="D11" s="75" t="s">
        <v>13</v>
      </c>
      <c r="E11" s="75" t="s">
        <v>13</v>
      </c>
      <c r="F11" s="75" t="s">
        <v>13</v>
      </c>
      <c r="G11" s="75" t="s">
        <v>13</v>
      </c>
      <c r="H11" s="75" t="s">
        <v>13</v>
      </c>
      <c r="I11" s="75" t="s">
        <v>13</v>
      </c>
      <c r="J11" s="75" t="s">
        <v>13</v>
      </c>
      <c r="K11" s="75" t="s">
        <v>13</v>
      </c>
      <c r="L11" s="75" t="s">
        <v>13</v>
      </c>
      <c r="M11" s="75" t="s">
        <v>13</v>
      </c>
      <c r="N11" s="75" t="s">
        <v>13</v>
      </c>
      <c r="O11" s="75" t="s">
        <v>13</v>
      </c>
      <c r="P11" s="75" t="s">
        <v>13</v>
      </c>
      <c r="Q11" s="75" t="s">
        <v>13</v>
      </c>
      <c r="R11" s="75" t="s">
        <v>13</v>
      </c>
      <c r="S11" s="75" t="s">
        <v>13</v>
      </c>
      <c r="T11" s="75" t="s">
        <v>13</v>
      </c>
      <c r="U11" s="75" t="s">
        <v>13</v>
      </c>
      <c r="V11" s="75" t="s">
        <v>13</v>
      </c>
      <c r="W11" s="75" t="s">
        <v>13</v>
      </c>
      <c r="X11" s="75" t="s">
        <v>13</v>
      </c>
      <c r="Y11" s="75" t="s">
        <v>13</v>
      </c>
      <c r="Z11" s="75" t="s">
        <v>13</v>
      </c>
      <c r="AA11" s="75" t="s">
        <v>13</v>
      </c>
      <c r="AB11" s="75" t="s">
        <v>13</v>
      </c>
      <c r="AC11" s="75" t="s">
        <v>13</v>
      </c>
      <c r="AD11" s="75" t="s">
        <v>13</v>
      </c>
      <c r="AE11" s="75" t="s">
        <v>13</v>
      </c>
      <c r="AF11" s="75" t="s">
        <v>13</v>
      </c>
      <c r="AG11" s="75" t="s">
        <v>13</v>
      </c>
      <c r="AH11" s="75" t="s">
        <v>13</v>
      </c>
      <c r="AI11" s="21">
        <f t="shared" si="0"/>
        <v>1</v>
      </c>
    </row>
    <row r="12" spans="1:44" ht="15.75" customHeight="1" x14ac:dyDescent="0.25">
      <c r="A12" s="176" t="s">
        <v>19</v>
      </c>
      <c r="B12" s="177"/>
      <c r="C12" s="178"/>
      <c r="D12" s="75" t="s">
        <v>13</v>
      </c>
      <c r="E12" s="75" t="s">
        <v>13</v>
      </c>
      <c r="F12" s="75" t="s">
        <v>13</v>
      </c>
      <c r="G12" s="75" t="s">
        <v>13</v>
      </c>
      <c r="H12" s="75" t="s">
        <v>13</v>
      </c>
      <c r="I12" s="75" t="s">
        <v>13</v>
      </c>
      <c r="J12" s="75" t="s">
        <v>13</v>
      </c>
      <c r="K12" s="75" t="s">
        <v>13</v>
      </c>
      <c r="L12" s="75" t="s">
        <v>13</v>
      </c>
      <c r="M12" s="75" t="s">
        <v>13</v>
      </c>
      <c r="N12" s="75" t="s">
        <v>13</v>
      </c>
      <c r="O12" s="75" t="s">
        <v>13</v>
      </c>
      <c r="P12" s="75" t="s">
        <v>13</v>
      </c>
      <c r="Q12" s="75" t="s">
        <v>13</v>
      </c>
      <c r="R12" s="75" t="s">
        <v>13</v>
      </c>
      <c r="S12" s="75" t="s">
        <v>13</v>
      </c>
      <c r="T12" s="75" t="s">
        <v>13</v>
      </c>
      <c r="U12" s="75" t="s">
        <v>13</v>
      </c>
      <c r="V12" s="75" t="s">
        <v>13</v>
      </c>
      <c r="W12" s="75" t="s">
        <v>13</v>
      </c>
      <c r="X12" s="75" t="s">
        <v>13</v>
      </c>
      <c r="Y12" s="75" t="s">
        <v>13</v>
      </c>
      <c r="Z12" s="75" t="s">
        <v>13</v>
      </c>
      <c r="AA12" s="75" t="s">
        <v>13</v>
      </c>
      <c r="AB12" s="75" t="s">
        <v>13</v>
      </c>
      <c r="AC12" s="75" t="s">
        <v>13</v>
      </c>
      <c r="AD12" s="75" t="s">
        <v>13</v>
      </c>
      <c r="AE12" s="75" t="s">
        <v>13</v>
      </c>
      <c r="AF12" s="75" t="s">
        <v>13</v>
      </c>
      <c r="AG12" s="75" t="s">
        <v>13</v>
      </c>
      <c r="AH12" s="75" t="s">
        <v>13</v>
      </c>
      <c r="AI12" s="21">
        <f t="shared" si="0"/>
        <v>1</v>
      </c>
    </row>
    <row r="13" spans="1:44" ht="15.75" customHeight="1" x14ac:dyDescent="0.25">
      <c r="A13" s="176" t="s">
        <v>20</v>
      </c>
      <c r="B13" s="177"/>
      <c r="C13" s="178"/>
      <c r="D13" s="75" t="s">
        <v>13</v>
      </c>
      <c r="E13" s="75" t="s">
        <v>13</v>
      </c>
      <c r="F13" s="75" t="s">
        <v>13</v>
      </c>
      <c r="G13" s="75" t="s">
        <v>13</v>
      </c>
      <c r="H13" s="75" t="s">
        <v>13</v>
      </c>
      <c r="I13" s="75" t="s">
        <v>13</v>
      </c>
      <c r="J13" s="75" t="s">
        <v>13</v>
      </c>
      <c r="K13" s="75" t="s">
        <v>13</v>
      </c>
      <c r="L13" s="75" t="s">
        <v>13</v>
      </c>
      <c r="M13" s="75" t="s">
        <v>13</v>
      </c>
      <c r="N13" s="75" t="s">
        <v>13</v>
      </c>
      <c r="O13" s="75" t="s">
        <v>13</v>
      </c>
      <c r="P13" s="75" t="s">
        <v>13</v>
      </c>
      <c r="Q13" s="75" t="s">
        <v>13</v>
      </c>
      <c r="R13" s="75" t="s">
        <v>13</v>
      </c>
      <c r="S13" s="75" t="s">
        <v>13</v>
      </c>
      <c r="T13" s="75" t="s">
        <v>13</v>
      </c>
      <c r="U13" s="75" t="s">
        <v>13</v>
      </c>
      <c r="V13" s="75" t="s">
        <v>13</v>
      </c>
      <c r="W13" s="75" t="s">
        <v>13</v>
      </c>
      <c r="X13" s="75" t="s">
        <v>13</v>
      </c>
      <c r="Y13" s="75" t="s">
        <v>13</v>
      </c>
      <c r="Z13" s="75" t="s">
        <v>13</v>
      </c>
      <c r="AA13" s="75" t="s">
        <v>13</v>
      </c>
      <c r="AB13" s="75" t="s">
        <v>13</v>
      </c>
      <c r="AC13" s="75" t="s">
        <v>13</v>
      </c>
      <c r="AD13" s="75" t="s">
        <v>13</v>
      </c>
      <c r="AE13" s="75" t="s">
        <v>13</v>
      </c>
      <c r="AF13" s="75" t="s">
        <v>13</v>
      </c>
      <c r="AG13" s="75" t="s">
        <v>13</v>
      </c>
      <c r="AH13" s="75" t="s">
        <v>13</v>
      </c>
      <c r="AI13" s="21">
        <f t="shared" si="0"/>
        <v>1</v>
      </c>
    </row>
    <row r="14" spans="1:44" ht="15.75" customHeight="1" x14ac:dyDescent="0.25">
      <c r="A14" s="179" t="s">
        <v>21</v>
      </c>
      <c r="B14" s="180"/>
      <c r="C14" s="181"/>
      <c r="D14" s="73" t="s">
        <v>13</v>
      </c>
      <c r="E14" s="73" t="s">
        <v>13</v>
      </c>
      <c r="F14" s="73" t="s">
        <v>13</v>
      </c>
      <c r="G14" s="73" t="s">
        <v>13</v>
      </c>
      <c r="H14" s="73" t="s">
        <v>13</v>
      </c>
      <c r="I14" s="73" t="s">
        <v>13</v>
      </c>
      <c r="J14" s="73" t="s">
        <v>13</v>
      </c>
      <c r="K14" s="73" t="s">
        <v>13</v>
      </c>
      <c r="L14" s="73" t="s">
        <v>13</v>
      </c>
      <c r="M14" s="73" t="s">
        <v>13</v>
      </c>
      <c r="N14" s="73" t="s">
        <v>13</v>
      </c>
      <c r="O14" s="73" t="s">
        <v>13</v>
      </c>
      <c r="P14" s="73" t="s">
        <v>13</v>
      </c>
      <c r="Q14" s="73" t="s">
        <v>13</v>
      </c>
      <c r="R14" s="73" t="s">
        <v>13</v>
      </c>
      <c r="S14" s="73" t="s">
        <v>13</v>
      </c>
      <c r="T14" s="73" t="s">
        <v>13</v>
      </c>
      <c r="U14" s="73" t="s">
        <v>13</v>
      </c>
      <c r="V14" s="73" t="s">
        <v>13</v>
      </c>
      <c r="W14" s="73" t="s">
        <v>13</v>
      </c>
      <c r="X14" s="73" t="s">
        <v>13</v>
      </c>
      <c r="Y14" s="73" t="s">
        <v>13</v>
      </c>
      <c r="Z14" s="73" t="s">
        <v>13</v>
      </c>
      <c r="AA14" s="73" t="s">
        <v>13</v>
      </c>
      <c r="AB14" s="73" t="s">
        <v>13</v>
      </c>
      <c r="AC14" s="73" t="s">
        <v>13</v>
      </c>
      <c r="AD14" s="73" t="s">
        <v>13</v>
      </c>
      <c r="AE14" s="73" t="s">
        <v>13</v>
      </c>
      <c r="AF14" s="73" t="s">
        <v>13</v>
      </c>
      <c r="AG14" s="73" t="s">
        <v>13</v>
      </c>
      <c r="AH14" s="73" t="s">
        <v>13</v>
      </c>
      <c r="AI14" s="17">
        <f t="shared" si="0"/>
        <v>1</v>
      </c>
    </row>
    <row r="15" spans="1:44" ht="15.75" customHeight="1" x14ac:dyDescent="0.25">
      <c r="A15" s="173" t="s">
        <v>22</v>
      </c>
      <c r="B15" s="174"/>
      <c r="C15" s="175"/>
      <c r="D15" s="110" t="s">
        <v>13</v>
      </c>
      <c r="E15" s="110" t="s">
        <v>13</v>
      </c>
      <c r="F15" s="110" t="s">
        <v>13</v>
      </c>
      <c r="G15" s="110" t="s">
        <v>13</v>
      </c>
      <c r="H15" s="110" t="s">
        <v>13</v>
      </c>
      <c r="I15" s="110" t="s">
        <v>13</v>
      </c>
      <c r="J15" s="110" t="s">
        <v>13</v>
      </c>
      <c r="K15" s="110" t="s">
        <v>13</v>
      </c>
      <c r="L15" s="110" t="s">
        <v>13</v>
      </c>
      <c r="M15" s="110" t="s">
        <v>13</v>
      </c>
      <c r="N15" s="110" t="s">
        <v>13</v>
      </c>
      <c r="O15" s="110" t="s">
        <v>13</v>
      </c>
      <c r="P15" s="110" t="s">
        <v>13</v>
      </c>
      <c r="Q15" s="110" t="s">
        <v>13</v>
      </c>
      <c r="R15" s="110" t="s">
        <v>13</v>
      </c>
      <c r="S15" s="110" t="s">
        <v>13</v>
      </c>
      <c r="T15" s="110" t="s">
        <v>13</v>
      </c>
      <c r="U15" s="110" t="s">
        <v>13</v>
      </c>
      <c r="V15" s="110" t="s">
        <v>13</v>
      </c>
      <c r="W15" s="110" t="s">
        <v>13</v>
      </c>
      <c r="X15" s="110" t="s">
        <v>13</v>
      </c>
      <c r="Y15" s="110" t="s">
        <v>13</v>
      </c>
      <c r="Z15" s="110" t="s">
        <v>13</v>
      </c>
      <c r="AA15" s="110" t="s">
        <v>13</v>
      </c>
      <c r="AB15" s="110" t="s">
        <v>13</v>
      </c>
      <c r="AC15" s="110" t="s">
        <v>13</v>
      </c>
      <c r="AD15" s="110" t="s">
        <v>13</v>
      </c>
      <c r="AE15" s="110" t="s">
        <v>13</v>
      </c>
      <c r="AF15" s="110" t="s">
        <v>13</v>
      </c>
      <c r="AG15" s="110" t="s">
        <v>13</v>
      </c>
      <c r="AH15" s="110" t="s">
        <v>13</v>
      </c>
      <c r="AI15" s="13">
        <f t="shared" si="0"/>
        <v>1</v>
      </c>
    </row>
    <row r="16" spans="1:44" ht="15.75" customHeight="1" x14ac:dyDescent="0.25">
      <c r="A16" s="176" t="s">
        <v>23</v>
      </c>
      <c r="B16" s="177"/>
      <c r="C16" s="178"/>
      <c r="D16" s="109" t="s">
        <v>13</v>
      </c>
      <c r="E16" s="109" t="s">
        <v>13</v>
      </c>
      <c r="F16" s="109" t="s">
        <v>13</v>
      </c>
      <c r="G16" s="109" t="s">
        <v>13</v>
      </c>
      <c r="H16" s="109" t="s">
        <v>13</v>
      </c>
      <c r="I16" s="109" t="s">
        <v>13</v>
      </c>
      <c r="J16" s="109" t="s">
        <v>13</v>
      </c>
      <c r="K16" s="109" t="s">
        <v>13</v>
      </c>
      <c r="L16" s="109" t="s">
        <v>13</v>
      </c>
      <c r="M16" s="109" t="s">
        <v>13</v>
      </c>
      <c r="N16" s="109" t="s">
        <v>13</v>
      </c>
      <c r="O16" s="109" t="s">
        <v>13</v>
      </c>
      <c r="P16" s="109" t="s">
        <v>13</v>
      </c>
      <c r="Q16" s="109" t="s">
        <v>13</v>
      </c>
      <c r="R16" s="109" t="s">
        <v>13</v>
      </c>
      <c r="S16" s="109" t="s">
        <v>13</v>
      </c>
      <c r="T16" s="109" t="s">
        <v>13</v>
      </c>
      <c r="U16" s="109" t="s">
        <v>13</v>
      </c>
      <c r="V16" s="109" t="s">
        <v>13</v>
      </c>
      <c r="W16" s="109" t="s">
        <v>13</v>
      </c>
      <c r="X16" s="109" t="s">
        <v>13</v>
      </c>
      <c r="Y16" s="109" t="s">
        <v>13</v>
      </c>
      <c r="Z16" s="109" t="s">
        <v>13</v>
      </c>
      <c r="AA16" s="109" t="s">
        <v>13</v>
      </c>
      <c r="AB16" s="109" t="s">
        <v>13</v>
      </c>
      <c r="AC16" s="109" t="s">
        <v>13</v>
      </c>
      <c r="AD16" s="109" t="s">
        <v>13</v>
      </c>
      <c r="AE16" s="109" t="s">
        <v>13</v>
      </c>
      <c r="AF16" s="109" t="s">
        <v>13</v>
      </c>
      <c r="AG16" s="109" t="s">
        <v>13</v>
      </c>
      <c r="AH16" s="109" t="s">
        <v>13</v>
      </c>
      <c r="AI16" s="21">
        <f t="shared" si="0"/>
        <v>1</v>
      </c>
    </row>
    <row r="17" spans="1:35" ht="15.75" customHeight="1" x14ac:dyDescent="0.25">
      <c r="A17" s="179" t="s">
        <v>24</v>
      </c>
      <c r="B17" s="180"/>
      <c r="C17" s="181"/>
      <c r="D17" s="109" t="s">
        <v>13</v>
      </c>
      <c r="E17" s="109" t="s">
        <v>13</v>
      </c>
      <c r="F17" s="109" t="s">
        <v>13</v>
      </c>
      <c r="G17" s="109" t="s">
        <v>13</v>
      </c>
      <c r="H17" s="109" t="s">
        <v>13</v>
      </c>
      <c r="I17" s="109" t="s">
        <v>13</v>
      </c>
      <c r="J17" s="109" t="s">
        <v>13</v>
      </c>
      <c r="K17" s="109" t="s">
        <v>13</v>
      </c>
      <c r="L17" s="109" t="s">
        <v>13</v>
      </c>
      <c r="M17" s="109" t="s">
        <v>13</v>
      </c>
      <c r="N17" s="109" t="s">
        <v>13</v>
      </c>
      <c r="O17" s="109" t="s">
        <v>13</v>
      </c>
      <c r="P17" s="109" t="s">
        <v>13</v>
      </c>
      <c r="Q17" s="109" t="s">
        <v>13</v>
      </c>
      <c r="R17" s="109" t="s">
        <v>13</v>
      </c>
      <c r="S17" s="109" t="s">
        <v>13</v>
      </c>
      <c r="T17" s="109" t="s">
        <v>13</v>
      </c>
      <c r="U17" s="109" t="s">
        <v>13</v>
      </c>
      <c r="V17" s="109" t="s">
        <v>13</v>
      </c>
      <c r="W17" s="109" t="s">
        <v>13</v>
      </c>
      <c r="X17" s="109" t="s">
        <v>13</v>
      </c>
      <c r="Y17" s="109" t="s">
        <v>13</v>
      </c>
      <c r="Z17" s="109" t="s">
        <v>13</v>
      </c>
      <c r="AA17" s="109" t="s">
        <v>13</v>
      </c>
      <c r="AB17" s="109" t="s">
        <v>13</v>
      </c>
      <c r="AC17" s="109" t="s">
        <v>13</v>
      </c>
      <c r="AD17" s="109" t="s">
        <v>13</v>
      </c>
      <c r="AE17" s="109" t="s">
        <v>13</v>
      </c>
      <c r="AF17" s="109" t="s">
        <v>13</v>
      </c>
      <c r="AG17" s="109" t="s">
        <v>13</v>
      </c>
      <c r="AH17" s="109" t="s">
        <v>13</v>
      </c>
      <c r="AI17" s="17">
        <f t="shared" si="0"/>
        <v>1</v>
      </c>
    </row>
    <row r="18" spans="1:35" ht="15.75" customHeight="1" x14ac:dyDescent="0.25">
      <c r="A18" s="173" t="s">
        <v>25</v>
      </c>
      <c r="B18" s="174"/>
      <c r="C18" s="175"/>
      <c r="D18" s="110" t="s">
        <v>13</v>
      </c>
      <c r="E18" s="110" t="s">
        <v>13</v>
      </c>
      <c r="F18" s="110" t="s">
        <v>13</v>
      </c>
      <c r="G18" s="110" t="s">
        <v>13</v>
      </c>
      <c r="H18" s="110" t="s">
        <v>13</v>
      </c>
      <c r="I18" s="110" t="s">
        <v>13</v>
      </c>
      <c r="J18" s="110" t="s">
        <v>13</v>
      </c>
      <c r="K18" s="110" t="s">
        <v>13</v>
      </c>
      <c r="L18" s="110" t="s">
        <v>13</v>
      </c>
      <c r="M18" s="110" t="s">
        <v>13</v>
      </c>
      <c r="N18" s="110" t="s">
        <v>13</v>
      </c>
      <c r="O18" s="110" t="s">
        <v>13</v>
      </c>
      <c r="P18" s="110" t="s">
        <v>13</v>
      </c>
      <c r="Q18" s="110" t="s">
        <v>13</v>
      </c>
      <c r="R18" s="110" t="s">
        <v>13</v>
      </c>
      <c r="S18" s="110" t="s">
        <v>13</v>
      </c>
      <c r="T18" s="110" t="s">
        <v>13</v>
      </c>
      <c r="U18" s="110" t="s">
        <v>13</v>
      </c>
      <c r="V18" s="110" t="s">
        <v>13</v>
      </c>
      <c r="W18" s="110" t="s">
        <v>13</v>
      </c>
      <c r="X18" s="110" t="s">
        <v>13</v>
      </c>
      <c r="Y18" s="110" t="s">
        <v>13</v>
      </c>
      <c r="Z18" s="110" t="s">
        <v>13</v>
      </c>
      <c r="AA18" s="110" t="s">
        <v>13</v>
      </c>
      <c r="AB18" s="110" t="s">
        <v>13</v>
      </c>
      <c r="AC18" s="110" t="s">
        <v>13</v>
      </c>
      <c r="AD18" s="110" t="s">
        <v>13</v>
      </c>
      <c r="AE18" s="110" t="s">
        <v>13</v>
      </c>
      <c r="AF18" s="110" t="s">
        <v>13</v>
      </c>
      <c r="AG18" s="110" t="s">
        <v>13</v>
      </c>
      <c r="AH18" s="110" t="s">
        <v>13</v>
      </c>
      <c r="AI18" s="13">
        <f t="shared" si="0"/>
        <v>1</v>
      </c>
    </row>
    <row r="19" spans="1:35" ht="15.75" customHeight="1" x14ac:dyDescent="0.25">
      <c r="A19" s="176" t="s">
        <v>26</v>
      </c>
      <c r="B19" s="177"/>
      <c r="C19" s="178"/>
      <c r="D19" s="109" t="s">
        <v>13</v>
      </c>
      <c r="E19" s="109" t="s">
        <v>13</v>
      </c>
      <c r="F19" s="109" t="s">
        <v>13</v>
      </c>
      <c r="G19" s="109" t="s">
        <v>13</v>
      </c>
      <c r="H19" s="109" t="s">
        <v>13</v>
      </c>
      <c r="I19" s="109" t="s">
        <v>13</v>
      </c>
      <c r="J19" s="109" t="s">
        <v>13</v>
      </c>
      <c r="K19" s="109" t="s">
        <v>13</v>
      </c>
      <c r="L19" s="109" t="s">
        <v>13</v>
      </c>
      <c r="M19" s="109" t="s">
        <v>13</v>
      </c>
      <c r="N19" s="109" t="s">
        <v>13</v>
      </c>
      <c r="O19" s="109" t="s">
        <v>13</v>
      </c>
      <c r="P19" s="109" t="s">
        <v>13</v>
      </c>
      <c r="Q19" s="109" t="s">
        <v>13</v>
      </c>
      <c r="R19" s="109" t="s">
        <v>13</v>
      </c>
      <c r="S19" s="109" t="s">
        <v>13</v>
      </c>
      <c r="T19" s="109" t="s">
        <v>13</v>
      </c>
      <c r="U19" s="109" t="s">
        <v>13</v>
      </c>
      <c r="V19" s="109" t="s">
        <v>13</v>
      </c>
      <c r="W19" s="109" t="s">
        <v>13</v>
      </c>
      <c r="X19" s="109" t="s">
        <v>13</v>
      </c>
      <c r="Y19" s="109" t="s">
        <v>13</v>
      </c>
      <c r="Z19" s="109" t="s">
        <v>13</v>
      </c>
      <c r="AA19" s="109" t="s">
        <v>13</v>
      </c>
      <c r="AB19" s="109" t="s">
        <v>13</v>
      </c>
      <c r="AC19" s="109" t="s">
        <v>13</v>
      </c>
      <c r="AD19" s="109" t="s">
        <v>13</v>
      </c>
      <c r="AE19" s="109" t="s">
        <v>13</v>
      </c>
      <c r="AF19" s="109" t="s">
        <v>13</v>
      </c>
      <c r="AG19" s="109" t="s">
        <v>13</v>
      </c>
      <c r="AH19" s="109" t="s">
        <v>13</v>
      </c>
      <c r="AI19" s="21">
        <f t="shared" si="0"/>
        <v>1</v>
      </c>
    </row>
    <row r="20" spans="1:35" ht="15.75" customHeight="1" x14ac:dyDescent="0.25">
      <c r="A20" s="176" t="s">
        <v>27</v>
      </c>
      <c r="B20" s="177"/>
      <c r="C20" s="178"/>
      <c r="D20" s="109" t="s">
        <v>13</v>
      </c>
      <c r="E20" s="109" t="s">
        <v>13</v>
      </c>
      <c r="F20" s="109" t="s">
        <v>13</v>
      </c>
      <c r="G20" s="109" t="s">
        <v>13</v>
      </c>
      <c r="H20" s="109" t="s">
        <v>13</v>
      </c>
      <c r="I20" s="109" t="s">
        <v>13</v>
      </c>
      <c r="J20" s="109" t="s">
        <v>13</v>
      </c>
      <c r="K20" s="109" t="s">
        <v>13</v>
      </c>
      <c r="L20" s="109" t="s">
        <v>13</v>
      </c>
      <c r="M20" s="109" t="s">
        <v>13</v>
      </c>
      <c r="N20" s="109" t="s">
        <v>13</v>
      </c>
      <c r="O20" s="109" t="s">
        <v>13</v>
      </c>
      <c r="P20" s="109" t="s">
        <v>13</v>
      </c>
      <c r="Q20" s="109" t="s">
        <v>13</v>
      </c>
      <c r="R20" s="109" t="s">
        <v>13</v>
      </c>
      <c r="S20" s="109" t="s">
        <v>13</v>
      </c>
      <c r="T20" s="109" t="s">
        <v>13</v>
      </c>
      <c r="U20" s="109" t="s">
        <v>13</v>
      </c>
      <c r="V20" s="109" t="s">
        <v>13</v>
      </c>
      <c r="W20" s="109" t="s">
        <v>13</v>
      </c>
      <c r="X20" s="109" t="s">
        <v>13</v>
      </c>
      <c r="Y20" s="109" t="s">
        <v>13</v>
      </c>
      <c r="Z20" s="109" t="s">
        <v>13</v>
      </c>
      <c r="AA20" s="109" t="s">
        <v>13</v>
      </c>
      <c r="AB20" s="109" t="s">
        <v>13</v>
      </c>
      <c r="AC20" s="109" t="s">
        <v>13</v>
      </c>
      <c r="AD20" s="109" t="s">
        <v>13</v>
      </c>
      <c r="AE20" s="109" t="s">
        <v>13</v>
      </c>
      <c r="AF20" s="109" t="s">
        <v>13</v>
      </c>
      <c r="AG20" s="109" t="s">
        <v>13</v>
      </c>
      <c r="AH20" s="109" t="s">
        <v>13</v>
      </c>
      <c r="AI20" s="21">
        <f t="shared" si="0"/>
        <v>1</v>
      </c>
    </row>
    <row r="21" spans="1:35" ht="15.75" customHeight="1" x14ac:dyDescent="0.25">
      <c r="A21" s="179" t="s">
        <v>28</v>
      </c>
      <c r="B21" s="180"/>
      <c r="C21" s="181"/>
      <c r="D21" s="111" t="s">
        <v>13</v>
      </c>
      <c r="E21" s="111" t="s">
        <v>13</v>
      </c>
      <c r="F21" s="111" t="s">
        <v>13</v>
      </c>
      <c r="G21" s="111" t="s">
        <v>13</v>
      </c>
      <c r="H21" s="111" t="s">
        <v>13</v>
      </c>
      <c r="I21" s="111" t="s">
        <v>13</v>
      </c>
      <c r="J21" s="111" t="s">
        <v>13</v>
      </c>
      <c r="K21" s="111" t="s">
        <v>13</v>
      </c>
      <c r="L21" s="111" t="s">
        <v>13</v>
      </c>
      <c r="M21" s="111" t="s">
        <v>13</v>
      </c>
      <c r="N21" s="111" t="s">
        <v>13</v>
      </c>
      <c r="O21" s="111" t="s">
        <v>13</v>
      </c>
      <c r="P21" s="111" t="s">
        <v>13</v>
      </c>
      <c r="Q21" s="111" t="s">
        <v>13</v>
      </c>
      <c r="R21" s="111" t="s">
        <v>13</v>
      </c>
      <c r="S21" s="111" t="s">
        <v>13</v>
      </c>
      <c r="T21" s="111" t="s">
        <v>13</v>
      </c>
      <c r="U21" s="111" t="s">
        <v>13</v>
      </c>
      <c r="V21" s="111" t="s">
        <v>13</v>
      </c>
      <c r="W21" s="111" t="s">
        <v>13</v>
      </c>
      <c r="X21" s="111" t="s">
        <v>13</v>
      </c>
      <c r="Y21" s="111" t="s">
        <v>13</v>
      </c>
      <c r="Z21" s="111" t="s">
        <v>13</v>
      </c>
      <c r="AA21" s="111" t="s">
        <v>13</v>
      </c>
      <c r="AB21" s="111" t="s">
        <v>13</v>
      </c>
      <c r="AC21" s="111" t="s">
        <v>13</v>
      </c>
      <c r="AD21" s="111" t="s">
        <v>13</v>
      </c>
      <c r="AE21" s="111" t="s">
        <v>13</v>
      </c>
      <c r="AF21" s="111" t="s">
        <v>13</v>
      </c>
      <c r="AG21" s="111" t="s">
        <v>13</v>
      </c>
      <c r="AH21" s="111" t="s">
        <v>13</v>
      </c>
      <c r="AI21" s="17">
        <f t="shared" si="0"/>
        <v>1</v>
      </c>
    </row>
    <row r="22" spans="1:35" ht="15.75" customHeight="1" x14ac:dyDescent="0.25">
      <c r="A22" s="161" t="s">
        <v>29</v>
      </c>
      <c r="B22" s="162"/>
      <c r="C22" s="163"/>
      <c r="D22" s="76" t="s">
        <v>13</v>
      </c>
      <c r="E22" s="76" t="s">
        <v>13</v>
      </c>
      <c r="F22" s="76" t="s">
        <v>13</v>
      </c>
      <c r="G22" s="76" t="s">
        <v>13</v>
      </c>
      <c r="H22" s="76" t="s">
        <v>13</v>
      </c>
      <c r="I22" s="76" t="s">
        <v>13</v>
      </c>
      <c r="J22" s="76" t="s">
        <v>13</v>
      </c>
      <c r="K22" s="76" t="s">
        <v>13</v>
      </c>
      <c r="L22" s="76" t="s">
        <v>13</v>
      </c>
      <c r="M22" s="76" t="s">
        <v>13</v>
      </c>
      <c r="N22" s="76" t="s">
        <v>13</v>
      </c>
      <c r="O22" s="76" t="s">
        <v>13</v>
      </c>
      <c r="P22" s="76" t="s">
        <v>13</v>
      </c>
      <c r="Q22" s="76" t="s">
        <v>13</v>
      </c>
      <c r="R22" s="76" t="s">
        <v>13</v>
      </c>
      <c r="S22" s="76" t="s">
        <v>13</v>
      </c>
      <c r="T22" s="76" t="s">
        <v>13</v>
      </c>
      <c r="U22" s="76" t="s">
        <v>13</v>
      </c>
      <c r="V22" s="76" t="s">
        <v>13</v>
      </c>
      <c r="W22" s="76" t="s">
        <v>13</v>
      </c>
      <c r="X22" s="76" t="s">
        <v>13</v>
      </c>
      <c r="Y22" s="76" t="s">
        <v>13</v>
      </c>
      <c r="Z22" s="76" t="s">
        <v>13</v>
      </c>
      <c r="AA22" s="76" t="s">
        <v>13</v>
      </c>
      <c r="AB22" s="76" t="s">
        <v>13</v>
      </c>
      <c r="AC22" s="76" t="s">
        <v>13</v>
      </c>
      <c r="AD22" s="76" t="s">
        <v>13</v>
      </c>
      <c r="AE22" s="76" t="s">
        <v>13</v>
      </c>
      <c r="AF22" s="76" t="s">
        <v>13</v>
      </c>
      <c r="AG22" s="76" t="s">
        <v>13</v>
      </c>
      <c r="AH22" s="76" t="s">
        <v>13</v>
      </c>
      <c r="AI22" s="19">
        <f t="shared" si="0"/>
        <v>1</v>
      </c>
    </row>
    <row r="23" spans="1:35" ht="15.75" customHeight="1" x14ac:dyDescent="0.25">
      <c r="A23" s="173" t="s">
        <v>30</v>
      </c>
      <c r="B23" s="174"/>
      <c r="C23" s="175"/>
      <c r="D23" s="22" t="s">
        <v>13</v>
      </c>
      <c r="E23" s="22" t="s">
        <v>13</v>
      </c>
      <c r="F23" s="22" t="s">
        <v>13</v>
      </c>
      <c r="G23" s="22" t="s">
        <v>13</v>
      </c>
      <c r="H23" s="22" t="s">
        <v>13</v>
      </c>
      <c r="I23" s="22" t="s">
        <v>13</v>
      </c>
      <c r="J23" s="22" t="s">
        <v>13</v>
      </c>
      <c r="K23" s="22" t="s">
        <v>13</v>
      </c>
      <c r="L23" s="22" t="s">
        <v>13</v>
      </c>
      <c r="M23" s="22" t="s">
        <v>13</v>
      </c>
      <c r="N23" s="22" t="s">
        <v>13</v>
      </c>
      <c r="O23" s="22" t="s">
        <v>13</v>
      </c>
      <c r="P23" s="22" t="s">
        <v>13</v>
      </c>
      <c r="Q23" s="22" t="s">
        <v>13</v>
      </c>
      <c r="R23" s="22" t="s">
        <v>13</v>
      </c>
      <c r="S23" s="22" t="s">
        <v>13</v>
      </c>
      <c r="T23" s="22" t="s">
        <v>13</v>
      </c>
      <c r="U23" s="22" t="s">
        <v>13</v>
      </c>
      <c r="V23" s="22" t="s">
        <v>13</v>
      </c>
      <c r="W23" s="22" t="s">
        <v>13</v>
      </c>
      <c r="X23" s="22" t="s">
        <v>13</v>
      </c>
      <c r="Y23" s="22" t="s">
        <v>13</v>
      </c>
      <c r="Z23" s="22" t="s">
        <v>13</v>
      </c>
      <c r="AA23" s="22" t="s">
        <v>13</v>
      </c>
      <c r="AB23" s="22" t="s">
        <v>13</v>
      </c>
      <c r="AC23" s="22" t="s">
        <v>13</v>
      </c>
      <c r="AD23" s="22" t="s">
        <v>13</v>
      </c>
      <c r="AE23" s="22" t="s">
        <v>13</v>
      </c>
      <c r="AF23" s="22" t="s">
        <v>13</v>
      </c>
      <c r="AG23" s="22" t="s">
        <v>13</v>
      </c>
      <c r="AH23" s="22" t="s">
        <v>13</v>
      </c>
      <c r="AI23" s="13">
        <f t="shared" si="0"/>
        <v>1</v>
      </c>
    </row>
    <row r="24" spans="1:35" ht="15.75" customHeight="1" x14ac:dyDescent="0.25">
      <c r="A24" s="179" t="s">
        <v>31</v>
      </c>
      <c r="B24" s="180"/>
      <c r="C24" s="181"/>
      <c r="D24" s="15" t="s">
        <v>13</v>
      </c>
      <c r="E24" s="15" t="s">
        <v>13</v>
      </c>
      <c r="F24" s="15" t="s">
        <v>13</v>
      </c>
      <c r="G24" s="15" t="s">
        <v>13</v>
      </c>
      <c r="H24" s="15" t="s">
        <v>13</v>
      </c>
      <c r="I24" s="15" t="s">
        <v>13</v>
      </c>
      <c r="J24" s="15" t="s">
        <v>13</v>
      </c>
      <c r="K24" s="15" t="s">
        <v>13</v>
      </c>
      <c r="L24" s="15" t="s">
        <v>13</v>
      </c>
      <c r="M24" s="15" t="s">
        <v>13</v>
      </c>
      <c r="N24" s="15" t="s">
        <v>13</v>
      </c>
      <c r="O24" s="15" t="s">
        <v>13</v>
      </c>
      <c r="P24" s="15" t="s">
        <v>13</v>
      </c>
      <c r="Q24" s="15" t="s">
        <v>13</v>
      </c>
      <c r="R24" s="15" t="s">
        <v>13</v>
      </c>
      <c r="S24" s="15" t="s">
        <v>13</v>
      </c>
      <c r="T24" s="15" t="s">
        <v>13</v>
      </c>
      <c r="U24" s="15" t="s">
        <v>13</v>
      </c>
      <c r="V24" s="15" t="s">
        <v>13</v>
      </c>
      <c r="W24" s="15" t="s">
        <v>13</v>
      </c>
      <c r="X24" s="15" t="s">
        <v>13</v>
      </c>
      <c r="Y24" s="15" t="s">
        <v>13</v>
      </c>
      <c r="Z24" s="15" t="s">
        <v>13</v>
      </c>
      <c r="AA24" s="15" t="s">
        <v>13</v>
      </c>
      <c r="AB24" s="15" t="s">
        <v>13</v>
      </c>
      <c r="AC24" s="15" t="s">
        <v>13</v>
      </c>
      <c r="AD24" s="15" t="s">
        <v>13</v>
      </c>
      <c r="AE24" s="15" t="s">
        <v>13</v>
      </c>
      <c r="AF24" s="15" t="s">
        <v>13</v>
      </c>
      <c r="AG24" s="15" t="s">
        <v>13</v>
      </c>
      <c r="AH24" s="15" t="s">
        <v>13</v>
      </c>
      <c r="AI24" s="17">
        <f t="shared" si="0"/>
        <v>1</v>
      </c>
    </row>
    <row r="25" spans="1:35" ht="15.75" customHeight="1" x14ac:dyDescent="0.25">
      <c r="A25" s="161" t="s">
        <v>32</v>
      </c>
      <c r="B25" s="162"/>
      <c r="C25" s="163"/>
      <c r="D25" s="25" t="s">
        <v>13</v>
      </c>
      <c r="E25" s="25" t="s">
        <v>13</v>
      </c>
      <c r="F25" s="25" t="s">
        <v>13</v>
      </c>
      <c r="G25" s="25" t="s">
        <v>13</v>
      </c>
      <c r="H25" s="25" t="s">
        <v>13</v>
      </c>
      <c r="I25" s="25" t="s">
        <v>13</v>
      </c>
      <c r="J25" s="25" t="s">
        <v>13</v>
      </c>
      <c r="K25" s="25" t="s">
        <v>13</v>
      </c>
      <c r="L25" s="25" t="s">
        <v>13</v>
      </c>
      <c r="M25" s="25" t="s">
        <v>13</v>
      </c>
      <c r="N25" s="25" t="s">
        <v>13</v>
      </c>
      <c r="O25" s="25" t="s">
        <v>13</v>
      </c>
      <c r="P25" s="25" t="s">
        <v>13</v>
      </c>
      <c r="Q25" s="25" t="s">
        <v>13</v>
      </c>
      <c r="R25" s="25" t="s">
        <v>13</v>
      </c>
      <c r="S25" s="25" t="s">
        <v>13</v>
      </c>
      <c r="T25" s="25" t="s">
        <v>13</v>
      </c>
      <c r="U25" s="25" t="s">
        <v>13</v>
      </c>
      <c r="V25" s="25" t="s">
        <v>13</v>
      </c>
      <c r="W25" s="25" t="s">
        <v>13</v>
      </c>
      <c r="X25" s="25" t="s">
        <v>13</v>
      </c>
      <c r="Y25" s="25" t="s">
        <v>13</v>
      </c>
      <c r="Z25" s="25" t="s">
        <v>13</v>
      </c>
      <c r="AA25" s="25" t="s">
        <v>13</v>
      </c>
      <c r="AB25" s="25" t="s">
        <v>13</v>
      </c>
      <c r="AC25" s="25" t="s">
        <v>13</v>
      </c>
      <c r="AD25" s="25" t="s">
        <v>13</v>
      </c>
      <c r="AE25" s="25" t="s">
        <v>13</v>
      </c>
      <c r="AF25" s="25" t="s">
        <v>13</v>
      </c>
      <c r="AG25" s="25" t="s">
        <v>13</v>
      </c>
      <c r="AH25" s="25" t="s">
        <v>13</v>
      </c>
      <c r="AI25" s="19">
        <f t="shared" si="0"/>
        <v>1</v>
      </c>
    </row>
    <row r="26" spans="1:35" ht="15.75" customHeight="1" x14ac:dyDescent="0.25">
      <c r="A26" s="161" t="s">
        <v>33</v>
      </c>
      <c r="B26" s="162"/>
      <c r="C26" s="163"/>
      <c r="D26" s="25" t="s">
        <v>13</v>
      </c>
      <c r="E26" s="25" t="s">
        <v>13</v>
      </c>
      <c r="F26" s="25" t="s">
        <v>13</v>
      </c>
      <c r="G26" s="25" t="s">
        <v>13</v>
      </c>
      <c r="H26" s="25" t="s">
        <v>13</v>
      </c>
      <c r="I26" s="25" t="s">
        <v>13</v>
      </c>
      <c r="J26" s="25" t="s">
        <v>13</v>
      </c>
      <c r="K26" s="25" t="s">
        <v>13</v>
      </c>
      <c r="L26" s="25" t="s">
        <v>13</v>
      </c>
      <c r="M26" s="25" t="s">
        <v>13</v>
      </c>
      <c r="N26" s="25" t="s">
        <v>13</v>
      </c>
      <c r="O26" s="25" t="s">
        <v>13</v>
      </c>
      <c r="P26" s="25" t="s">
        <v>13</v>
      </c>
      <c r="Q26" s="25" t="s">
        <v>13</v>
      </c>
      <c r="R26" s="25" t="s">
        <v>13</v>
      </c>
      <c r="S26" s="25" t="s">
        <v>13</v>
      </c>
      <c r="T26" s="25" t="s">
        <v>13</v>
      </c>
      <c r="U26" s="25" t="s">
        <v>13</v>
      </c>
      <c r="V26" s="25" t="s">
        <v>13</v>
      </c>
      <c r="W26" s="25" t="s">
        <v>13</v>
      </c>
      <c r="X26" s="25" t="s">
        <v>13</v>
      </c>
      <c r="Y26" s="25" t="s">
        <v>13</v>
      </c>
      <c r="Z26" s="25" t="s">
        <v>13</v>
      </c>
      <c r="AA26" s="25" t="s">
        <v>13</v>
      </c>
      <c r="AB26" s="25" t="s">
        <v>13</v>
      </c>
      <c r="AC26" s="25" t="s">
        <v>13</v>
      </c>
      <c r="AD26" s="25" t="s">
        <v>13</v>
      </c>
      <c r="AE26" s="25" t="s">
        <v>13</v>
      </c>
      <c r="AF26" s="25" t="s">
        <v>13</v>
      </c>
      <c r="AG26" s="25" t="s">
        <v>13</v>
      </c>
      <c r="AH26" s="25" t="s">
        <v>13</v>
      </c>
      <c r="AI26" s="19">
        <f t="shared" si="0"/>
        <v>1</v>
      </c>
    </row>
    <row r="27" spans="1:35" ht="15.75" customHeight="1" x14ac:dyDescent="0.25">
      <c r="A27" s="155" t="s">
        <v>34</v>
      </c>
      <c r="B27" s="156"/>
      <c r="C27" s="157"/>
      <c r="D27" s="72" t="s">
        <v>6</v>
      </c>
      <c r="E27" s="72" t="s">
        <v>11</v>
      </c>
      <c r="F27" s="72" t="s">
        <v>6</v>
      </c>
      <c r="G27" s="72" t="s">
        <v>6</v>
      </c>
      <c r="H27" s="72" t="s">
        <v>6</v>
      </c>
      <c r="I27" s="72" t="s">
        <v>6</v>
      </c>
      <c r="J27" s="72" t="s">
        <v>6</v>
      </c>
      <c r="K27" s="72" t="s">
        <v>6</v>
      </c>
      <c r="L27" s="72" t="s">
        <v>6</v>
      </c>
      <c r="M27" s="72" t="s">
        <v>6</v>
      </c>
      <c r="N27" s="72" t="s">
        <v>6</v>
      </c>
      <c r="O27" s="72" t="s">
        <v>6</v>
      </c>
      <c r="P27" s="72" t="s">
        <v>6</v>
      </c>
      <c r="Q27" s="72" t="s">
        <v>6</v>
      </c>
      <c r="R27" s="72" t="s">
        <v>6</v>
      </c>
      <c r="S27" s="72" t="s">
        <v>6</v>
      </c>
      <c r="T27" s="72" t="s">
        <v>6</v>
      </c>
      <c r="U27" s="72" t="s">
        <v>6</v>
      </c>
      <c r="V27" s="72" t="s">
        <v>6</v>
      </c>
      <c r="W27" s="72" t="s">
        <v>6</v>
      </c>
      <c r="X27" s="72" t="s">
        <v>6</v>
      </c>
      <c r="Y27" s="72" t="s">
        <v>6</v>
      </c>
      <c r="Z27" s="72" t="s">
        <v>6</v>
      </c>
      <c r="AA27" s="72" t="s">
        <v>6</v>
      </c>
      <c r="AB27" s="72" t="s">
        <v>6</v>
      </c>
      <c r="AC27" s="72" t="s">
        <v>6</v>
      </c>
      <c r="AD27" s="72" t="s">
        <v>6</v>
      </c>
      <c r="AE27" s="72" t="s">
        <v>6</v>
      </c>
      <c r="AF27" s="72" t="s">
        <v>6</v>
      </c>
      <c r="AG27" s="72" t="s">
        <v>6</v>
      </c>
      <c r="AH27" s="72" t="s">
        <v>6</v>
      </c>
      <c r="AI27" s="13">
        <f t="shared" si="0"/>
        <v>1</v>
      </c>
    </row>
    <row r="28" spans="1:35" ht="15.75" customHeight="1" x14ac:dyDescent="0.25">
      <c r="A28" s="182" t="s">
        <v>35</v>
      </c>
      <c r="B28" s="183"/>
      <c r="C28" s="184"/>
      <c r="D28" s="28" t="s">
        <v>38</v>
      </c>
      <c r="E28" s="28" t="s">
        <v>37</v>
      </c>
      <c r="F28" s="28" t="s">
        <v>37</v>
      </c>
      <c r="G28" s="28" t="s">
        <v>37</v>
      </c>
      <c r="H28" s="28" t="s">
        <v>37</v>
      </c>
      <c r="I28" s="28" t="s">
        <v>37</v>
      </c>
      <c r="J28" s="28" t="s">
        <v>38</v>
      </c>
      <c r="K28" s="28" t="s">
        <v>38</v>
      </c>
      <c r="L28" s="28" t="s">
        <v>38</v>
      </c>
      <c r="M28" s="28" t="s">
        <v>38</v>
      </c>
      <c r="N28" s="28" t="s">
        <v>38</v>
      </c>
      <c r="O28" s="28" t="s">
        <v>38</v>
      </c>
      <c r="P28" s="28" t="s">
        <v>38</v>
      </c>
      <c r="Q28" s="28" t="s">
        <v>38</v>
      </c>
      <c r="R28" s="28" t="s">
        <v>39</v>
      </c>
      <c r="S28" s="28" t="s">
        <v>38</v>
      </c>
      <c r="T28" s="28" t="s">
        <v>38</v>
      </c>
      <c r="U28" s="28" t="s">
        <v>38</v>
      </c>
      <c r="V28" s="28" t="s">
        <v>38</v>
      </c>
      <c r="W28" s="28" t="s">
        <v>38</v>
      </c>
      <c r="X28" s="28" t="s">
        <v>38</v>
      </c>
      <c r="Y28" s="28" t="s">
        <v>38</v>
      </c>
      <c r="Z28" s="28" t="s">
        <v>38</v>
      </c>
      <c r="AA28" s="28" t="s">
        <v>38</v>
      </c>
      <c r="AB28" s="28" t="s">
        <v>39</v>
      </c>
      <c r="AC28" s="28" t="s">
        <v>39</v>
      </c>
      <c r="AD28" s="28">
        <v>3</v>
      </c>
      <c r="AE28" s="28" t="s">
        <v>38</v>
      </c>
      <c r="AF28" s="28" t="s">
        <v>38</v>
      </c>
      <c r="AG28" s="28" t="s">
        <v>38</v>
      </c>
      <c r="AH28" s="28" t="s">
        <v>38</v>
      </c>
      <c r="AI28" s="17">
        <f>IF(COUNTA(D28:AH28)&gt;0,(COUNTA(D28:AH28)-COUNTIF(D28:AH28,"NB")-COUNTIF(D28:AH28,"DN")-COUNTIF(D28:AH28,"An")-COUNTIF(D28:AH28,"NB^")-COUNTIF(D28:AH28,0))/COUNTA(D28:AH28),"")</f>
        <v>1</v>
      </c>
    </row>
    <row r="29" spans="1:35" ht="15.75" customHeight="1" x14ac:dyDescent="0.25">
      <c r="A29" s="170" t="s">
        <v>40</v>
      </c>
      <c r="B29" s="171"/>
      <c r="C29" s="172"/>
      <c r="D29" s="78" t="s">
        <v>116</v>
      </c>
      <c r="E29" s="78" t="s">
        <v>117</v>
      </c>
      <c r="F29" s="78" t="s">
        <v>118</v>
      </c>
      <c r="G29" s="78">
        <v>0.8</v>
      </c>
      <c r="H29" s="78">
        <v>0.3</v>
      </c>
      <c r="I29" s="78">
        <v>0.5</v>
      </c>
      <c r="J29" s="78">
        <v>1.3</v>
      </c>
      <c r="K29" s="78" t="s">
        <v>119</v>
      </c>
      <c r="L29" s="78" t="s">
        <v>120</v>
      </c>
      <c r="M29" s="78" t="s">
        <v>41</v>
      </c>
      <c r="N29" s="78" t="s">
        <v>121</v>
      </c>
      <c r="O29" s="78" t="s">
        <v>121</v>
      </c>
      <c r="P29" s="78" t="s">
        <v>122</v>
      </c>
      <c r="Q29" s="78" t="s">
        <v>123</v>
      </c>
      <c r="R29" s="78" t="s">
        <v>122</v>
      </c>
      <c r="S29" s="78">
        <v>1.7</v>
      </c>
      <c r="T29" s="78">
        <v>1.1000000000000001</v>
      </c>
      <c r="U29" s="78">
        <v>1.1000000000000001</v>
      </c>
      <c r="V29" s="78">
        <v>0</v>
      </c>
      <c r="W29" s="78">
        <v>2.2000000000000002</v>
      </c>
      <c r="X29" s="78" t="s">
        <v>118</v>
      </c>
      <c r="Y29" s="78" t="s">
        <v>124</v>
      </c>
      <c r="Z29" s="78" t="s">
        <v>125</v>
      </c>
      <c r="AA29" s="78" t="s">
        <v>126</v>
      </c>
      <c r="AB29" s="78">
        <v>1.6</v>
      </c>
      <c r="AC29" s="78">
        <v>1.6</v>
      </c>
      <c r="AD29" s="78">
        <v>11.5</v>
      </c>
      <c r="AE29" s="78" t="s">
        <v>127</v>
      </c>
      <c r="AF29" s="78" t="s">
        <v>41</v>
      </c>
      <c r="AG29" s="78" t="s">
        <v>128</v>
      </c>
      <c r="AH29" s="78" t="s">
        <v>118</v>
      </c>
      <c r="AI29" s="19">
        <f>IF(COUNTA(D29:AH29)&gt;0,(COUNTA(D29:AH29)-COUNTIF(D29:AH29,"NB")-COUNTIF(D29:AH29,"DN")-COUNTIF(D29:AH29,"An")-COUNTIF(D29:AH29,"NB^")-COUNTIF(D29:AH29,0))/COUNTA(D29:AH29),"")</f>
        <v>0.967741935483871</v>
      </c>
    </row>
    <row r="30" spans="1:35" ht="15.75" customHeight="1" x14ac:dyDescent="0.25">
      <c r="A30" s="152" t="s">
        <v>48</v>
      </c>
      <c r="B30" s="153"/>
      <c r="C30" s="154"/>
      <c r="D30" s="79" t="s">
        <v>6</v>
      </c>
      <c r="E30" s="79" t="s">
        <v>11</v>
      </c>
      <c r="F30" s="79" t="s">
        <v>6</v>
      </c>
      <c r="G30" s="79" t="s">
        <v>6</v>
      </c>
      <c r="H30" s="79" t="s">
        <v>6</v>
      </c>
      <c r="I30" s="79" t="s">
        <v>6</v>
      </c>
      <c r="J30" s="79" t="s">
        <v>6</v>
      </c>
      <c r="K30" s="79" t="s">
        <v>6</v>
      </c>
      <c r="L30" s="79" t="s">
        <v>6</v>
      </c>
      <c r="M30" s="79" t="s">
        <v>6</v>
      </c>
      <c r="N30" s="79" t="s">
        <v>6</v>
      </c>
      <c r="O30" s="79" t="s">
        <v>6</v>
      </c>
      <c r="P30" s="79" t="s">
        <v>6</v>
      </c>
      <c r="Q30" s="79" t="s">
        <v>6</v>
      </c>
      <c r="R30" s="79" t="s">
        <v>6</v>
      </c>
      <c r="S30" s="79" t="s">
        <v>6</v>
      </c>
      <c r="T30" s="79" t="s">
        <v>6</v>
      </c>
      <c r="U30" s="79" t="s">
        <v>6</v>
      </c>
      <c r="V30" s="79" t="s">
        <v>6</v>
      </c>
      <c r="W30" s="79" t="s">
        <v>6</v>
      </c>
      <c r="X30" s="79" t="s">
        <v>6</v>
      </c>
      <c r="Y30" s="79" t="s">
        <v>6</v>
      </c>
      <c r="Z30" s="79" t="s">
        <v>6</v>
      </c>
      <c r="AA30" s="79" t="s">
        <v>6</v>
      </c>
      <c r="AB30" s="79" t="s">
        <v>6</v>
      </c>
      <c r="AC30" s="79" t="s">
        <v>6</v>
      </c>
      <c r="AD30" s="79" t="s">
        <v>6</v>
      </c>
      <c r="AE30" s="79" t="s">
        <v>6</v>
      </c>
      <c r="AF30" s="79" t="s">
        <v>6</v>
      </c>
      <c r="AG30" s="79" t="s">
        <v>6</v>
      </c>
      <c r="AH30" s="79" t="s">
        <v>6</v>
      </c>
      <c r="AI30" s="19">
        <f>IF(COUNTA(D30:AH30)&gt;0,(COUNTA(D30:AH30)-COUNTIF(D30:AH30,"NB")-COUNTIF(D30:AH30,"DN")-COUNTIF(D30:AH30,"An")-COUNTIF(D30:AH30,"NB^")-COUNTIF(D30:AH30,0))/COUNTA(D30:AH30),"")</f>
        <v>1</v>
      </c>
    </row>
    <row r="31" spans="1:35" ht="15.75" customHeight="1" x14ac:dyDescent="0.25">
      <c r="A31" s="155" t="s">
        <v>50</v>
      </c>
      <c r="B31" s="156"/>
      <c r="C31" s="157"/>
      <c r="D31" s="72" t="s">
        <v>6</v>
      </c>
      <c r="E31" s="72" t="s">
        <v>11</v>
      </c>
      <c r="F31" s="72" t="s">
        <v>6</v>
      </c>
      <c r="G31" s="72" t="s">
        <v>6</v>
      </c>
      <c r="H31" s="72" t="s">
        <v>6</v>
      </c>
      <c r="I31" s="72" t="s">
        <v>6</v>
      </c>
      <c r="J31" s="72" t="s">
        <v>6</v>
      </c>
      <c r="K31" s="72" t="s">
        <v>6</v>
      </c>
      <c r="L31" s="72" t="s">
        <v>6</v>
      </c>
      <c r="M31" s="72" t="s">
        <v>6</v>
      </c>
      <c r="N31" s="72" t="s">
        <v>6</v>
      </c>
      <c r="O31" s="72" t="s">
        <v>10</v>
      </c>
      <c r="P31" s="72" t="s">
        <v>6</v>
      </c>
      <c r="Q31" s="72" t="s">
        <v>6</v>
      </c>
      <c r="R31" s="72" t="s">
        <v>6</v>
      </c>
      <c r="S31" s="72" t="s">
        <v>6</v>
      </c>
      <c r="T31" s="72" t="s">
        <v>6</v>
      </c>
      <c r="U31" s="72" t="s">
        <v>6</v>
      </c>
      <c r="V31" s="72" t="s">
        <v>6</v>
      </c>
      <c r="W31" s="72" t="s">
        <v>6</v>
      </c>
      <c r="X31" s="72" t="s">
        <v>6</v>
      </c>
      <c r="Y31" s="72" t="s">
        <v>6</v>
      </c>
      <c r="Z31" s="72" t="s">
        <v>6</v>
      </c>
      <c r="AA31" s="72" t="s">
        <v>6</v>
      </c>
      <c r="AB31" s="72" t="s">
        <v>6</v>
      </c>
      <c r="AC31" s="72" t="s">
        <v>6</v>
      </c>
      <c r="AD31" s="72" t="s">
        <v>6</v>
      </c>
      <c r="AE31" s="72" t="s">
        <v>6</v>
      </c>
      <c r="AF31" s="72" t="s">
        <v>6</v>
      </c>
      <c r="AG31" s="72" t="s">
        <v>6</v>
      </c>
      <c r="AH31" s="72" t="s">
        <v>6</v>
      </c>
      <c r="AI31" s="13">
        <f>IF(COUNTA(D31:AH31)&gt;0,(COUNTA(D31:AH31)-COUNTIF(D31:AH31,"NB")-COUNTIF(D31:AH31,"DN")-COUNTIF(D31:AH31,"An")-COUNTIF(D31:AH31,"NB^")-COUNTIF(D31:AH31,0))/COUNTA(D31:AH31),"")</f>
        <v>1</v>
      </c>
    </row>
    <row r="32" spans="1:35" ht="15.75" customHeight="1" x14ac:dyDescent="0.25">
      <c r="A32" s="158" t="s">
        <v>51</v>
      </c>
      <c r="B32" s="159"/>
      <c r="C32" s="160"/>
      <c r="D32" s="80" t="s">
        <v>6</v>
      </c>
      <c r="E32" s="80" t="s">
        <v>11</v>
      </c>
      <c r="F32" s="80" t="s">
        <v>6</v>
      </c>
      <c r="G32" s="80" t="s">
        <v>6</v>
      </c>
      <c r="H32" s="80" t="s">
        <v>6</v>
      </c>
      <c r="I32" s="80" t="s">
        <v>6</v>
      </c>
      <c r="J32" s="80" t="s">
        <v>6</v>
      </c>
      <c r="K32" s="80" t="s">
        <v>6</v>
      </c>
      <c r="L32" s="80" t="s">
        <v>6</v>
      </c>
      <c r="M32" s="80" t="s">
        <v>6</v>
      </c>
      <c r="N32" s="80" t="s">
        <v>6</v>
      </c>
      <c r="O32" s="80" t="s">
        <v>10</v>
      </c>
      <c r="P32" s="80" t="s">
        <v>6</v>
      </c>
      <c r="Q32" s="80" t="s">
        <v>6</v>
      </c>
      <c r="R32" s="80" t="s">
        <v>6</v>
      </c>
      <c r="S32" s="80" t="s">
        <v>6</v>
      </c>
      <c r="T32" s="80" t="s">
        <v>6</v>
      </c>
      <c r="U32" s="80" t="s">
        <v>6</v>
      </c>
      <c r="V32" s="80" t="s">
        <v>6</v>
      </c>
      <c r="W32" s="80" t="s">
        <v>6</v>
      </c>
      <c r="X32" s="80" t="s">
        <v>6</v>
      </c>
      <c r="Y32" s="80" t="s">
        <v>6</v>
      </c>
      <c r="Z32" s="80" t="s">
        <v>6</v>
      </c>
      <c r="AA32" s="80" t="s">
        <v>6</v>
      </c>
      <c r="AB32" s="80" t="s">
        <v>6</v>
      </c>
      <c r="AC32" s="80" t="s">
        <v>6</v>
      </c>
      <c r="AD32" s="80" t="s">
        <v>6</v>
      </c>
      <c r="AE32" s="80" t="s">
        <v>6</v>
      </c>
      <c r="AF32" s="80" t="s">
        <v>6</v>
      </c>
      <c r="AG32" s="80" t="s">
        <v>6</v>
      </c>
      <c r="AH32" s="80" t="s">
        <v>6</v>
      </c>
      <c r="AI32" s="17">
        <f t="shared" si="0"/>
        <v>1</v>
      </c>
    </row>
    <row r="33" spans="1:44" ht="15.75" customHeight="1" x14ac:dyDescent="0.25">
      <c r="A33" s="161" t="s">
        <v>52</v>
      </c>
      <c r="B33" s="162"/>
      <c r="C33" s="163"/>
      <c r="D33" s="76" t="s">
        <v>13</v>
      </c>
      <c r="E33" s="76" t="s">
        <v>13</v>
      </c>
      <c r="F33" s="76" t="s">
        <v>13</v>
      </c>
      <c r="G33" s="76" t="s">
        <v>13</v>
      </c>
      <c r="H33" s="76" t="s">
        <v>13</v>
      </c>
      <c r="I33" s="76" t="s">
        <v>13</v>
      </c>
      <c r="J33" s="76" t="s">
        <v>13</v>
      </c>
      <c r="K33" s="76" t="s">
        <v>13</v>
      </c>
      <c r="L33" s="76" t="s">
        <v>13</v>
      </c>
      <c r="M33" s="76" t="s">
        <v>13</v>
      </c>
      <c r="N33" s="76" t="s">
        <v>13</v>
      </c>
      <c r="O33" s="76" t="s">
        <v>13</v>
      </c>
      <c r="P33" s="76" t="s">
        <v>13</v>
      </c>
      <c r="Q33" s="76" t="s">
        <v>13</v>
      </c>
      <c r="R33" s="76" t="s">
        <v>13</v>
      </c>
      <c r="S33" s="76" t="s">
        <v>13</v>
      </c>
      <c r="T33" s="76" t="s">
        <v>13</v>
      </c>
      <c r="U33" s="76" t="s">
        <v>13</v>
      </c>
      <c r="V33" s="76" t="s">
        <v>13</v>
      </c>
      <c r="W33" s="76" t="s">
        <v>13</v>
      </c>
      <c r="X33" s="76" t="s">
        <v>13</v>
      </c>
      <c r="Y33" s="76" t="s">
        <v>13</v>
      </c>
      <c r="Z33" s="76" t="s">
        <v>13</v>
      </c>
      <c r="AA33" s="76" t="s">
        <v>13</v>
      </c>
      <c r="AB33" s="76" t="s">
        <v>13</v>
      </c>
      <c r="AC33" s="76" t="s">
        <v>13</v>
      </c>
      <c r="AD33" s="76" t="s">
        <v>13</v>
      </c>
      <c r="AE33" s="76" t="s">
        <v>13</v>
      </c>
      <c r="AF33" s="76" t="s">
        <v>13</v>
      </c>
      <c r="AG33" s="76" t="s">
        <v>13</v>
      </c>
      <c r="AH33" s="76" t="s">
        <v>13</v>
      </c>
      <c r="AI33" s="19">
        <f t="shared" si="0"/>
        <v>1</v>
      </c>
    </row>
    <row r="34" spans="1:44" ht="15.75" customHeight="1" x14ac:dyDescent="0.25">
      <c r="A34" s="161" t="s">
        <v>53</v>
      </c>
      <c r="B34" s="162"/>
      <c r="C34" s="163"/>
      <c r="D34" s="76" t="s">
        <v>13</v>
      </c>
      <c r="E34" s="76" t="s">
        <v>13</v>
      </c>
      <c r="F34" s="76" t="s">
        <v>13</v>
      </c>
      <c r="G34" s="76" t="s">
        <v>13</v>
      </c>
      <c r="H34" s="76" t="s">
        <v>13</v>
      </c>
      <c r="I34" s="76" t="s">
        <v>13</v>
      </c>
      <c r="J34" s="76" t="s">
        <v>13</v>
      </c>
      <c r="K34" s="76" t="s">
        <v>13</v>
      </c>
      <c r="L34" s="76" t="s">
        <v>13</v>
      </c>
      <c r="M34" s="76" t="s">
        <v>13</v>
      </c>
      <c r="N34" s="76" t="s">
        <v>13</v>
      </c>
      <c r="O34" s="76" t="s">
        <v>13</v>
      </c>
      <c r="P34" s="76" t="s">
        <v>13</v>
      </c>
      <c r="Q34" s="76" t="s">
        <v>13</v>
      </c>
      <c r="R34" s="76" t="s">
        <v>13</v>
      </c>
      <c r="S34" s="76" t="s">
        <v>13</v>
      </c>
      <c r="T34" s="76" t="s">
        <v>13</v>
      </c>
      <c r="U34" s="76" t="s">
        <v>13</v>
      </c>
      <c r="V34" s="76" t="s">
        <v>13</v>
      </c>
      <c r="W34" s="76" t="s">
        <v>13</v>
      </c>
      <c r="X34" s="76" t="s">
        <v>13</v>
      </c>
      <c r="Y34" s="76" t="s">
        <v>13</v>
      </c>
      <c r="Z34" s="76" t="s">
        <v>13</v>
      </c>
      <c r="AA34" s="76" t="s">
        <v>13</v>
      </c>
      <c r="AB34" s="76" t="s">
        <v>13</v>
      </c>
      <c r="AC34" s="76" t="s">
        <v>13</v>
      </c>
      <c r="AD34" s="76" t="s">
        <v>13</v>
      </c>
      <c r="AE34" s="76" t="s">
        <v>13</v>
      </c>
      <c r="AF34" s="76" t="s">
        <v>13</v>
      </c>
      <c r="AG34" s="76" t="s">
        <v>13</v>
      </c>
      <c r="AH34" s="76" t="s">
        <v>13</v>
      </c>
      <c r="AI34" s="13">
        <f>IF(COUNTA(D34:AH34)&gt;0,(COUNTA(D34:AH34)-COUNTIF(D34:AH34,"NB")-COUNTIF(D34:AH34,"DN")-COUNTIF(D34:AH34,"An")-COUNTIF(D34:AH34,"NB^")-COUNTIF(D34:AH34,0))/COUNTA(D34:AH34),"")</f>
        <v>1</v>
      </c>
    </row>
    <row r="35" spans="1:44" ht="15.75" customHeight="1" thickBot="1" x14ac:dyDescent="0.3">
      <c r="A35" s="164" t="s">
        <v>54</v>
      </c>
      <c r="B35" s="165"/>
      <c r="C35" s="166"/>
      <c r="D35" s="85" t="s">
        <v>13</v>
      </c>
      <c r="E35" s="85" t="s">
        <v>13</v>
      </c>
      <c r="F35" s="85" t="s">
        <v>13</v>
      </c>
      <c r="G35" s="85" t="s">
        <v>13</v>
      </c>
      <c r="H35" s="85" t="s">
        <v>13</v>
      </c>
      <c r="I35" s="85" t="s">
        <v>13</v>
      </c>
      <c r="J35" s="85" t="s">
        <v>13</v>
      </c>
      <c r="K35" s="85" t="s">
        <v>13</v>
      </c>
      <c r="L35" s="85" t="s">
        <v>13</v>
      </c>
      <c r="M35" s="85" t="s">
        <v>13</v>
      </c>
      <c r="N35" s="85" t="s">
        <v>13</v>
      </c>
      <c r="O35" s="85" t="s">
        <v>13</v>
      </c>
      <c r="P35" s="85" t="s">
        <v>13</v>
      </c>
      <c r="Q35" s="85" t="s">
        <v>13</v>
      </c>
      <c r="R35" s="85" t="s">
        <v>13</v>
      </c>
      <c r="S35" s="85" t="s">
        <v>13</v>
      </c>
      <c r="T35" s="85" t="s">
        <v>13</v>
      </c>
      <c r="U35" s="85" t="s">
        <v>13</v>
      </c>
      <c r="V35" s="85" t="s">
        <v>13</v>
      </c>
      <c r="W35" s="85" t="s">
        <v>13</v>
      </c>
      <c r="X35" s="85" t="s">
        <v>13</v>
      </c>
      <c r="Y35" s="85" t="s">
        <v>13</v>
      </c>
      <c r="Z35" s="85" t="s">
        <v>13</v>
      </c>
      <c r="AA35" s="85" t="s">
        <v>13</v>
      </c>
      <c r="AB35" s="85" t="s">
        <v>13</v>
      </c>
      <c r="AC35" s="85" t="s">
        <v>13</v>
      </c>
      <c r="AD35" s="85" t="s">
        <v>13</v>
      </c>
      <c r="AE35" s="85" t="s">
        <v>13</v>
      </c>
      <c r="AF35" s="85" t="s">
        <v>13</v>
      </c>
      <c r="AG35" s="85" t="s">
        <v>13</v>
      </c>
      <c r="AH35" s="85" t="s">
        <v>13</v>
      </c>
      <c r="AI35" s="30">
        <f t="shared" si="0"/>
        <v>1</v>
      </c>
    </row>
    <row r="36" spans="1:44" s="32" customFormat="1" ht="15.75" customHeight="1" x14ac:dyDescent="0.25">
      <c r="A36" s="149" t="s">
        <v>55</v>
      </c>
      <c r="B36" s="150"/>
      <c r="C36" s="15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>
        <v>25</v>
      </c>
      <c r="AB36" s="31">
        <v>35</v>
      </c>
      <c r="AC36" s="31">
        <v>0</v>
      </c>
      <c r="AD36" s="31"/>
      <c r="AE36" s="31"/>
      <c r="AF36" s="31"/>
      <c r="AG36" s="31"/>
      <c r="AH36" s="134"/>
      <c r="AI36" s="33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167" t="s">
        <v>56</v>
      </c>
      <c r="B37" s="168"/>
      <c r="C37" s="169"/>
      <c r="D37" s="135"/>
      <c r="E37" s="114"/>
      <c r="F37" s="114"/>
      <c r="G37" s="114"/>
      <c r="H37" s="114"/>
      <c r="I37" s="114"/>
      <c r="J37" s="81"/>
      <c r="K37" s="114"/>
      <c r="L37" s="114"/>
      <c r="M37" s="114"/>
      <c r="N37" s="114"/>
      <c r="O37" s="114"/>
      <c r="P37" s="34"/>
      <c r="Q37" s="34"/>
      <c r="R37" s="34"/>
      <c r="S37" s="3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36"/>
      <c r="AI37" s="35"/>
    </row>
    <row r="38" spans="1:44" ht="15.75" hidden="1" customHeight="1" x14ac:dyDescent="0.25">
      <c r="A38" s="32"/>
      <c r="B38" s="36"/>
      <c r="C38" s="36"/>
      <c r="D38" s="37" t="str">
        <f>IF(AND(D5&gt;0,COUNTA(D6:D37)&gt;0,COUNTA(D6:D37)-COUNTIF(D6:D37,"NB")-COUNTIF(D30:D31, "0")=COUNTA(D6:D37)),"AB","")</f>
        <v>AB</v>
      </c>
      <c r="E38" s="37" t="str">
        <f>IF(AND(E5&gt;0,COUNTA(E6:E37)&gt;0,COUNTA(E6:E37)-COUNTIF(E6:E37,"NB")-COUNTIF(E30:E31, "0")=COUNTA(E6:E37)),"AB","")</f>
        <v>AB</v>
      </c>
      <c r="F38" s="37" t="str">
        <f>IF(AND(F5&gt;0,COUNTA(F6:F37)&gt;0,COUNTA(F6:F37)-COUNTIF(F6:F37,"NB")-COUNTIF(F30:F31, "0")=COUNTA(F6:F37)),"AB","")</f>
        <v>AB</v>
      </c>
      <c r="G38" s="37" t="str">
        <f>IF(AND(G5&gt;0,COUNTA(G6:G37)&gt;0,COUNTA(G6:G37)-COUNTIF(G6:G37,"NB")-COUNTIF(G30:G31, "0")=COUNTA(G6:G37)),"AB","")</f>
        <v>AB</v>
      </c>
      <c r="H38" s="37" t="str">
        <f>IF(AND(H5&gt;0,COUNTA(H6:H37)&gt;0,COUNTA(H6:H37)-COUNTIF(H6:H37,"NB")-COUNTIF(H30:H31, "0")=COUNTA(H6:H37)),"AB","")</f>
        <v>AB</v>
      </c>
      <c r="J38" s="37" t="str">
        <f t="shared" ref="J38:AH38" si="1">IF(AND(J5&gt;0,COUNTA(J6:J37)&gt;0,COUNTA(J6:J37)-COUNTIF(J6:J37,"NB")-COUNTIF(J30:J31, "0")=COUNTA(J6:J37)),"AB","")</f>
        <v>AB</v>
      </c>
      <c r="K38" s="37" t="str">
        <f t="shared" si="1"/>
        <v>AB</v>
      </c>
      <c r="L38" s="37" t="str">
        <f t="shared" si="1"/>
        <v>AB</v>
      </c>
      <c r="M38" s="37" t="str">
        <f t="shared" si="1"/>
        <v>AB</v>
      </c>
      <c r="N38" s="37" t="str">
        <f t="shared" si="1"/>
        <v>AB</v>
      </c>
      <c r="O38" s="37" t="str">
        <f t="shared" si="1"/>
        <v>AB</v>
      </c>
      <c r="P38" s="37" t="str">
        <f t="shared" si="1"/>
        <v>AB</v>
      </c>
      <c r="Q38" s="37" t="str">
        <f t="shared" si="1"/>
        <v>AB</v>
      </c>
      <c r="R38" s="37" t="str">
        <f t="shared" si="1"/>
        <v>AB</v>
      </c>
      <c r="S38" s="37" t="str">
        <f t="shared" si="1"/>
        <v>AB</v>
      </c>
      <c r="T38" s="37" t="str">
        <f t="shared" si="1"/>
        <v>AB</v>
      </c>
      <c r="U38" s="37" t="str">
        <f t="shared" si="1"/>
        <v>AB</v>
      </c>
      <c r="V38" s="37" t="str">
        <f t="shared" si="1"/>
        <v>AB</v>
      </c>
      <c r="W38" s="37" t="str">
        <f t="shared" si="1"/>
        <v>AB</v>
      </c>
      <c r="X38" s="37" t="str">
        <f t="shared" si="1"/>
        <v>AB</v>
      </c>
      <c r="Y38" s="37" t="str">
        <f t="shared" si="1"/>
        <v>AB</v>
      </c>
      <c r="Z38" s="37" t="str">
        <f t="shared" si="1"/>
        <v>AB</v>
      </c>
      <c r="AA38" s="37" t="str">
        <f t="shared" si="1"/>
        <v>AB</v>
      </c>
      <c r="AB38" s="37" t="str">
        <f t="shared" si="1"/>
        <v>AB</v>
      </c>
      <c r="AC38" s="37" t="str">
        <f t="shared" si="1"/>
        <v>AB</v>
      </c>
      <c r="AD38" s="37" t="str">
        <f t="shared" si="1"/>
        <v>AB</v>
      </c>
      <c r="AE38" s="37" t="str">
        <f t="shared" si="1"/>
        <v>AB</v>
      </c>
      <c r="AF38" s="37" t="str">
        <f t="shared" si="1"/>
        <v>AB</v>
      </c>
      <c r="AG38" s="37" t="str">
        <f t="shared" si="1"/>
        <v>AB</v>
      </c>
      <c r="AH38" s="37" t="str">
        <f t="shared" si="1"/>
        <v>AB</v>
      </c>
      <c r="AI38" s="35"/>
    </row>
    <row r="39" spans="1:44" ht="15.75" hidden="1" customHeight="1" x14ac:dyDescent="0.25">
      <c r="D39" s="38" t="str">
        <f>IF(AND(D5:D5&gt;0,COUNTA(D6:D35),COUNTIF(D6:D35,"NB")+COUNTIF(D6:D35,0)=COUNTA(D6:D35)),"ANB","")</f>
        <v/>
      </c>
      <c r="E39" s="38" t="str">
        <f>IF(AND(E5:E5&gt;0,COUNTA(E6:E35),COUNTIF(E6:E35,"NB")+COUNTIF(E6:E35,0)=COUNTA(E6:E35)),"ANB","")</f>
        <v/>
      </c>
      <c r="F39" s="38" t="str">
        <f>IF(AND(F5:F5&gt;0,COUNTA(F6:F35),COUNTIF(F6:F35,"NB")+COUNTIF(F6:F35,0)=COUNTA(F6:F35)),"ANB","")</f>
        <v/>
      </c>
      <c r="G39" s="38" t="str">
        <f>IF(AND(G5:G5&gt;0,COUNTA(G6:G35),COUNTIF(G6:G35,"NB")+COUNTIF(G6:G35,0)=COUNTA(G6:G35)),"ANB","")</f>
        <v/>
      </c>
      <c r="H39" s="38" t="str">
        <f>IF(AND(H5:H5&gt;0,COUNTA(H6:H35),COUNTIF(H6:H35,"NB")+COUNTIF(H6:H35,0)=COUNTA(H6:H35)),"ANB","")</f>
        <v/>
      </c>
      <c r="I39" s="38" t="str">
        <f>IF(AND(I5:I5&gt;0,COUNTA(I6:I31),COUNTIF(I6:I31,"NB")+COUNTIF(I6:I31,0)=COUNTA(I6:I31)),"ANB","")</f>
        <v/>
      </c>
      <c r="J39" s="38" t="str">
        <f t="shared" ref="J39:AH39" si="2">IF(AND(J5:J5&gt;0,COUNTA(J6:J35),COUNTIF(J6:J35,"NB")+COUNTIF(J6:J35,0)=COUNTA(J6:J35)),"ANB","")</f>
        <v/>
      </c>
      <c r="K39" s="38" t="str">
        <f t="shared" si="2"/>
        <v/>
      </c>
      <c r="L39" s="38" t="str">
        <f t="shared" si="2"/>
        <v/>
      </c>
      <c r="M39" s="38" t="str">
        <f t="shared" si="2"/>
        <v/>
      </c>
      <c r="N39" s="38" t="str">
        <f t="shared" si="2"/>
        <v/>
      </c>
      <c r="O39" s="38" t="str">
        <f t="shared" si="2"/>
        <v/>
      </c>
      <c r="P39" s="38" t="str">
        <f t="shared" si="2"/>
        <v/>
      </c>
      <c r="Q39" s="38" t="str">
        <f t="shared" si="2"/>
        <v/>
      </c>
      <c r="R39" s="38" t="str">
        <f t="shared" si="2"/>
        <v/>
      </c>
      <c r="S39" s="38" t="str">
        <f t="shared" si="2"/>
        <v/>
      </c>
      <c r="T39" s="38" t="str">
        <f t="shared" si="2"/>
        <v/>
      </c>
      <c r="U39" s="38" t="str">
        <f t="shared" si="2"/>
        <v/>
      </c>
      <c r="V39" s="38" t="str">
        <f t="shared" si="2"/>
        <v/>
      </c>
      <c r="W39" s="38" t="str">
        <f t="shared" si="2"/>
        <v/>
      </c>
      <c r="X39" s="38" t="str">
        <f t="shared" si="2"/>
        <v/>
      </c>
      <c r="Y39" s="38" t="str">
        <f t="shared" si="2"/>
        <v/>
      </c>
      <c r="Z39" s="38" t="str">
        <f t="shared" si="2"/>
        <v/>
      </c>
      <c r="AA39" s="38" t="str">
        <f t="shared" si="2"/>
        <v/>
      </c>
      <c r="AB39" s="38" t="str">
        <f t="shared" si="2"/>
        <v/>
      </c>
      <c r="AC39" s="38" t="str">
        <f t="shared" si="2"/>
        <v/>
      </c>
      <c r="AD39" s="38" t="str">
        <f t="shared" si="2"/>
        <v/>
      </c>
      <c r="AE39" s="38" t="str">
        <f t="shared" si="2"/>
        <v/>
      </c>
      <c r="AF39" s="38" t="str">
        <f t="shared" si="2"/>
        <v/>
      </c>
      <c r="AG39" s="38" t="str">
        <f t="shared" si="2"/>
        <v/>
      </c>
      <c r="AH39" s="38" t="str">
        <f t="shared" si="2"/>
        <v/>
      </c>
    </row>
    <row r="40" spans="1:44" ht="15.75" customHeight="1" thickBot="1" x14ac:dyDescent="0.3">
      <c r="D40" s="39"/>
    </row>
    <row r="41" spans="1:44" ht="15.75" customHeight="1" thickBot="1" x14ac:dyDescent="0.3">
      <c r="A41" s="146" t="s">
        <v>57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8"/>
    </row>
    <row r="42" spans="1:44" ht="15.75" customHeight="1" x14ac:dyDescent="0.25">
      <c r="A42" s="40" t="s">
        <v>58</v>
      </c>
      <c r="C42" s="41"/>
      <c r="D42" s="41"/>
      <c r="E42" s="41"/>
      <c r="F42" s="41"/>
      <c r="G42" s="42"/>
      <c r="H42" s="43" t="s">
        <v>59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60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9"/>
    </row>
    <row r="43" spans="1:44" ht="15.75" customHeight="1" x14ac:dyDescent="0.25">
      <c r="A43" s="50" t="s">
        <v>13</v>
      </c>
      <c r="B43" t="s">
        <v>61</v>
      </c>
      <c r="C43" s="41"/>
      <c r="D43" s="41"/>
      <c r="E43" s="41"/>
      <c r="F43" s="41"/>
      <c r="G43" s="42"/>
      <c r="H43" s="51" t="s">
        <v>62</v>
      </c>
      <c r="I43" s="44"/>
      <c r="J43" s="44" t="s">
        <v>63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64</v>
      </c>
      <c r="Z43" s="47"/>
      <c r="AA43" s="47"/>
      <c r="AB43" s="47"/>
      <c r="AC43" s="47"/>
      <c r="AD43" s="47"/>
      <c r="AE43" s="47"/>
      <c r="AF43" s="47"/>
      <c r="AG43" s="47"/>
      <c r="AH43" s="49"/>
    </row>
    <row r="44" spans="1:44" ht="15.75" customHeight="1" x14ac:dyDescent="0.25">
      <c r="A44" s="53" t="s">
        <v>49</v>
      </c>
      <c r="B44" t="s">
        <v>65</v>
      </c>
      <c r="C44" s="41"/>
      <c r="D44" s="41"/>
      <c r="E44" s="41"/>
      <c r="F44" s="41"/>
      <c r="G44" s="42"/>
      <c r="H44" s="44"/>
      <c r="I44" s="44"/>
      <c r="J44" s="44" t="s">
        <v>66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10</v>
      </c>
      <c r="X44" s="47"/>
      <c r="Y44" s="47" t="s">
        <v>67</v>
      </c>
      <c r="Z44" s="47"/>
      <c r="AA44" s="47"/>
      <c r="AB44" s="47"/>
      <c r="AC44" s="47"/>
      <c r="AD44" s="47"/>
      <c r="AE44" s="47"/>
      <c r="AF44" s="47"/>
      <c r="AG44" s="47"/>
      <c r="AH44" s="49"/>
    </row>
    <row r="45" spans="1:44" ht="15.75" customHeight="1" x14ac:dyDescent="0.25">
      <c r="A45" s="54" t="s">
        <v>16</v>
      </c>
      <c r="B45" t="s">
        <v>68</v>
      </c>
      <c r="C45" s="41"/>
      <c r="D45" s="41"/>
      <c r="E45" s="41"/>
      <c r="F45" s="41"/>
      <c r="G45" s="42"/>
      <c r="H45" s="51" t="s">
        <v>69</v>
      </c>
      <c r="I45" s="44"/>
      <c r="J45" s="44" t="s">
        <v>70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11</v>
      </c>
      <c r="X45" s="47"/>
      <c r="Y45" s="47" t="s">
        <v>71</v>
      </c>
      <c r="Z45" s="47"/>
      <c r="AA45" s="47"/>
      <c r="AB45" s="47"/>
      <c r="AC45" s="47"/>
      <c r="AD45" s="47"/>
      <c r="AE45" s="47"/>
      <c r="AF45" s="47"/>
      <c r="AG45" s="47"/>
      <c r="AH45" s="49"/>
    </row>
    <row r="46" spans="1:44" ht="15.75" customHeight="1" x14ac:dyDescent="0.25">
      <c r="A46" s="50" t="s">
        <v>72</v>
      </c>
      <c r="B46" t="s">
        <v>73</v>
      </c>
      <c r="C46" s="41"/>
      <c r="D46" s="41"/>
      <c r="E46" s="41"/>
      <c r="F46" s="41"/>
      <c r="G46" s="42"/>
      <c r="H46" s="51" t="s">
        <v>74</v>
      </c>
      <c r="I46" s="44"/>
      <c r="J46" s="44" t="s">
        <v>75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49</v>
      </c>
      <c r="X46" s="47"/>
      <c r="Y46" s="47" t="s">
        <v>76</v>
      </c>
      <c r="Z46" s="47"/>
      <c r="AA46" s="47"/>
      <c r="AB46" s="47"/>
      <c r="AC46" s="47"/>
      <c r="AD46" s="47"/>
      <c r="AE46" s="47"/>
      <c r="AF46" s="47"/>
      <c r="AG46" s="47"/>
      <c r="AH46" s="49"/>
    </row>
    <row r="47" spans="1:44" ht="15.75" customHeight="1" x14ac:dyDescent="0.25">
      <c r="A47" s="54" t="s">
        <v>77</v>
      </c>
      <c r="B47" t="s">
        <v>78</v>
      </c>
      <c r="C47" s="41"/>
      <c r="D47" s="41"/>
      <c r="E47" s="41"/>
      <c r="F47" s="41"/>
      <c r="G47" s="42"/>
      <c r="H47" s="51" t="s">
        <v>79</v>
      </c>
      <c r="I47" s="44"/>
      <c r="J47" s="44" t="s">
        <v>80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81</v>
      </c>
      <c r="X47" s="56"/>
      <c r="Y47" s="56" t="s">
        <v>82</v>
      </c>
      <c r="Z47" s="56"/>
      <c r="AA47" s="56"/>
      <c r="AB47" s="56"/>
      <c r="AC47" s="56"/>
      <c r="AD47" s="56"/>
      <c r="AE47" s="56"/>
      <c r="AF47" s="56"/>
      <c r="AG47" s="56"/>
      <c r="AH47" s="58"/>
    </row>
    <row r="48" spans="1:44" ht="15.75" customHeight="1" x14ac:dyDescent="0.25">
      <c r="A48" s="50" t="s">
        <v>83</v>
      </c>
      <c r="B48" t="s">
        <v>84</v>
      </c>
      <c r="C48" s="41"/>
      <c r="D48" s="41"/>
      <c r="E48" s="41"/>
      <c r="F48" s="41"/>
      <c r="G48" s="42"/>
      <c r="H48" s="51" t="s">
        <v>85</v>
      </c>
      <c r="I48" s="44"/>
      <c r="J48" s="44" t="s">
        <v>86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  <c r="AH48" s="59"/>
    </row>
    <row r="49" spans="1:35" ht="15.75" customHeight="1" x14ac:dyDescent="0.25">
      <c r="A49" s="54" t="s">
        <v>87</v>
      </c>
      <c r="B49" t="s">
        <v>88</v>
      </c>
      <c r="C49" s="41"/>
      <c r="D49" s="41"/>
      <c r="E49" s="41"/>
      <c r="F49" s="41"/>
      <c r="G49" s="42"/>
      <c r="H49" s="51" t="s">
        <v>89</v>
      </c>
      <c r="I49" s="44"/>
      <c r="J49" s="44" t="s">
        <v>90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91</v>
      </c>
      <c r="AH49" s="59"/>
    </row>
    <row r="50" spans="1:35" ht="15.75" customHeight="1" x14ac:dyDescent="0.25">
      <c r="A50" s="50" t="s">
        <v>92</v>
      </c>
      <c r="B50" t="s">
        <v>93</v>
      </c>
      <c r="C50" s="41"/>
      <c r="D50" s="41"/>
      <c r="E50" s="41"/>
      <c r="F50" s="41"/>
      <c r="G50" s="42"/>
      <c r="H50" s="51" t="s">
        <v>94</v>
      </c>
      <c r="I50" s="44"/>
      <c r="J50" s="44" t="s">
        <v>95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96</v>
      </c>
      <c r="AG50">
        <f>COUNTA(D5:AH5)</f>
        <v>31</v>
      </c>
      <c r="AH50" s="59"/>
      <c r="AI50"/>
    </row>
    <row r="51" spans="1:35" ht="15.75" customHeight="1" x14ac:dyDescent="0.25">
      <c r="A51" s="61"/>
      <c r="B51" t="s">
        <v>97</v>
      </c>
      <c r="C51" s="41"/>
      <c r="D51" s="41"/>
      <c r="E51" s="41"/>
      <c r="F51" s="41"/>
      <c r="G51" s="42"/>
      <c r="H51" s="44" t="s">
        <v>98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99</v>
      </c>
      <c r="AG51">
        <f>COUNTIF(D38:AH38,"AB")</f>
        <v>30</v>
      </c>
      <c r="AH51" s="59"/>
      <c r="AI51"/>
    </row>
    <row r="52" spans="1:35" ht="15.75" customHeight="1" x14ac:dyDescent="0.25">
      <c r="A52" s="54" t="s">
        <v>113</v>
      </c>
      <c r="B52" t="s">
        <v>114</v>
      </c>
      <c r="C52" s="41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102</v>
      </c>
      <c r="AG52">
        <f>AG50-AG51-AG53</f>
        <v>1</v>
      </c>
      <c r="AH52" s="59"/>
      <c r="AI52"/>
    </row>
    <row r="53" spans="1:35" ht="15.75" customHeight="1" x14ac:dyDescent="0.25">
      <c r="A53" s="61"/>
      <c r="B53" t="s">
        <v>97</v>
      </c>
      <c r="C53" s="41"/>
      <c r="D53" s="41"/>
      <c r="E53" s="41"/>
      <c r="F53" s="41"/>
      <c r="G53" s="42"/>
      <c r="H53" s="43" t="s">
        <v>103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104</v>
      </c>
      <c r="AG53">
        <f>COUNTIF(D39:AH39,"ANB")</f>
        <v>0</v>
      </c>
      <c r="AH53" s="59"/>
      <c r="AI53"/>
    </row>
    <row r="54" spans="1:35" ht="15.75" customHeight="1" x14ac:dyDescent="0.25">
      <c r="A54" s="62"/>
      <c r="B54" s="41"/>
      <c r="C54" s="41"/>
      <c r="D54" s="41"/>
      <c r="E54" s="41"/>
      <c r="F54" s="41"/>
      <c r="G54" s="42"/>
      <c r="H54" s="51" t="s">
        <v>105</v>
      </c>
      <c r="I54" s="44"/>
      <c r="J54" s="44" t="s">
        <v>106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 s="59"/>
      <c r="AI54"/>
    </row>
    <row r="55" spans="1:35" ht="15.75" customHeight="1" thickBot="1" x14ac:dyDescent="0.3">
      <c r="A55" s="63"/>
      <c r="B55" s="64"/>
      <c r="C55" s="64"/>
      <c r="D55" s="64"/>
      <c r="E55" s="64"/>
      <c r="F55" s="64"/>
      <c r="G55" s="65"/>
      <c r="H55" s="66" t="s">
        <v>107</v>
      </c>
      <c r="I55" s="67"/>
      <c r="J55" s="67" t="s">
        <v>108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  <c r="AI55"/>
    </row>
    <row r="56" spans="1:35" ht="15.75" customHeight="1" x14ac:dyDescent="0.25">
      <c r="AI56"/>
    </row>
    <row r="57" spans="1:35" ht="15.75" customHeight="1" x14ac:dyDescent="0.25">
      <c r="AI57"/>
    </row>
    <row r="58" spans="1:35" ht="15.75" customHeight="1" x14ac:dyDescent="0.25">
      <c r="AI58"/>
    </row>
    <row r="59" spans="1:35" ht="15.75" customHeight="1" x14ac:dyDescent="0.25">
      <c r="AI59"/>
    </row>
  </sheetData>
  <mergeCells count="33"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7:C37"/>
    <mergeCell ref="A41:AH41"/>
    <mergeCell ref="A30:C30"/>
    <mergeCell ref="A31:C31"/>
    <mergeCell ref="A32:C32"/>
    <mergeCell ref="A33:C33"/>
    <mergeCell ref="A35:C35"/>
    <mergeCell ref="A36:C36"/>
    <mergeCell ref="A34:C34"/>
  </mergeCells>
  <conditionalFormatting sqref="D9:D14">
    <cfRule type="cellIs" dxfId="388" priority="392" stopIfTrue="1" operator="equal">
      <formula>"B"</formula>
    </cfRule>
  </conditionalFormatting>
  <conditionalFormatting sqref="D9:D21">
    <cfRule type="cellIs" dxfId="387" priority="390" stopIfTrue="1" operator="equal">
      <formula>"M"</formula>
    </cfRule>
    <cfRule type="cellIs" dxfId="386" priority="391" stopIfTrue="1" operator="equal">
      <formula>"NB"</formula>
    </cfRule>
  </conditionalFormatting>
  <conditionalFormatting sqref="D15:D21">
    <cfRule type="cellIs" dxfId="385" priority="399" stopIfTrue="1" operator="equal">
      <formula>0</formula>
    </cfRule>
  </conditionalFormatting>
  <conditionalFormatting sqref="D6:E8">
    <cfRule type="cellIs" dxfId="384" priority="176" stopIfTrue="1" operator="equal">
      <formula>"M"</formula>
    </cfRule>
    <cfRule type="cellIs" dxfId="383" priority="177" stopIfTrue="1" operator="equal">
      <formula>"NB"</formula>
    </cfRule>
  </conditionalFormatting>
  <conditionalFormatting sqref="D6:H7">
    <cfRule type="cellIs" dxfId="382" priority="178" stopIfTrue="1" operator="equal">
      <formula>0</formula>
    </cfRule>
  </conditionalFormatting>
  <conditionalFormatting sqref="D6:AH7 D15:AH22">
    <cfRule type="cellIs" priority="1" stopIfTrue="1" operator="equal">
      <formula>"B"</formula>
    </cfRule>
  </conditionalFormatting>
  <conditionalFormatting sqref="D8:AH8">
    <cfRule type="cellIs" dxfId="381" priority="335" stopIfTrue="1" operator="equal">
      <formula>"B"</formula>
    </cfRule>
  </conditionalFormatting>
  <conditionalFormatting sqref="D22:AH22">
    <cfRule type="cellIs" dxfId="380" priority="403" stopIfTrue="1" operator="equal">
      <formula>0</formula>
    </cfRule>
  </conditionalFormatting>
  <conditionalFormatting sqref="D22:AH35">
    <cfRule type="cellIs" dxfId="379" priority="6" stopIfTrue="1" operator="equal">
      <formula>"M"</formula>
    </cfRule>
    <cfRule type="cellIs" dxfId="378" priority="7" stopIfTrue="1" operator="equal">
      <formula>"NB"</formula>
    </cfRule>
  </conditionalFormatting>
  <conditionalFormatting sqref="D23:AH26">
    <cfRule type="cellIs" dxfId="377" priority="406" stopIfTrue="1" operator="equal">
      <formula>"B"</formula>
    </cfRule>
  </conditionalFormatting>
  <conditionalFormatting sqref="D27:AH35">
    <cfRule type="cellIs" priority="5" stopIfTrue="1" operator="equal">
      <formula>"B"</formula>
    </cfRule>
    <cfRule type="cellIs" dxfId="376" priority="8" stopIfTrue="1" operator="equal">
      <formula>0</formula>
    </cfRule>
  </conditionalFormatting>
  <conditionalFormatting sqref="E9:E14">
    <cfRule type="cellIs" dxfId="375" priority="172" stopIfTrue="1" operator="equal">
      <formula>"M"</formula>
    </cfRule>
    <cfRule type="cellIs" dxfId="374" priority="173" stopIfTrue="1" operator="equal">
      <formula>"NB"</formula>
    </cfRule>
  </conditionalFormatting>
  <conditionalFormatting sqref="E9:I14">
    <cfRule type="cellIs" dxfId="373" priority="174" stopIfTrue="1" operator="equal">
      <formula>"B"</formula>
    </cfRule>
  </conditionalFormatting>
  <conditionalFormatting sqref="F6:AH14 E15:AH21">
    <cfRule type="cellIs" dxfId="372" priority="2" stopIfTrue="1" operator="equal">
      <formula>"M"</formula>
    </cfRule>
    <cfRule type="cellIs" dxfId="371" priority="3" stopIfTrue="1" operator="equal">
      <formula>"NB"</formula>
    </cfRule>
  </conditionalFormatting>
  <conditionalFormatting sqref="I6:AH7 E15:AH21">
    <cfRule type="cellIs" dxfId="370" priority="4" stopIfTrue="1" operator="equal">
      <formula>0</formula>
    </cfRule>
  </conditionalFormatting>
  <conditionalFormatting sqref="J9:AH14">
    <cfRule type="cellIs" dxfId="369" priority="15" stopIfTrue="1" operator="equal">
      <formula>"B"</formula>
    </cfRule>
  </conditionalFormatting>
  <pageMargins left="0.75" right="0.75" top="1" bottom="1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Q59"/>
  <sheetViews>
    <sheetView zoomScale="80" zoomScaleNormal="80" zoomScalePageLayoutView="90" workbookViewId="0">
      <selection activeCell="V6" sqref="V6:V35"/>
    </sheetView>
  </sheetViews>
  <sheetFormatPr defaultColWidth="8.7109375" defaultRowHeight="15" x14ac:dyDescent="0.25"/>
  <cols>
    <col min="1" max="1" width="9.28515625" customWidth="1"/>
    <col min="2" max="2" width="15.42578125" customWidth="1"/>
    <col min="3" max="3" width="30.85546875" customWidth="1"/>
    <col min="4" max="33" width="5.7109375" customWidth="1"/>
    <col min="34" max="34" width="9.42578125" style="3" bestFit="1" customWidth="1"/>
  </cols>
  <sheetData>
    <row r="1" spans="1:43" ht="19.5" customHeight="1" x14ac:dyDescent="0.35">
      <c r="A1" s="1" t="s">
        <v>0</v>
      </c>
      <c r="I1" s="2" t="s">
        <v>1</v>
      </c>
    </row>
    <row r="2" spans="1:43" ht="15" customHeight="1" x14ac:dyDescent="0.25">
      <c r="A2" s="1" t="s">
        <v>2</v>
      </c>
    </row>
    <row r="3" spans="1:43" ht="23.25" x14ac:dyDescent="0.35">
      <c r="A3" s="1" t="s">
        <v>3</v>
      </c>
      <c r="P3" s="4" t="s">
        <v>129</v>
      </c>
    </row>
    <row r="4" spans="1:43" s="5" customFormat="1" ht="15.75" customHeight="1" thickBot="1" x14ac:dyDescent="0.3">
      <c r="C4" s="6"/>
      <c r="D4" s="5" t="s">
        <v>6</v>
      </c>
      <c r="E4" s="6" t="s">
        <v>6</v>
      </c>
      <c r="K4" s="5" t="s">
        <v>6</v>
      </c>
      <c r="L4" s="6" t="s">
        <v>6</v>
      </c>
      <c r="R4" s="5" t="s">
        <v>6</v>
      </c>
      <c r="S4" s="5" t="s">
        <v>6</v>
      </c>
      <c r="Y4" s="5" t="s">
        <v>6</v>
      </c>
      <c r="Z4" s="5" t="s">
        <v>6</v>
      </c>
      <c r="AF4" s="5" t="s">
        <v>6</v>
      </c>
      <c r="AG4" s="5" t="s">
        <v>6</v>
      </c>
      <c r="AI4"/>
      <c r="AJ4"/>
      <c r="AK4"/>
      <c r="AL4"/>
      <c r="AM4"/>
      <c r="AN4"/>
      <c r="AO4"/>
      <c r="AP4"/>
      <c r="AQ4"/>
    </row>
    <row r="5" spans="1:43" s="12" customFormat="1" ht="15.75" customHeight="1" x14ac:dyDescent="0.2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9">
        <v>26</v>
      </c>
      <c r="AD5" s="9">
        <v>27</v>
      </c>
      <c r="AE5" s="9">
        <v>28</v>
      </c>
      <c r="AF5" s="9">
        <v>29</v>
      </c>
      <c r="AG5" s="9">
        <v>30</v>
      </c>
      <c r="AH5" s="11" t="s">
        <v>8</v>
      </c>
      <c r="AI5"/>
      <c r="AJ5"/>
      <c r="AK5"/>
      <c r="AL5"/>
      <c r="AM5"/>
      <c r="AN5"/>
      <c r="AO5"/>
      <c r="AP5"/>
      <c r="AQ5"/>
    </row>
    <row r="6" spans="1:43" ht="15.75" customHeight="1" x14ac:dyDescent="0.25">
      <c r="A6" s="155" t="s">
        <v>9</v>
      </c>
      <c r="B6" s="156"/>
      <c r="C6" s="157"/>
      <c r="D6" s="72" t="s">
        <v>6</v>
      </c>
      <c r="E6" s="72" t="s">
        <v>6</v>
      </c>
      <c r="F6" s="72" t="s">
        <v>6</v>
      </c>
      <c r="G6" s="72" t="s">
        <v>6</v>
      </c>
      <c r="H6" s="72" t="s">
        <v>6</v>
      </c>
      <c r="I6" s="72" t="s">
        <v>6</v>
      </c>
      <c r="J6" s="72" t="s">
        <v>6</v>
      </c>
      <c r="K6" s="72" t="s">
        <v>11</v>
      </c>
      <c r="L6" s="72" t="s">
        <v>11</v>
      </c>
      <c r="M6" s="72" t="s">
        <v>10</v>
      </c>
      <c r="N6" s="72" t="s">
        <v>6</v>
      </c>
      <c r="O6" s="72" t="s">
        <v>6</v>
      </c>
      <c r="P6" s="72" t="s">
        <v>11</v>
      </c>
      <c r="Q6" s="72" t="s">
        <v>11</v>
      </c>
      <c r="R6" s="72" t="s">
        <v>11</v>
      </c>
      <c r="S6" s="72" t="s">
        <v>6</v>
      </c>
      <c r="T6" s="72" t="s">
        <v>6</v>
      </c>
      <c r="U6" s="72" t="s">
        <v>6</v>
      </c>
      <c r="V6" s="72" t="s">
        <v>6</v>
      </c>
      <c r="W6" s="72" t="s">
        <v>10</v>
      </c>
      <c r="X6" s="72" t="s">
        <v>11</v>
      </c>
      <c r="Y6" s="72" t="s">
        <v>11</v>
      </c>
      <c r="Z6" s="72" t="s">
        <v>11</v>
      </c>
      <c r="AA6" s="72" t="s">
        <v>11</v>
      </c>
      <c r="AB6" s="72" t="s">
        <v>11</v>
      </c>
      <c r="AC6" s="72" t="s">
        <v>11</v>
      </c>
      <c r="AD6" s="72" t="s">
        <v>11</v>
      </c>
      <c r="AE6" s="72" t="s">
        <v>11</v>
      </c>
      <c r="AF6" s="72" t="s">
        <v>11</v>
      </c>
      <c r="AG6" s="72" t="s">
        <v>11</v>
      </c>
      <c r="AH6" s="13">
        <f t="shared" ref="AH6:AH35" si="0">IF(COUNTA(D6:AG6)&gt;0,(COUNTA(D6:AG6)-COUNTIF(D6:AG6,"NB")-COUNTIF(D6:AG6,"DN")-COUNTIF(D6:AG6,"An")-COUNTIF(D6:AG6,"NB^")-COUNTIF(D6:AG6,0))/COUNTA(D6:AG6),"")</f>
        <v>1</v>
      </c>
    </row>
    <row r="7" spans="1:43" ht="15.75" customHeight="1" x14ac:dyDescent="0.25">
      <c r="A7" s="179" t="s">
        <v>12</v>
      </c>
      <c r="B7" s="180"/>
      <c r="C7" s="181"/>
      <c r="D7" s="73" t="s">
        <v>13</v>
      </c>
      <c r="E7" s="73" t="s">
        <v>13</v>
      </c>
      <c r="F7" s="73" t="s">
        <v>13</v>
      </c>
      <c r="G7" s="73" t="s">
        <v>13</v>
      </c>
      <c r="H7" s="73" t="s">
        <v>13</v>
      </c>
      <c r="I7" s="73" t="s">
        <v>13</v>
      </c>
      <c r="J7" s="73" t="s">
        <v>13</v>
      </c>
      <c r="K7" s="73" t="s">
        <v>13</v>
      </c>
      <c r="L7" s="73" t="s">
        <v>13</v>
      </c>
      <c r="M7" s="14" t="s">
        <v>13</v>
      </c>
      <c r="N7" s="14" t="s">
        <v>13</v>
      </c>
      <c r="O7" s="14" t="s">
        <v>13</v>
      </c>
      <c r="P7" s="14" t="s">
        <v>13</v>
      </c>
      <c r="Q7" s="14" t="s">
        <v>13</v>
      </c>
      <c r="R7" s="14" t="s">
        <v>13</v>
      </c>
      <c r="S7" s="14" t="s">
        <v>13</v>
      </c>
      <c r="T7" s="14" t="s">
        <v>13</v>
      </c>
      <c r="U7" s="14" t="s">
        <v>13</v>
      </c>
      <c r="V7" s="14" t="s">
        <v>13</v>
      </c>
      <c r="W7" s="14" t="s">
        <v>13</v>
      </c>
      <c r="X7" s="73" t="s">
        <v>13</v>
      </c>
      <c r="Y7" s="73" t="s">
        <v>13</v>
      </c>
      <c r="Z7" s="73" t="s">
        <v>13</v>
      </c>
      <c r="AA7" s="73" t="s">
        <v>13</v>
      </c>
      <c r="AB7" s="73" t="s">
        <v>13</v>
      </c>
      <c r="AC7" s="73" t="s">
        <v>13</v>
      </c>
      <c r="AD7" s="73" t="s">
        <v>13</v>
      </c>
      <c r="AE7" s="73" t="s">
        <v>13</v>
      </c>
      <c r="AF7" s="73" t="s">
        <v>13</v>
      </c>
      <c r="AG7" s="73" t="s">
        <v>13</v>
      </c>
      <c r="AH7" s="17">
        <f t="shared" si="0"/>
        <v>1</v>
      </c>
    </row>
    <row r="8" spans="1:43" ht="15.75" customHeight="1" x14ac:dyDescent="0.25">
      <c r="A8" s="161" t="s">
        <v>14</v>
      </c>
      <c r="B8" s="162"/>
      <c r="C8" s="163"/>
      <c r="D8" s="18" t="s">
        <v>13</v>
      </c>
      <c r="E8" s="18" t="s">
        <v>13</v>
      </c>
      <c r="F8" s="18" t="s">
        <v>13</v>
      </c>
      <c r="G8" s="18" t="s">
        <v>13</v>
      </c>
      <c r="H8" s="18" t="s">
        <v>13</v>
      </c>
      <c r="I8" s="1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8" t="s">
        <v>13</v>
      </c>
      <c r="O8" s="18" t="s">
        <v>13</v>
      </c>
      <c r="P8" s="18" t="s">
        <v>13</v>
      </c>
      <c r="Q8" s="18" t="s">
        <v>13</v>
      </c>
      <c r="R8" s="18" t="s">
        <v>13</v>
      </c>
      <c r="S8" s="18" t="s">
        <v>13</v>
      </c>
      <c r="T8" s="18" t="s">
        <v>13</v>
      </c>
      <c r="U8" s="18" t="s">
        <v>13</v>
      </c>
      <c r="V8" s="18" t="s">
        <v>13</v>
      </c>
      <c r="W8" s="18" t="s">
        <v>13</v>
      </c>
      <c r="X8" s="18" t="s">
        <v>13</v>
      </c>
      <c r="Y8" s="18" t="s">
        <v>13</v>
      </c>
      <c r="Z8" s="18" t="s">
        <v>13</v>
      </c>
      <c r="AA8" s="18" t="s">
        <v>13</v>
      </c>
      <c r="AB8" s="18" t="s">
        <v>13</v>
      </c>
      <c r="AC8" s="18" t="s">
        <v>13</v>
      </c>
      <c r="AD8" s="18" t="s">
        <v>13</v>
      </c>
      <c r="AE8" s="18" t="s">
        <v>13</v>
      </c>
      <c r="AF8" s="18" t="s">
        <v>13</v>
      </c>
      <c r="AG8" s="18" t="s">
        <v>13</v>
      </c>
      <c r="AH8" s="19">
        <f t="shared" si="0"/>
        <v>1</v>
      </c>
    </row>
    <row r="9" spans="1:43" ht="15.75" customHeight="1" x14ac:dyDescent="0.25">
      <c r="A9" s="173" t="s">
        <v>15</v>
      </c>
      <c r="B9" s="174"/>
      <c r="C9" s="175"/>
      <c r="D9" s="74" t="s">
        <v>13</v>
      </c>
      <c r="E9" s="74" t="s">
        <v>13</v>
      </c>
      <c r="F9" s="74" t="s">
        <v>13</v>
      </c>
      <c r="G9" s="74" t="s">
        <v>13</v>
      </c>
      <c r="H9" s="74" t="s">
        <v>13</v>
      </c>
      <c r="I9" s="74" t="s">
        <v>13</v>
      </c>
      <c r="J9" s="74" t="s">
        <v>13</v>
      </c>
      <c r="K9" s="74" t="s">
        <v>13</v>
      </c>
      <c r="L9" s="74" t="s">
        <v>13</v>
      </c>
      <c r="M9" s="74" t="s">
        <v>13</v>
      </c>
      <c r="N9" s="74" t="s">
        <v>13</v>
      </c>
      <c r="O9" s="74" t="s">
        <v>13</v>
      </c>
      <c r="P9" s="74" t="s">
        <v>13</v>
      </c>
      <c r="Q9" s="74" t="s">
        <v>13</v>
      </c>
      <c r="R9" s="74" t="s">
        <v>13</v>
      </c>
      <c r="S9" s="74" t="s">
        <v>13</v>
      </c>
      <c r="T9" s="74" t="s">
        <v>13</v>
      </c>
      <c r="U9" s="74" t="s">
        <v>13</v>
      </c>
      <c r="V9" s="74" t="s">
        <v>13</v>
      </c>
      <c r="W9" s="74" t="s">
        <v>13</v>
      </c>
      <c r="X9" s="74" t="s">
        <v>13</v>
      </c>
      <c r="Y9" s="74" t="s">
        <v>13</v>
      </c>
      <c r="Z9" s="74" t="s">
        <v>13</v>
      </c>
      <c r="AA9" s="74" t="s">
        <v>13</v>
      </c>
      <c r="AB9" s="74" t="s">
        <v>13</v>
      </c>
      <c r="AC9" s="74" t="s">
        <v>13</v>
      </c>
      <c r="AD9" s="74" t="s">
        <v>16</v>
      </c>
      <c r="AE9" s="74" t="s">
        <v>16</v>
      </c>
      <c r="AF9" s="74" t="s">
        <v>13</v>
      </c>
      <c r="AG9" s="74" t="s">
        <v>13</v>
      </c>
      <c r="AH9" s="13">
        <f t="shared" si="0"/>
        <v>0.93333333333333335</v>
      </c>
    </row>
    <row r="10" spans="1:43" ht="15.75" customHeight="1" x14ac:dyDescent="0.25">
      <c r="A10" s="176" t="s">
        <v>17</v>
      </c>
      <c r="B10" s="177"/>
      <c r="C10" s="178"/>
      <c r="D10" s="75" t="s">
        <v>13</v>
      </c>
      <c r="E10" s="75" t="s">
        <v>13</v>
      </c>
      <c r="F10" s="75" t="s">
        <v>13</v>
      </c>
      <c r="G10" s="75" t="s">
        <v>13</v>
      </c>
      <c r="H10" s="75" t="s">
        <v>13</v>
      </c>
      <c r="I10" s="75" t="s">
        <v>13</v>
      </c>
      <c r="J10" s="75" t="s">
        <v>13</v>
      </c>
      <c r="K10" s="75" t="s">
        <v>13</v>
      </c>
      <c r="L10" s="75" t="s">
        <v>13</v>
      </c>
      <c r="M10" s="75" t="s">
        <v>13</v>
      </c>
      <c r="N10" s="75" t="s">
        <v>13</v>
      </c>
      <c r="O10" s="75" t="s">
        <v>13</v>
      </c>
      <c r="P10" s="75" t="s">
        <v>13</v>
      </c>
      <c r="Q10" s="75" t="s">
        <v>13</v>
      </c>
      <c r="R10" s="75" t="s">
        <v>13</v>
      </c>
      <c r="S10" s="75" t="s">
        <v>13</v>
      </c>
      <c r="T10" s="75" t="s">
        <v>13</v>
      </c>
      <c r="U10" s="75" t="s">
        <v>13</v>
      </c>
      <c r="V10" s="75" t="s">
        <v>13</v>
      </c>
      <c r="W10" s="75" t="s">
        <v>13</v>
      </c>
      <c r="X10" s="75" t="s">
        <v>13</v>
      </c>
      <c r="Y10" s="75" t="s">
        <v>13</v>
      </c>
      <c r="Z10" s="75" t="s">
        <v>13</v>
      </c>
      <c r="AA10" s="75" t="s">
        <v>13</v>
      </c>
      <c r="AB10" s="75" t="s">
        <v>13</v>
      </c>
      <c r="AC10" s="75" t="s">
        <v>13</v>
      </c>
      <c r="AD10" s="75" t="s">
        <v>16</v>
      </c>
      <c r="AE10" s="75" t="s">
        <v>16</v>
      </c>
      <c r="AF10" s="75" t="s">
        <v>13</v>
      </c>
      <c r="AG10" s="75" t="s">
        <v>13</v>
      </c>
      <c r="AH10" s="21">
        <f t="shared" si="0"/>
        <v>0.93333333333333335</v>
      </c>
    </row>
    <row r="11" spans="1:43" ht="15.75" customHeight="1" x14ac:dyDescent="0.25">
      <c r="A11" s="176" t="s">
        <v>18</v>
      </c>
      <c r="B11" s="177"/>
      <c r="C11" s="178"/>
      <c r="D11" s="75" t="s">
        <v>13</v>
      </c>
      <c r="E11" s="75" t="s">
        <v>13</v>
      </c>
      <c r="F11" s="75" t="s">
        <v>13</v>
      </c>
      <c r="G11" s="75" t="s">
        <v>13</v>
      </c>
      <c r="H11" s="75" t="s">
        <v>13</v>
      </c>
      <c r="I11" s="75" t="s">
        <v>13</v>
      </c>
      <c r="J11" s="75" t="s">
        <v>13</v>
      </c>
      <c r="K11" s="75" t="s">
        <v>13</v>
      </c>
      <c r="L11" s="75" t="s">
        <v>13</v>
      </c>
      <c r="M11" s="75" t="s">
        <v>13</v>
      </c>
      <c r="N11" s="75" t="s">
        <v>13</v>
      </c>
      <c r="O11" s="75" t="s">
        <v>13</v>
      </c>
      <c r="P11" s="75" t="s">
        <v>13</v>
      </c>
      <c r="Q11" s="75" t="s">
        <v>13</v>
      </c>
      <c r="R11" s="75" t="s">
        <v>13</v>
      </c>
      <c r="S11" s="75" t="s">
        <v>13</v>
      </c>
      <c r="T11" s="75" t="s">
        <v>13</v>
      </c>
      <c r="U11" s="75" t="s">
        <v>13</v>
      </c>
      <c r="V11" s="75" t="s">
        <v>13</v>
      </c>
      <c r="W11" s="75" t="s">
        <v>13</v>
      </c>
      <c r="X11" s="75" t="s">
        <v>13</v>
      </c>
      <c r="Y11" s="75" t="s">
        <v>13</v>
      </c>
      <c r="Z11" s="75" t="s">
        <v>13</v>
      </c>
      <c r="AA11" s="75" t="s">
        <v>13</v>
      </c>
      <c r="AB11" s="75" t="s">
        <v>13</v>
      </c>
      <c r="AC11" s="75" t="s">
        <v>13</v>
      </c>
      <c r="AD11" s="75" t="s">
        <v>16</v>
      </c>
      <c r="AE11" s="75" t="s">
        <v>16</v>
      </c>
      <c r="AF11" s="75" t="s">
        <v>13</v>
      </c>
      <c r="AG11" s="75" t="s">
        <v>13</v>
      </c>
      <c r="AH11" s="21">
        <f t="shared" si="0"/>
        <v>0.93333333333333335</v>
      </c>
    </row>
    <row r="12" spans="1:43" ht="15.75" customHeight="1" x14ac:dyDescent="0.25">
      <c r="A12" s="176" t="s">
        <v>19</v>
      </c>
      <c r="B12" s="177"/>
      <c r="C12" s="178"/>
      <c r="D12" s="75" t="s">
        <v>13</v>
      </c>
      <c r="E12" s="75" t="s">
        <v>13</v>
      </c>
      <c r="F12" s="75" t="s">
        <v>13</v>
      </c>
      <c r="G12" s="75" t="s">
        <v>13</v>
      </c>
      <c r="H12" s="75" t="s">
        <v>13</v>
      </c>
      <c r="I12" s="75" t="s">
        <v>13</v>
      </c>
      <c r="J12" s="75" t="s">
        <v>13</v>
      </c>
      <c r="K12" s="75" t="s">
        <v>13</v>
      </c>
      <c r="L12" s="75" t="s">
        <v>13</v>
      </c>
      <c r="M12" s="75" t="s">
        <v>13</v>
      </c>
      <c r="N12" s="75" t="s">
        <v>13</v>
      </c>
      <c r="O12" s="75" t="s">
        <v>13</v>
      </c>
      <c r="P12" s="75" t="s">
        <v>13</v>
      </c>
      <c r="Q12" s="75" t="s">
        <v>13</v>
      </c>
      <c r="R12" s="75" t="s">
        <v>13</v>
      </c>
      <c r="S12" s="75" t="s">
        <v>13</v>
      </c>
      <c r="T12" s="75" t="s">
        <v>13</v>
      </c>
      <c r="U12" s="75" t="s">
        <v>13</v>
      </c>
      <c r="V12" s="75" t="s">
        <v>13</v>
      </c>
      <c r="W12" s="75" t="s">
        <v>13</v>
      </c>
      <c r="X12" s="75" t="s">
        <v>13</v>
      </c>
      <c r="Y12" s="75" t="s">
        <v>13</v>
      </c>
      <c r="Z12" s="75" t="s">
        <v>13</v>
      </c>
      <c r="AA12" s="75" t="s">
        <v>13</v>
      </c>
      <c r="AB12" s="75" t="s">
        <v>13</v>
      </c>
      <c r="AC12" s="75" t="s">
        <v>13</v>
      </c>
      <c r="AD12" s="75" t="s">
        <v>16</v>
      </c>
      <c r="AE12" s="75" t="s">
        <v>16</v>
      </c>
      <c r="AF12" s="75" t="s">
        <v>13</v>
      </c>
      <c r="AG12" s="75" t="s">
        <v>13</v>
      </c>
      <c r="AH12" s="21">
        <f t="shared" si="0"/>
        <v>0.93333333333333335</v>
      </c>
    </row>
    <row r="13" spans="1:43" ht="15.75" customHeight="1" x14ac:dyDescent="0.25">
      <c r="A13" s="176" t="s">
        <v>20</v>
      </c>
      <c r="B13" s="177"/>
      <c r="C13" s="178"/>
      <c r="D13" s="75" t="s">
        <v>13</v>
      </c>
      <c r="E13" s="75" t="s">
        <v>13</v>
      </c>
      <c r="F13" s="75" t="s">
        <v>13</v>
      </c>
      <c r="G13" s="75" t="s">
        <v>13</v>
      </c>
      <c r="H13" s="75" t="s">
        <v>13</v>
      </c>
      <c r="I13" s="75" t="s">
        <v>13</v>
      </c>
      <c r="J13" s="75" t="s">
        <v>13</v>
      </c>
      <c r="K13" s="75" t="s">
        <v>13</v>
      </c>
      <c r="L13" s="75" t="s">
        <v>13</v>
      </c>
      <c r="M13" s="75" t="s">
        <v>13</v>
      </c>
      <c r="N13" s="75" t="s">
        <v>13</v>
      </c>
      <c r="O13" s="75" t="s">
        <v>13</v>
      </c>
      <c r="P13" s="75" t="s">
        <v>13</v>
      </c>
      <c r="Q13" s="75" t="s">
        <v>13</v>
      </c>
      <c r="R13" s="75" t="s">
        <v>13</v>
      </c>
      <c r="S13" s="75" t="s">
        <v>13</v>
      </c>
      <c r="T13" s="75" t="s">
        <v>13</v>
      </c>
      <c r="U13" s="75" t="s">
        <v>13</v>
      </c>
      <c r="V13" s="75" t="s">
        <v>13</v>
      </c>
      <c r="W13" s="75" t="s">
        <v>13</v>
      </c>
      <c r="X13" s="75" t="s">
        <v>13</v>
      </c>
      <c r="Y13" s="75" t="s">
        <v>13</v>
      </c>
      <c r="Z13" s="75" t="s">
        <v>13</v>
      </c>
      <c r="AA13" s="75" t="s">
        <v>13</v>
      </c>
      <c r="AB13" s="75" t="s">
        <v>13</v>
      </c>
      <c r="AC13" s="75" t="s">
        <v>13</v>
      </c>
      <c r="AD13" s="75" t="s">
        <v>16</v>
      </c>
      <c r="AE13" s="75" t="s">
        <v>16</v>
      </c>
      <c r="AF13" s="75" t="s">
        <v>13</v>
      </c>
      <c r="AG13" s="75" t="s">
        <v>13</v>
      </c>
      <c r="AH13" s="21">
        <f t="shared" si="0"/>
        <v>0.93333333333333335</v>
      </c>
    </row>
    <row r="14" spans="1:43" ht="15.75" customHeight="1" x14ac:dyDescent="0.25">
      <c r="A14" s="179" t="s">
        <v>21</v>
      </c>
      <c r="B14" s="180"/>
      <c r="C14" s="181"/>
      <c r="D14" s="73" t="s">
        <v>13</v>
      </c>
      <c r="E14" s="73" t="s">
        <v>13</v>
      </c>
      <c r="F14" s="73" t="s">
        <v>13</v>
      </c>
      <c r="G14" s="73" t="s">
        <v>13</v>
      </c>
      <c r="H14" s="73" t="s">
        <v>13</v>
      </c>
      <c r="I14" s="73" t="s">
        <v>13</v>
      </c>
      <c r="J14" s="73" t="s">
        <v>13</v>
      </c>
      <c r="K14" s="73" t="s">
        <v>13</v>
      </c>
      <c r="L14" s="73" t="s">
        <v>13</v>
      </c>
      <c r="M14" s="73" t="s">
        <v>13</v>
      </c>
      <c r="N14" s="73" t="s">
        <v>13</v>
      </c>
      <c r="O14" s="73" t="s">
        <v>13</v>
      </c>
      <c r="P14" s="73" t="s">
        <v>13</v>
      </c>
      <c r="Q14" s="73" t="s">
        <v>13</v>
      </c>
      <c r="R14" s="73" t="s">
        <v>13</v>
      </c>
      <c r="S14" s="73" t="s">
        <v>13</v>
      </c>
      <c r="T14" s="73" t="s">
        <v>13</v>
      </c>
      <c r="U14" s="73" t="s">
        <v>13</v>
      </c>
      <c r="V14" s="73" t="s">
        <v>13</v>
      </c>
      <c r="W14" s="73" t="s">
        <v>13</v>
      </c>
      <c r="X14" s="73" t="s">
        <v>13</v>
      </c>
      <c r="Y14" s="73" t="s">
        <v>13</v>
      </c>
      <c r="Z14" s="73" t="s">
        <v>13</v>
      </c>
      <c r="AA14" s="73" t="s">
        <v>13</v>
      </c>
      <c r="AB14" s="73" t="s">
        <v>13</v>
      </c>
      <c r="AC14" s="73" t="s">
        <v>13</v>
      </c>
      <c r="AD14" s="73" t="s">
        <v>16</v>
      </c>
      <c r="AE14" s="73" t="s">
        <v>16</v>
      </c>
      <c r="AF14" s="73" t="s">
        <v>13</v>
      </c>
      <c r="AG14" s="73" t="s">
        <v>13</v>
      </c>
      <c r="AH14" s="17">
        <f t="shared" si="0"/>
        <v>0.93333333333333335</v>
      </c>
    </row>
    <row r="15" spans="1:43" ht="15.75" customHeight="1" x14ac:dyDescent="0.25">
      <c r="A15" s="173" t="s">
        <v>22</v>
      </c>
      <c r="B15" s="174"/>
      <c r="C15" s="175"/>
      <c r="D15" s="110" t="s">
        <v>13</v>
      </c>
      <c r="E15" s="110" t="s">
        <v>13</v>
      </c>
      <c r="F15" s="110" t="s">
        <v>13</v>
      </c>
      <c r="G15" s="110" t="s">
        <v>13</v>
      </c>
      <c r="H15" s="110" t="s">
        <v>13</v>
      </c>
      <c r="I15" s="110" t="s">
        <v>13</v>
      </c>
      <c r="J15" s="110" t="s">
        <v>13</v>
      </c>
      <c r="K15" s="110" t="s">
        <v>13</v>
      </c>
      <c r="L15" s="110" t="s">
        <v>13</v>
      </c>
      <c r="M15" s="110" t="s">
        <v>13</v>
      </c>
      <c r="N15" s="110" t="s">
        <v>13</v>
      </c>
      <c r="O15" s="110" t="s">
        <v>13</v>
      </c>
      <c r="P15" s="110" t="s">
        <v>13</v>
      </c>
      <c r="Q15" s="110" t="s">
        <v>13</v>
      </c>
      <c r="R15" s="110" t="s">
        <v>13</v>
      </c>
      <c r="S15" s="110" t="s">
        <v>13</v>
      </c>
      <c r="T15" s="110" t="s">
        <v>13</v>
      </c>
      <c r="U15" s="110" t="s">
        <v>13</v>
      </c>
      <c r="V15" s="110" t="s">
        <v>13</v>
      </c>
      <c r="W15" s="110" t="s">
        <v>13</v>
      </c>
      <c r="X15" s="110" t="s">
        <v>13</v>
      </c>
      <c r="Y15" s="110" t="s">
        <v>13</v>
      </c>
      <c r="Z15" s="110" t="s">
        <v>13</v>
      </c>
      <c r="AA15" s="110" t="s">
        <v>13</v>
      </c>
      <c r="AB15" s="110" t="s">
        <v>13</v>
      </c>
      <c r="AC15" s="110" t="s">
        <v>13</v>
      </c>
      <c r="AD15" s="110" t="s">
        <v>13</v>
      </c>
      <c r="AE15" s="110" t="s">
        <v>13</v>
      </c>
      <c r="AF15" s="110" t="s">
        <v>13</v>
      </c>
      <c r="AG15" s="110" t="s">
        <v>13</v>
      </c>
      <c r="AH15" s="13">
        <f t="shared" si="0"/>
        <v>1</v>
      </c>
    </row>
    <row r="16" spans="1:43" ht="15.75" customHeight="1" x14ac:dyDescent="0.25">
      <c r="A16" s="176" t="s">
        <v>23</v>
      </c>
      <c r="B16" s="177"/>
      <c r="C16" s="178"/>
      <c r="D16" s="109" t="s">
        <v>13</v>
      </c>
      <c r="E16" s="109" t="s">
        <v>13</v>
      </c>
      <c r="F16" s="109" t="s">
        <v>13</v>
      </c>
      <c r="G16" s="109" t="s">
        <v>13</v>
      </c>
      <c r="H16" s="109" t="s">
        <v>13</v>
      </c>
      <c r="I16" s="109" t="s">
        <v>13</v>
      </c>
      <c r="J16" s="109" t="s">
        <v>13</v>
      </c>
      <c r="K16" s="109" t="s">
        <v>13</v>
      </c>
      <c r="L16" s="109" t="s">
        <v>13</v>
      </c>
      <c r="M16" s="109" t="s">
        <v>13</v>
      </c>
      <c r="N16" s="109" t="s">
        <v>13</v>
      </c>
      <c r="O16" s="109" t="s">
        <v>13</v>
      </c>
      <c r="P16" s="109" t="s">
        <v>13</v>
      </c>
      <c r="Q16" s="109" t="s">
        <v>13</v>
      </c>
      <c r="R16" s="109" t="s">
        <v>13</v>
      </c>
      <c r="S16" s="109" t="s">
        <v>13</v>
      </c>
      <c r="T16" s="109" t="s">
        <v>13</v>
      </c>
      <c r="U16" s="109" t="s">
        <v>13</v>
      </c>
      <c r="V16" s="109" t="s">
        <v>13</v>
      </c>
      <c r="W16" s="109" t="s">
        <v>13</v>
      </c>
      <c r="X16" s="109" t="s">
        <v>13</v>
      </c>
      <c r="Y16" s="109" t="s">
        <v>13</v>
      </c>
      <c r="Z16" s="109" t="s">
        <v>13</v>
      </c>
      <c r="AA16" s="109" t="s">
        <v>13</v>
      </c>
      <c r="AB16" s="109" t="s">
        <v>13</v>
      </c>
      <c r="AC16" s="109" t="s">
        <v>13</v>
      </c>
      <c r="AD16" s="109" t="s">
        <v>13</v>
      </c>
      <c r="AE16" s="109" t="s">
        <v>13</v>
      </c>
      <c r="AF16" s="109" t="s">
        <v>13</v>
      </c>
      <c r="AG16" s="109" t="s">
        <v>13</v>
      </c>
      <c r="AH16" s="21">
        <f t="shared" si="0"/>
        <v>1</v>
      </c>
    </row>
    <row r="17" spans="1:34" ht="15.75" customHeight="1" x14ac:dyDescent="0.25">
      <c r="A17" s="179" t="s">
        <v>24</v>
      </c>
      <c r="B17" s="180"/>
      <c r="C17" s="181"/>
      <c r="D17" s="109" t="s">
        <v>13</v>
      </c>
      <c r="E17" s="109" t="s">
        <v>13</v>
      </c>
      <c r="F17" s="109" t="s">
        <v>13</v>
      </c>
      <c r="G17" s="109" t="s">
        <v>13</v>
      </c>
      <c r="H17" s="109" t="s">
        <v>13</v>
      </c>
      <c r="I17" s="109" t="s">
        <v>13</v>
      </c>
      <c r="J17" s="109" t="s">
        <v>13</v>
      </c>
      <c r="K17" s="109" t="s">
        <v>13</v>
      </c>
      <c r="L17" s="109" t="s">
        <v>13</v>
      </c>
      <c r="M17" s="111" t="s">
        <v>13</v>
      </c>
      <c r="N17" s="109" t="s">
        <v>13</v>
      </c>
      <c r="O17" s="109" t="s">
        <v>13</v>
      </c>
      <c r="P17" s="109" t="s">
        <v>13</v>
      </c>
      <c r="Q17" s="109" t="s">
        <v>13</v>
      </c>
      <c r="R17" s="109" t="s">
        <v>13</v>
      </c>
      <c r="S17" s="109" t="s">
        <v>13</v>
      </c>
      <c r="T17" s="109" t="s">
        <v>13</v>
      </c>
      <c r="U17" s="109" t="s">
        <v>13</v>
      </c>
      <c r="V17" s="109" t="s">
        <v>13</v>
      </c>
      <c r="W17" s="109" t="s">
        <v>13</v>
      </c>
      <c r="X17" s="109" t="s">
        <v>13</v>
      </c>
      <c r="Y17" s="109" t="s">
        <v>13</v>
      </c>
      <c r="Z17" s="109" t="s">
        <v>13</v>
      </c>
      <c r="AA17" s="109" t="s">
        <v>13</v>
      </c>
      <c r="AB17" s="109" t="s">
        <v>13</v>
      </c>
      <c r="AC17" s="109" t="s">
        <v>13</v>
      </c>
      <c r="AD17" s="109" t="s">
        <v>13</v>
      </c>
      <c r="AE17" s="109" t="s">
        <v>13</v>
      </c>
      <c r="AF17" s="109" t="s">
        <v>13</v>
      </c>
      <c r="AG17" s="109" t="s">
        <v>13</v>
      </c>
      <c r="AH17" s="17">
        <f t="shared" si="0"/>
        <v>1</v>
      </c>
    </row>
    <row r="18" spans="1:34" ht="15.75" customHeight="1" x14ac:dyDescent="0.25">
      <c r="A18" s="173" t="s">
        <v>25</v>
      </c>
      <c r="B18" s="174"/>
      <c r="C18" s="175"/>
      <c r="D18" s="110" t="s">
        <v>13</v>
      </c>
      <c r="E18" s="110" t="s">
        <v>13</v>
      </c>
      <c r="F18" s="110" t="s">
        <v>13</v>
      </c>
      <c r="G18" s="110" t="s">
        <v>13</v>
      </c>
      <c r="H18" s="110" t="s">
        <v>13</v>
      </c>
      <c r="I18" s="110" t="s">
        <v>13</v>
      </c>
      <c r="J18" s="110" t="s">
        <v>13</v>
      </c>
      <c r="K18" s="110" t="s">
        <v>13</v>
      </c>
      <c r="L18" s="110" t="s">
        <v>13</v>
      </c>
      <c r="M18" s="109" t="s">
        <v>13</v>
      </c>
      <c r="N18" s="74" t="s">
        <v>13</v>
      </c>
      <c r="O18" s="74" t="s">
        <v>13</v>
      </c>
      <c r="P18" s="74" t="s">
        <v>13</v>
      </c>
      <c r="Q18" s="74" t="s">
        <v>13</v>
      </c>
      <c r="R18" s="74" t="s">
        <v>13</v>
      </c>
      <c r="S18" s="74" t="s">
        <v>13</v>
      </c>
      <c r="T18" s="74" t="s">
        <v>13</v>
      </c>
      <c r="U18" s="74" t="s">
        <v>13</v>
      </c>
      <c r="V18" s="74" t="s">
        <v>13</v>
      </c>
      <c r="W18" s="74" t="s">
        <v>13</v>
      </c>
      <c r="X18" s="74" t="s">
        <v>13</v>
      </c>
      <c r="Y18" s="74" t="s">
        <v>13</v>
      </c>
      <c r="Z18" s="74" t="s">
        <v>13</v>
      </c>
      <c r="AA18" s="74" t="s">
        <v>13</v>
      </c>
      <c r="AB18" s="74" t="s">
        <v>13</v>
      </c>
      <c r="AC18" s="74" t="s">
        <v>13</v>
      </c>
      <c r="AD18" s="74" t="s">
        <v>13</v>
      </c>
      <c r="AE18" s="74" t="s">
        <v>13</v>
      </c>
      <c r="AF18" s="74" t="s">
        <v>13</v>
      </c>
      <c r="AG18" s="74" t="s">
        <v>13</v>
      </c>
      <c r="AH18" s="13">
        <f t="shared" si="0"/>
        <v>1</v>
      </c>
    </row>
    <row r="19" spans="1:34" ht="15.75" customHeight="1" x14ac:dyDescent="0.25">
      <c r="A19" s="176" t="s">
        <v>26</v>
      </c>
      <c r="B19" s="177"/>
      <c r="C19" s="178"/>
      <c r="D19" s="109" t="s">
        <v>13</v>
      </c>
      <c r="E19" s="109" t="s">
        <v>13</v>
      </c>
      <c r="F19" s="109" t="s">
        <v>13</v>
      </c>
      <c r="G19" s="109" t="s">
        <v>13</v>
      </c>
      <c r="H19" s="109" t="s">
        <v>13</v>
      </c>
      <c r="I19" s="109" t="s">
        <v>13</v>
      </c>
      <c r="J19" s="109" t="s">
        <v>13</v>
      </c>
      <c r="K19" s="109" t="s">
        <v>13</v>
      </c>
      <c r="L19" s="109" t="s">
        <v>13</v>
      </c>
      <c r="M19" s="75" t="s">
        <v>13</v>
      </c>
      <c r="N19" s="75" t="s">
        <v>13</v>
      </c>
      <c r="O19" s="75" t="s">
        <v>13</v>
      </c>
      <c r="P19" s="75" t="s">
        <v>13</v>
      </c>
      <c r="Q19" s="75" t="s">
        <v>13</v>
      </c>
      <c r="R19" s="75" t="s">
        <v>13</v>
      </c>
      <c r="S19" s="75" t="s">
        <v>13</v>
      </c>
      <c r="T19" s="75" t="s">
        <v>13</v>
      </c>
      <c r="U19" s="75" t="s">
        <v>13</v>
      </c>
      <c r="V19" s="75" t="s">
        <v>13</v>
      </c>
      <c r="W19" s="75" t="s">
        <v>13</v>
      </c>
      <c r="X19" s="75" t="s">
        <v>13</v>
      </c>
      <c r="Y19" s="75" t="s">
        <v>13</v>
      </c>
      <c r="Z19" s="75" t="s">
        <v>13</v>
      </c>
      <c r="AA19" s="75" t="s">
        <v>13</v>
      </c>
      <c r="AB19" s="75" t="s">
        <v>13</v>
      </c>
      <c r="AC19" s="75" t="s">
        <v>13</v>
      </c>
      <c r="AD19" s="75" t="s">
        <v>13</v>
      </c>
      <c r="AE19" s="75" t="s">
        <v>13</v>
      </c>
      <c r="AF19" s="75" t="s">
        <v>13</v>
      </c>
      <c r="AG19" s="75" t="s">
        <v>13</v>
      </c>
      <c r="AH19" s="21">
        <f t="shared" si="0"/>
        <v>1</v>
      </c>
    </row>
    <row r="20" spans="1:34" ht="15.75" customHeight="1" x14ac:dyDescent="0.25">
      <c r="A20" s="176" t="s">
        <v>27</v>
      </c>
      <c r="B20" s="177"/>
      <c r="C20" s="178"/>
      <c r="D20" s="109" t="s">
        <v>13</v>
      </c>
      <c r="E20" s="109" t="s">
        <v>13</v>
      </c>
      <c r="F20" s="109" t="s">
        <v>13</v>
      </c>
      <c r="G20" s="109" t="s">
        <v>13</v>
      </c>
      <c r="H20" s="109" t="s">
        <v>13</v>
      </c>
      <c r="I20" s="109" t="s">
        <v>13</v>
      </c>
      <c r="J20" s="109" t="s">
        <v>13</v>
      </c>
      <c r="K20" s="109" t="s">
        <v>13</v>
      </c>
      <c r="L20" s="109" t="s">
        <v>13</v>
      </c>
      <c r="M20" s="75" t="s">
        <v>13</v>
      </c>
      <c r="N20" s="75" t="s">
        <v>13</v>
      </c>
      <c r="O20" s="75" t="s">
        <v>13</v>
      </c>
      <c r="P20" s="75" t="s">
        <v>13</v>
      </c>
      <c r="Q20" s="75" t="s">
        <v>13</v>
      </c>
      <c r="R20" s="75" t="s">
        <v>13</v>
      </c>
      <c r="S20" s="75" t="s">
        <v>13</v>
      </c>
      <c r="T20" s="75" t="s">
        <v>13</v>
      </c>
      <c r="U20" s="75" t="s">
        <v>13</v>
      </c>
      <c r="V20" s="75" t="s">
        <v>13</v>
      </c>
      <c r="W20" s="75" t="s">
        <v>13</v>
      </c>
      <c r="X20" s="75" t="s">
        <v>13</v>
      </c>
      <c r="Y20" s="75" t="s">
        <v>13</v>
      </c>
      <c r="Z20" s="75" t="s">
        <v>13</v>
      </c>
      <c r="AA20" s="75" t="s">
        <v>13</v>
      </c>
      <c r="AB20" s="75" t="s">
        <v>13</v>
      </c>
      <c r="AC20" s="75" t="s">
        <v>13</v>
      </c>
      <c r="AD20" s="75" t="s">
        <v>13</v>
      </c>
      <c r="AE20" s="75" t="s">
        <v>13</v>
      </c>
      <c r="AF20" s="75" t="s">
        <v>13</v>
      </c>
      <c r="AG20" s="75" t="s">
        <v>13</v>
      </c>
      <c r="AH20" s="21">
        <f t="shared" si="0"/>
        <v>1</v>
      </c>
    </row>
    <row r="21" spans="1:34" ht="15.75" customHeight="1" x14ac:dyDescent="0.25">
      <c r="A21" s="179" t="s">
        <v>28</v>
      </c>
      <c r="B21" s="180"/>
      <c r="C21" s="181"/>
      <c r="D21" s="111" t="s">
        <v>13</v>
      </c>
      <c r="E21" s="111" t="s">
        <v>13</v>
      </c>
      <c r="F21" s="111" t="s">
        <v>13</v>
      </c>
      <c r="G21" s="111" t="s">
        <v>13</v>
      </c>
      <c r="H21" s="111" t="s">
        <v>13</v>
      </c>
      <c r="I21" s="111" t="s">
        <v>13</v>
      </c>
      <c r="J21" s="111" t="s">
        <v>13</v>
      </c>
      <c r="K21" s="111" t="s">
        <v>13</v>
      </c>
      <c r="L21" s="111" t="s">
        <v>13</v>
      </c>
      <c r="M21" s="73" t="s">
        <v>13</v>
      </c>
      <c r="N21" s="73" t="s">
        <v>13</v>
      </c>
      <c r="O21" s="73" t="s">
        <v>13</v>
      </c>
      <c r="P21" s="73" t="s">
        <v>13</v>
      </c>
      <c r="Q21" s="73" t="s">
        <v>13</v>
      </c>
      <c r="R21" s="73" t="s">
        <v>13</v>
      </c>
      <c r="S21" s="73" t="s">
        <v>13</v>
      </c>
      <c r="T21" s="73" t="s">
        <v>13</v>
      </c>
      <c r="U21" s="73" t="s">
        <v>13</v>
      </c>
      <c r="V21" s="73" t="s">
        <v>13</v>
      </c>
      <c r="W21" s="73" t="s">
        <v>13</v>
      </c>
      <c r="X21" s="73" t="s">
        <v>13</v>
      </c>
      <c r="Y21" s="73" t="s">
        <v>13</v>
      </c>
      <c r="Z21" s="73" t="s">
        <v>13</v>
      </c>
      <c r="AA21" s="73" t="s">
        <v>13</v>
      </c>
      <c r="AB21" s="73" t="s">
        <v>13</v>
      </c>
      <c r="AC21" s="73" t="s">
        <v>13</v>
      </c>
      <c r="AD21" s="73" t="s">
        <v>13</v>
      </c>
      <c r="AE21" s="73" t="s">
        <v>13</v>
      </c>
      <c r="AF21" s="73" t="s">
        <v>13</v>
      </c>
      <c r="AG21" s="73" t="s">
        <v>13</v>
      </c>
      <c r="AH21" s="17">
        <f t="shared" si="0"/>
        <v>1</v>
      </c>
    </row>
    <row r="22" spans="1:34" ht="15.75" customHeight="1" x14ac:dyDescent="0.25">
      <c r="A22" s="161" t="s">
        <v>29</v>
      </c>
      <c r="B22" s="162"/>
      <c r="C22" s="163"/>
      <c r="D22" s="76" t="s">
        <v>13</v>
      </c>
      <c r="E22" s="76" t="s">
        <v>13</v>
      </c>
      <c r="F22" s="76" t="s">
        <v>13</v>
      </c>
      <c r="G22" s="76" t="s">
        <v>13</v>
      </c>
      <c r="H22" s="76" t="s">
        <v>13</v>
      </c>
      <c r="I22" s="76" t="s">
        <v>13</v>
      </c>
      <c r="J22" s="76" t="s">
        <v>13</v>
      </c>
      <c r="K22" s="76" t="s">
        <v>13</v>
      </c>
      <c r="L22" s="76" t="s">
        <v>49</v>
      </c>
      <c r="M22" s="24" t="s">
        <v>49</v>
      </c>
      <c r="N22" s="24" t="s">
        <v>13</v>
      </c>
      <c r="O22" s="24" t="s">
        <v>13</v>
      </c>
      <c r="P22" s="24" t="s">
        <v>13</v>
      </c>
      <c r="Q22" s="24" t="s">
        <v>13</v>
      </c>
      <c r="R22" s="24" t="s">
        <v>13</v>
      </c>
      <c r="S22" s="24" t="s">
        <v>49</v>
      </c>
      <c r="T22" s="24" t="s">
        <v>13</v>
      </c>
      <c r="U22" s="24" t="s">
        <v>13</v>
      </c>
      <c r="V22" s="24" t="s">
        <v>13</v>
      </c>
      <c r="W22" s="24" t="s">
        <v>13</v>
      </c>
      <c r="X22" s="24" t="s">
        <v>49</v>
      </c>
      <c r="Y22" s="24" t="s">
        <v>49</v>
      </c>
      <c r="Z22" s="24" t="s">
        <v>49</v>
      </c>
      <c r="AA22" s="24" t="s">
        <v>49</v>
      </c>
      <c r="AB22" s="24" t="s">
        <v>49</v>
      </c>
      <c r="AC22" s="24" t="s">
        <v>49</v>
      </c>
      <c r="AD22" s="24" t="s">
        <v>49</v>
      </c>
      <c r="AE22" s="24" t="s">
        <v>49</v>
      </c>
      <c r="AF22" s="24" t="s">
        <v>16</v>
      </c>
      <c r="AG22" s="76" t="s">
        <v>49</v>
      </c>
      <c r="AH22" s="19">
        <f t="shared" si="0"/>
        <v>0.96666666666666667</v>
      </c>
    </row>
    <row r="23" spans="1:34" ht="15.75" customHeight="1" x14ac:dyDescent="0.25">
      <c r="A23" s="173" t="s">
        <v>30</v>
      </c>
      <c r="B23" s="174"/>
      <c r="C23" s="175"/>
      <c r="D23" s="22" t="s">
        <v>13</v>
      </c>
      <c r="E23" s="22" t="s">
        <v>13</v>
      </c>
      <c r="F23" s="22" t="s">
        <v>13</v>
      </c>
      <c r="G23" s="22" t="s">
        <v>13</v>
      </c>
      <c r="H23" s="22" t="s">
        <v>13</v>
      </c>
      <c r="I23" s="22" t="s">
        <v>13</v>
      </c>
      <c r="J23" s="22" t="s">
        <v>13</v>
      </c>
      <c r="K23" s="22" t="s">
        <v>13</v>
      </c>
      <c r="L23" s="22" t="s">
        <v>16</v>
      </c>
      <c r="M23" s="22" t="s">
        <v>16</v>
      </c>
      <c r="N23" s="22" t="s">
        <v>13</v>
      </c>
      <c r="O23" s="22" t="s">
        <v>13</v>
      </c>
      <c r="P23" s="22" t="s">
        <v>13</v>
      </c>
      <c r="Q23" s="22" t="s">
        <v>13</v>
      </c>
      <c r="R23" s="22" t="s">
        <v>13</v>
      </c>
      <c r="S23" s="22" t="s">
        <v>13</v>
      </c>
      <c r="T23" s="22" t="s">
        <v>13</v>
      </c>
      <c r="U23" s="22" t="s">
        <v>13</v>
      </c>
      <c r="V23" s="22" t="s">
        <v>13</v>
      </c>
      <c r="W23" s="22" t="s">
        <v>13</v>
      </c>
      <c r="X23" s="22" t="s">
        <v>13</v>
      </c>
      <c r="Y23" s="22" t="s">
        <v>13</v>
      </c>
      <c r="Z23" s="22" t="s">
        <v>13</v>
      </c>
      <c r="AA23" s="22" t="s">
        <v>13</v>
      </c>
      <c r="AB23" s="22" t="s">
        <v>13</v>
      </c>
      <c r="AC23" s="22" t="s">
        <v>13</v>
      </c>
      <c r="AD23" s="22" t="s">
        <v>13</v>
      </c>
      <c r="AE23" s="22" t="s">
        <v>16</v>
      </c>
      <c r="AF23" s="22" t="s">
        <v>16</v>
      </c>
      <c r="AG23" s="20" t="s">
        <v>16</v>
      </c>
      <c r="AH23" s="13">
        <f t="shared" si="0"/>
        <v>0.83333333333333337</v>
      </c>
    </row>
    <row r="24" spans="1:34" ht="15.75" customHeight="1" x14ac:dyDescent="0.25">
      <c r="A24" s="179" t="s">
        <v>31</v>
      </c>
      <c r="B24" s="180"/>
      <c r="C24" s="181"/>
      <c r="D24" s="15" t="s">
        <v>13</v>
      </c>
      <c r="E24" s="15" t="s">
        <v>13</v>
      </c>
      <c r="F24" s="15" t="s">
        <v>13</v>
      </c>
      <c r="G24" s="15" t="s">
        <v>13</v>
      </c>
      <c r="H24" s="15" t="s">
        <v>13</v>
      </c>
      <c r="I24" s="15" t="s">
        <v>13</v>
      </c>
      <c r="J24" s="15" t="s">
        <v>13</v>
      </c>
      <c r="K24" s="15" t="s">
        <v>13</v>
      </c>
      <c r="L24" s="14" t="s">
        <v>16</v>
      </c>
      <c r="M24" s="14" t="s">
        <v>16</v>
      </c>
      <c r="N24" s="14" t="s">
        <v>13</v>
      </c>
      <c r="O24" s="14" t="s">
        <v>13</v>
      </c>
      <c r="P24" s="14" t="s">
        <v>13</v>
      </c>
      <c r="Q24" s="14" t="s">
        <v>13</v>
      </c>
      <c r="R24" s="14" t="s">
        <v>13</v>
      </c>
      <c r="S24" s="14" t="s">
        <v>13</v>
      </c>
      <c r="T24" s="14" t="s">
        <v>13</v>
      </c>
      <c r="U24" s="14" t="s">
        <v>13</v>
      </c>
      <c r="V24" s="14" t="s">
        <v>13</v>
      </c>
      <c r="W24" s="14" t="s">
        <v>13</v>
      </c>
      <c r="X24" s="14" t="s">
        <v>13</v>
      </c>
      <c r="Y24" s="14" t="s">
        <v>16</v>
      </c>
      <c r="Z24" s="14" t="s">
        <v>13</v>
      </c>
      <c r="AA24" s="14" t="s">
        <v>13</v>
      </c>
      <c r="AB24" s="14" t="s">
        <v>13</v>
      </c>
      <c r="AC24" s="14" t="s">
        <v>13</v>
      </c>
      <c r="AD24" s="14" t="s">
        <v>16</v>
      </c>
      <c r="AE24" s="14" t="s">
        <v>16</v>
      </c>
      <c r="AF24" s="14" t="s">
        <v>16</v>
      </c>
      <c r="AG24" s="15" t="s">
        <v>16</v>
      </c>
      <c r="AH24" s="17">
        <f t="shared" si="0"/>
        <v>0.76666666666666672</v>
      </c>
    </row>
    <row r="25" spans="1:34" ht="15.75" customHeight="1" x14ac:dyDescent="0.25">
      <c r="A25" s="161" t="s">
        <v>32</v>
      </c>
      <c r="B25" s="162"/>
      <c r="C25" s="163"/>
      <c r="D25" s="25" t="s">
        <v>13</v>
      </c>
      <c r="E25" s="25" t="s">
        <v>13</v>
      </c>
      <c r="F25" s="25" t="s">
        <v>13</v>
      </c>
      <c r="G25" s="25" t="s">
        <v>13</v>
      </c>
      <c r="H25" s="25" t="s">
        <v>13</v>
      </c>
      <c r="I25" s="25" t="s">
        <v>13</v>
      </c>
      <c r="J25" s="25" t="s">
        <v>13</v>
      </c>
      <c r="K25" s="25" t="s">
        <v>13</v>
      </c>
      <c r="L25" s="25" t="s">
        <v>13</v>
      </c>
      <c r="M25" s="25" t="s">
        <v>13</v>
      </c>
      <c r="N25" s="25" t="s">
        <v>13</v>
      </c>
      <c r="O25" s="25" t="s">
        <v>13</v>
      </c>
      <c r="P25" s="25" t="s">
        <v>13</v>
      </c>
      <c r="Q25" s="25" t="s">
        <v>13</v>
      </c>
      <c r="R25" s="25" t="s">
        <v>13</v>
      </c>
      <c r="S25" s="25" t="s">
        <v>13</v>
      </c>
      <c r="T25" s="25" t="s">
        <v>13</v>
      </c>
      <c r="U25" s="25" t="s">
        <v>13</v>
      </c>
      <c r="V25" s="25" t="s">
        <v>13</v>
      </c>
      <c r="W25" s="25" t="s">
        <v>13</v>
      </c>
      <c r="X25" s="25" t="s">
        <v>13</v>
      </c>
      <c r="Y25" s="25" t="s">
        <v>13</v>
      </c>
      <c r="Z25" s="25" t="s">
        <v>13</v>
      </c>
      <c r="AA25" s="25" t="s">
        <v>13</v>
      </c>
      <c r="AB25" s="25" t="s">
        <v>13</v>
      </c>
      <c r="AC25" s="25" t="s">
        <v>13</v>
      </c>
      <c r="AD25" s="25" t="s">
        <v>13</v>
      </c>
      <c r="AE25" s="25" t="s">
        <v>13</v>
      </c>
      <c r="AF25" s="25" t="s">
        <v>13</v>
      </c>
      <c r="AG25" s="76" t="s">
        <v>13</v>
      </c>
      <c r="AH25" s="19">
        <f t="shared" si="0"/>
        <v>1</v>
      </c>
    </row>
    <row r="26" spans="1:34" ht="15.75" customHeight="1" x14ac:dyDescent="0.25">
      <c r="A26" s="161" t="s">
        <v>33</v>
      </c>
      <c r="B26" s="162"/>
      <c r="C26" s="163"/>
      <c r="D26" s="25" t="s">
        <v>13</v>
      </c>
      <c r="E26" s="25" t="s">
        <v>13</v>
      </c>
      <c r="F26" s="25" t="s">
        <v>13</v>
      </c>
      <c r="G26" s="25" t="s">
        <v>13</v>
      </c>
      <c r="H26" s="25" t="s">
        <v>13</v>
      </c>
      <c r="I26" s="25" t="s">
        <v>13</v>
      </c>
      <c r="J26" s="25" t="s">
        <v>13</v>
      </c>
      <c r="K26" s="25" t="s">
        <v>13</v>
      </c>
      <c r="L26" s="25" t="s">
        <v>13</v>
      </c>
      <c r="M26" s="25" t="s">
        <v>13</v>
      </c>
      <c r="N26" s="25" t="s">
        <v>13</v>
      </c>
      <c r="O26" s="25" t="s">
        <v>13</v>
      </c>
      <c r="P26" s="25" t="s">
        <v>13</v>
      </c>
      <c r="Q26" s="25" t="s">
        <v>13</v>
      </c>
      <c r="R26" s="25" t="s">
        <v>13</v>
      </c>
      <c r="S26" s="25" t="s">
        <v>13</v>
      </c>
      <c r="T26" s="25" t="s">
        <v>13</v>
      </c>
      <c r="U26" s="25" t="s">
        <v>13</v>
      </c>
      <c r="V26" s="25" t="s">
        <v>13</v>
      </c>
      <c r="W26" s="25" t="s">
        <v>13</v>
      </c>
      <c r="X26" s="25" t="s">
        <v>13</v>
      </c>
      <c r="Y26" s="25" t="s">
        <v>13</v>
      </c>
      <c r="Z26" s="25" t="s">
        <v>13</v>
      </c>
      <c r="AA26" s="25" t="s">
        <v>13</v>
      </c>
      <c r="AB26" s="25" t="s">
        <v>13</v>
      </c>
      <c r="AC26" s="25" t="s">
        <v>13</v>
      </c>
      <c r="AD26" s="25" t="s">
        <v>13</v>
      </c>
      <c r="AE26" s="25" t="s">
        <v>13</v>
      </c>
      <c r="AF26" s="25" t="s">
        <v>13</v>
      </c>
      <c r="AG26" s="76" t="s">
        <v>13</v>
      </c>
      <c r="AH26" s="19">
        <f t="shared" si="0"/>
        <v>1</v>
      </c>
    </row>
    <row r="27" spans="1:34" ht="15.75" customHeight="1" x14ac:dyDescent="0.25">
      <c r="A27" s="155" t="s">
        <v>34</v>
      </c>
      <c r="B27" s="156"/>
      <c r="C27" s="157"/>
      <c r="D27" s="72" t="s">
        <v>6</v>
      </c>
      <c r="E27" s="72" t="s">
        <v>6</v>
      </c>
      <c r="F27" s="72" t="s">
        <v>6</v>
      </c>
      <c r="G27" s="72" t="s">
        <v>6</v>
      </c>
      <c r="H27" s="72" t="s">
        <v>6</v>
      </c>
      <c r="I27" s="72" t="s">
        <v>6</v>
      </c>
      <c r="J27" s="72" t="s">
        <v>6</v>
      </c>
      <c r="K27" s="72" t="s">
        <v>11</v>
      </c>
      <c r="L27" s="72" t="s">
        <v>11</v>
      </c>
      <c r="M27" s="72" t="s">
        <v>10</v>
      </c>
      <c r="N27" s="72" t="s">
        <v>6</v>
      </c>
      <c r="O27" s="72" t="s">
        <v>6</v>
      </c>
      <c r="P27" s="72" t="s">
        <v>11</v>
      </c>
      <c r="Q27" s="72" t="s">
        <v>11</v>
      </c>
      <c r="R27" s="72" t="s">
        <v>11</v>
      </c>
      <c r="S27" s="72" t="s">
        <v>10</v>
      </c>
      <c r="T27" s="72" t="s">
        <v>6</v>
      </c>
      <c r="U27" s="72" t="s">
        <v>6</v>
      </c>
      <c r="V27" s="72" t="s">
        <v>6</v>
      </c>
      <c r="W27" s="72" t="s">
        <v>10</v>
      </c>
      <c r="X27" s="72" t="s">
        <v>11</v>
      </c>
      <c r="Y27" s="72" t="s">
        <v>11</v>
      </c>
      <c r="Z27" s="72" t="s">
        <v>11</v>
      </c>
      <c r="AA27" s="72" t="s">
        <v>11</v>
      </c>
      <c r="AB27" s="72" t="s">
        <v>11</v>
      </c>
      <c r="AC27" s="72" t="s">
        <v>11</v>
      </c>
      <c r="AD27" s="72" t="s">
        <v>11</v>
      </c>
      <c r="AE27" s="72" t="s">
        <v>11</v>
      </c>
      <c r="AF27" s="72" t="s">
        <v>11</v>
      </c>
      <c r="AG27" s="72" t="s">
        <v>11</v>
      </c>
      <c r="AH27" s="13">
        <f t="shared" si="0"/>
        <v>1</v>
      </c>
    </row>
    <row r="28" spans="1:34" ht="15.75" customHeight="1" x14ac:dyDescent="0.25">
      <c r="A28" s="182" t="s">
        <v>35</v>
      </c>
      <c r="B28" s="183"/>
      <c r="C28" s="184"/>
      <c r="D28" s="28" t="s">
        <v>38</v>
      </c>
      <c r="E28" s="28" t="s">
        <v>38</v>
      </c>
      <c r="F28" s="28" t="s">
        <v>110</v>
      </c>
      <c r="G28" s="28" t="s">
        <v>39</v>
      </c>
      <c r="H28" s="28">
        <v>3</v>
      </c>
      <c r="I28" s="28">
        <v>3</v>
      </c>
      <c r="J28" s="28" t="s">
        <v>38</v>
      </c>
      <c r="K28" s="28" t="s">
        <v>38</v>
      </c>
      <c r="L28" s="28" t="s">
        <v>37</v>
      </c>
      <c r="M28" s="92">
        <v>3</v>
      </c>
      <c r="N28" s="92">
        <v>3</v>
      </c>
      <c r="O28" s="92">
        <v>3</v>
      </c>
      <c r="P28" s="92" t="s">
        <v>39</v>
      </c>
      <c r="Q28" s="92">
        <v>3</v>
      </c>
      <c r="R28" s="92">
        <v>3</v>
      </c>
      <c r="S28" s="92">
        <v>3</v>
      </c>
      <c r="T28" s="28">
        <v>3</v>
      </c>
      <c r="U28" s="28">
        <v>3</v>
      </c>
      <c r="V28" s="28">
        <v>3</v>
      </c>
      <c r="W28" s="28">
        <v>3</v>
      </c>
      <c r="X28" s="28" t="s">
        <v>39</v>
      </c>
      <c r="Y28" s="28" t="s">
        <v>39</v>
      </c>
      <c r="Z28" s="28">
        <v>3</v>
      </c>
      <c r="AA28" s="28">
        <v>3</v>
      </c>
      <c r="AB28" s="28" t="s">
        <v>130</v>
      </c>
      <c r="AC28" s="28">
        <v>3</v>
      </c>
      <c r="AD28" s="28">
        <v>3</v>
      </c>
      <c r="AE28" s="28">
        <v>3</v>
      </c>
      <c r="AF28" s="28">
        <v>3</v>
      </c>
      <c r="AG28" s="28">
        <v>3</v>
      </c>
      <c r="AH28" s="17">
        <f t="shared" si="0"/>
        <v>1</v>
      </c>
    </row>
    <row r="29" spans="1:34" ht="15.75" customHeight="1" x14ac:dyDescent="0.25">
      <c r="A29" s="170" t="s">
        <v>40</v>
      </c>
      <c r="B29" s="171"/>
      <c r="C29" s="172"/>
      <c r="D29" s="78" t="s">
        <v>131</v>
      </c>
      <c r="E29" s="78" t="s">
        <v>132</v>
      </c>
      <c r="F29" s="78" t="s">
        <v>133</v>
      </c>
      <c r="G29" s="78" t="s">
        <v>134</v>
      </c>
      <c r="H29" s="78">
        <v>1.1000000000000001</v>
      </c>
      <c r="I29" s="78">
        <v>1.1000000000000001</v>
      </c>
      <c r="J29" s="78">
        <v>0.9</v>
      </c>
      <c r="K29" s="78">
        <v>0.5</v>
      </c>
      <c r="L29" s="78">
        <v>0.1</v>
      </c>
      <c r="M29" s="78">
        <v>1.1000000000000001</v>
      </c>
      <c r="N29" s="78" t="s">
        <v>135</v>
      </c>
      <c r="O29" s="78" t="s">
        <v>136</v>
      </c>
      <c r="P29" s="78" t="s">
        <v>137</v>
      </c>
      <c r="Q29" s="78">
        <v>6.5</v>
      </c>
      <c r="R29" s="78" t="s">
        <v>138</v>
      </c>
      <c r="S29" s="78" t="s">
        <v>138</v>
      </c>
      <c r="T29" s="78">
        <v>9.8000000000000007</v>
      </c>
      <c r="U29" s="78">
        <v>1.7</v>
      </c>
      <c r="V29" s="78" t="s">
        <v>139</v>
      </c>
      <c r="W29" s="78">
        <v>0</v>
      </c>
      <c r="X29" s="78">
        <v>0</v>
      </c>
      <c r="Y29" s="78">
        <v>0</v>
      </c>
      <c r="Z29" s="78">
        <v>0</v>
      </c>
      <c r="AA29" s="78" t="s">
        <v>140</v>
      </c>
      <c r="AB29" s="78" t="s">
        <v>141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19">
        <f t="shared" si="0"/>
        <v>0.7</v>
      </c>
    </row>
    <row r="30" spans="1:34" ht="15.75" customHeight="1" x14ac:dyDescent="0.25">
      <c r="A30" s="152" t="s">
        <v>48</v>
      </c>
      <c r="B30" s="153"/>
      <c r="C30" s="154"/>
      <c r="D30" s="79" t="s">
        <v>6</v>
      </c>
      <c r="E30" s="79" t="s">
        <v>6</v>
      </c>
      <c r="F30" s="79" t="s">
        <v>6</v>
      </c>
      <c r="G30" s="79" t="s">
        <v>6</v>
      </c>
      <c r="H30" s="79" t="s">
        <v>6</v>
      </c>
      <c r="I30" s="79" t="s">
        <v>6</v>
      </c>
      <c r="J30" s="79" t="s">
        <v>6</v>
      </c>
      <c r="K30" s="79" t="s">
        <v>11</v>
      </c>
      <c r="L30" s="79" t="s">
        <v>11</v>
      </c>
      <c r="M30" s="79" t="s">
        <v>10</v>
      </c>
      <c r="N30" s="79" t="s">
        <v>6</v>
      </c>
      <c r="O30" s="79" t="s">
        <v>6</v>
      </c>
      <c r="P30" s="79" t="s">
        <v>11</v>
      </c>
      <c r="Q30" s="79" t="s">
        <v>11</v>
      </c>
      <c r="R30" s="79" t="s">
        <v>11</v>
      </c>
      <c r="S30" s="79" t="s">
        <v>6</v>
      </c>
      <c r="T30" s="79" t="s">
        <v>6</v>
      </c>
      <c r="U30" s="79" t="s">
        <v>6</v>
      </c>
      <c r="V30" s="79" t="s">
        <v>6</v>
      </c>
      <c r="W30" s="79" t="s">
        <v>10</v>
      </c>
      <c r="X30" s="79" t="s">
        <v>11</v>
      </c>
      <c r="Y30" s="79" t="s">
        <v>11</v>
      </c>
      <c r="Z30" s="79" t="s">
        <v>11</v>
      </c>
      <c r="AA30" s="79" t="s">
        <v>11</v>
      </c>
      <c r="AB30" s="79" t="s">
        <v>11</v>
      </c>
      <c r="AC30" s="79" t="s">
        <v>11</v>
      </c>
      <c r="AD30" s="79" t="s">
        <v>11</v>
      </c>
      <c r="AE30" s="79" t="s">
        <v>11</v>
      </c>
      <c r="AF30" s="79" t="s">
        <v>11</v>
      </c>
      <c r="AG30" s="79" t="s">
        <v>11</v>
      </c>
      <c r="AH30" s="19">
        <f t="shared" si="0"/>
        <v>1</v>
      </c>
    </row>
    <row r="31" spans="1:34" ht="15.75" customHeight="1" x14ac:dyDescent="0.25">
      <c r="A31" s="155" t="s">
        <v>50</v>
      </c>
      <c r="B31" s="156"/>
      <c r="C31" s="157"/>
      <c r="D31" s="72" t="s">
        <v>6</v>
      </c>
      <c r="E31" s="72" t="s">
        <v>6</v>
      </c>
      <c r="F31" s="72" t="s">
        <v>6</v>
      </c>
      <c r="G31" s="72" t="s">
        <v>6</v>
      </c>
      <c r="H31" s="72" t="s">
        <v>6</v>
      </c>
      <c r="I31" s="72" t="s">
        <v>6</v>
      </c>
      <c r="J31" s="72" t="s">
        <v>6</v>
      </c>
      <c r="K31" s="72" t="s">
        <v>11</v>
      </c>
      <c r="L31" s="72" t="s">
        <v>11</v>
      </c>
      <c r="M31" s="72" t="s">
        <v>10</v>
      </c>
      <c r="N31" s="72" t="s">
        <v>6</v>
      </c>
      <c r="O31" s="72" t="s">
        <v>6</v>
      </c>
      <c r="P31" s="72" t="s">
        <v>11</v>
      </c>
      <c r="Q31" s="72" t="s">
        <v>11</v>
      </c>
      <c r="R31" s="72" t="s">
        <v>11</v>
      </c>
      <c r="S31" s="72" t="s">
        <v>10</v>
      </c>
      <c r="T31" s="72" t="s">
        <v>6</v>
      </c>
      <c r="U31" s="72" t="s">
        <v>6</v>
      </c>
      <c r="V31" s="72" t="s">
        <v>6</v>
      </c>
      <c r="W31" s="72" t="s">
        <v>10</v>
      </c>
      <c r="X31" s="72" t="s">
        <v>11</v>
      </c>
      <c r="Y31" s="72" t="s">
        <v>11</v>
      </c>
      <c r="Z31" s="72" t="s">
        <v>11</v>
      </c>
      <c r="AA31" s="72" t="s">
        <v>11</v>
      </c>
      <c r="AB31" s="72" t="s">
        <v>11</v>
      </c>
      <c r="AC31" s="72" t="s">
        <v>11</v>
      </c>
      <c r="AD31" s="72" t="s">
        <v>11</v>
      </c>
      <c r="AE31" s="72" t="s">
        <v>11</v>
      </c>
      <c r="AF31" s="72" t="s">
        <v>11</v>
      </c>
      <c r="AG31" s="72" t="s">
        <v>11</v>
      </c>
      <c r="AH31" s="13">
        <f t="shared" si="0"/>
        <v>1</v>
      </c>
    </row>
    <row r="32" spans="1:34" ht="15.75" customHeight="1" x14ac:dyDescent="0.25">
      <c r="A32" s="158" t="s">
        <v>51</v>
      </c>
      <c r="B32" s="159"/>
      <c r="C32" s="160"/>
      <c r="D32" s="80" t="s">
        <v>6</v>
      </c>
      <c r="E32" s="80" t="s">
        <v>6</v>
      </c>
      <c r="F32" s="80" t="s">
        <v>6</v>
      </c>
      <c r="G32" s="80" t="s">
        <v>6</v>
      </c>
      <c r="H32" s="80" t="s">
        <v>6</v>
      </c>
      <c r="I32" s="80" t="s">
        <v>6</v>
      </c>
      <c r="J32" s="80" t="s">
        <v>6</v>
      </c>
      <c r="K32" s="80" t="s">
        <v>11</v>
      </c>
      <c r="L32" s="80" t="s">
        <v>11</v>
      </c>
      <c r="M32" s="80" t="s">
        <v>10</v>
      </c>
      <c r="N32" s="80" t="s">
        <v>6</v>
      </c>
      <c r="O32" s="80" t="s">
        <v>6</v>
      </c>
      <c r="P32" s="80" t="s">
        <v>11</v>
      </c>
      <c r="Q32" s="80" t="s">
        <v>11</v>
      </c>
      <c r="R32" s="80" t="s">
        <v>11</v>
      </c>
      <c r="S32" s="80" t="s">
        <v>10</v>
      </c>
      <c r="T32" s="80" t="s">
        <v>6</v>
      </c>
      <c r="U32" s="80" t="s">
        <v>6</v>
      </c>
      <c r="V32" s="80" t="s">
        <v>6</v>
      </c>
      <c r="W32" s="80" t="s">
        <v>10</v>
      </c>
      <c r="X32" s="80" t="s">
        <v>11</v>
      </c>
      <c r="Y32" s="80" t="s">
        <v>11</v>
      </c>
      <c r="Z32" s="80" t="s">
        <v>11</v>
      </c>
      <c r="AA32" s="80" t="s">
        <v>11</v>
      </c>
      <c r="AB32" s="80" t="s">
        <v>11</v>
      </c>
      <c r="AC32" s="80" t="s">
        <v>11</v>
      </c>
      <c r="AD32" s="80" t="s">
        <v>11</v>
      </c>
      <c r="AE32" s="80" t="s">
        <v>11</v>
      </c>
      <c r="AF32" s="80" t="s">
        <v>11</v>
      </c>
      <c r="AG32" s="80" t="s">
        <v>11</v>
      </c>
      <c r="AH32" s="17">
        <f t="shared" si="0"/>
        <v>1</v>
      </c>
    </row>
    <row r="33" spans="1:43" ht="15.75" customHeight="1" x14ac:dyDescent="0.25">
      <c r="A33" s="161" t="s">
        <v>52</v>
      </c>
      <c r="B33" s="162"/>
      <c r="C33" s="163"/>
      <c r="D33" s="76" t="s">
        <v>13</v>
      </c>
      <c r="E33" s="76" t="s">
        <v>13</v>
      </c>
      <c r="F33" s="76" t="s">
        <v>13</v>
      </c>
      <c r="G33" s="76" t="s">
        <v>13</v>
      </c>
      <c r="H33" s="76" t="s">
        <v>13</v>
      </c>
      <c r="I33" s="76" t="s">
        <v>13</v>
      </c>
      <c r="J33" s="76" t="s">
        <v>13</v>
      </c>
      <c r="K33" s="76" t="s">
        <v>13</v>
      </c>
      <c r="L33" s="76" t="s">
        <v>13</v>
      </c>
      <c r="M33" s="24" t="s">
        <v>13</v>
      </c>
      <c r="N33" s="24" t="s">
        <v>13</v>
      </c>
      <c r="O33" s="24" t="s">
        <v>13</v>
      </c>
      <c r="P33" s="24" t="s">
        <v>13</v>
      </c>
      <c r="Q33" s="24" t="s">
        <v>13</v>
      </c>
      <c r="R33" s="24" t="s">
        <v>13</v>
      </c>
      <c r="S33" s="24" t="s">
        <v>13</v>
      </c>
      <c r="T33" s="76" t="s">
        <v>13</v>
      </c>
      <c r="U33" s="76" t="s">
        <v>13</v>
      </c>
      <c r="V33" s="76" t="s">
        <v>13</v>
      </c>
      <c r="W33" s="76" t="s">
        <v>13</v>
      </c>
      <c r="X33" s="76" t="s">
        <v>13</v>
      </c>
      <c r="Y33" s="76" t="s">
        <v>13</v>
      </c>
      <c r="Z33" s="76" t="s">
        <v>13</v>
      </c>
      <c r="AA33" s="76" t="s">
        <v>13</v>
      </c>
      <c r="AB33" s="76" t="s">
        <v>13</v>
      </c>
      <c r="AC33" s="76" t="s">
        <v>13</v>
      </c>
      <c r="AD33" s="76" t="s">
        <v>13</v>
      </c>
      <c r="AE33" s="76" t="s">
        <v>13</v>
      </c>
      <c r="AF33" s="76" t="s">
        <v>13</v>
      </c>
      <c r="AG33" s="76" t="s">
        <v>13</v>
      </c>
      <c r="AH33" s="19">
        <f t="shared" si="0"/>
        <v>1</v>
      </c>
    </row>
    <row r="34" spans="1:43" ht="15.75" customHeight="1" x14ac:dyDescent="0.25">
      <c r="A34" s="161" t="s">
        <v>53</v>
      </c>
      <c r="B34" s="162"/>
      <c r="C34" s="163"/>
      <c r="D34" s="76" t="s">
        <v>13</v>
      </c>
      <c r="E34" s="76" t="s">
        <v>13</v>
      </c>
      <c r="F34" s="76" t="s">
        <v>13</v>
      </c>
      <c r="G34" s="76" t="s">
        <v>13</v>
      </c>
      <c r="H34" s="76" t="s">
        <v>13</v>
      </c>
      <c r="I34" s="76" t="s">
        <v>13</v>
      </c>
      <c r="J34" s="76" t="s">
        <v>13</v>
      </c>
      <c r="K34" s="76" t="s">
        <v>13</v>
      </c>
      <c r="L34" s="76" t="s">
        <v>13</v>
      </c>
      <c r="M34" s="24" t="s">
        <v>13</v>
      </c>
      <c r="N34" s="24" t="s">
        <v>13</v>
      </c>
      <c r="O34" s="24" t="s">
        <v>13</v>
      </c>
      <c r="P34" s="24" t="s">
        <v>13</v>
      </c>
      <c r="Q34" s="24" t="s">
        <v>13</v>
      </c>
      <c r="R34" s="24" t="s">
        <v>13</v>
      </c>
      <c r="S34" s="24" t="s">
        <v>13</v>
      </c>
      <c r="T34" s="76" t="s">
        <v>13</v>
      </c>
      <c r="U34" s="76" t="s">
        <v>13</v>
      </c>
      <c r="V34" s="76" t="s">
        <v>13</v>
      </c>
      <c r="W34" s="76" t="s">
        <v>13</v>
      </c>
      <c r="X34" s="76" t="s">
        <v>13</v>
      </c>
      <c r="Y34" s="76" t="s">
        <v>13</v>
      </c>
      <c r="Z34" s="76" t="s">
        <v>13</v>
      </c>
      <c r="AA34" s="76" t="s">
        <v>13</v>
      </c>
      <c r="AB34" s="76" t="s">
        <v>13</v>
      </c>
      <c r="AC34" s="76" t="s">
        <v>13</v>
      </c>
      <c r="AD34" s="76" t="s">
        <v>13</v>
      </c>
      <c r="AE34" s="76" t="s">
        <v>13</v>
      </c>
      <c r="AF34" s="76" t="s">
        <v>13</v>
      </c>
      <c r="AG34" s="76" t="s">
        <v>13</v>
      </c>
      <c r="AH34" s="19">
        <f>IF(COUNTA(D34:AG34)&gt;0,(COUNTA(D34:AG34)-COUNTIF(D34:AG34,"NB")-COUNTIF(D34:AG34,"DN")-COUNTIF(D34:AG34,"An")-COUNTIF(D34:AG34,"NB^")-COUNTIF(D34:AG34,0))/COUNTA(D34:AG34),"")</f>
        <v>1</v>
      </c>
    </row>
    <row r="35" spans="1:43" ht="15.75" customHeight="1" thickBot="1" x14ac:dyDescent="0.3">
      <c r="A35" s="164" t="s">
        <v>54</v>
      </c>
      <c r="B35" s="165"/>
      <c r="C35" s="166"/>
      <c r="D35" s="85" t="s">
        <v>13</v>
      </c>
      <c r="E35" s="85" t="s">
        <v>13</v>
      </c>
      <c r="F35" s="85" t="s">
        <v>13</v>
      </c>
      <c r="G35" s="85" t="s">
        <v>13</v>
      </c>
      <c r="H35" s="85" t="s">
        <v>13</v>
      </c>
      <c r="I35" s="85" t="s">
        <v>13</v>
      </c>
      <c r="J35" s="85" t="s">
        <v>13</v>
      </c>
      <c r="K35" s="85" t="s">
        <v>13</v>
      </c>
      <c r="L35" s="85" t="s">
        <v>13</v>
      </c>
      <c r="M35" s="93" t="s">
        <v>13</v>
      </c>
      <c r="N35" s="93" t="s">
        <v>13</v>
      </c>
      <c r="O35" s="93" t="s">
        <v>13</v>
      </c>
      <c r="P35" s="93" t="s">
        <v>13</v>
      </c>
      <c r="Q35" s="93" t="s">
        <v>13</v>
      </c>
      <c r="R35" s="93" t="s">
        <v>13</v>
      </c>
      <c r="S35" s="93" t="s">
        <v>13</v>
      </c>
      <c r="T35" s="85" t="s">
        <v>13</v>
      </c>
      <c r="U35" s="85" t="s">
        <v>13</v>
      </c>
      <c r="V35" s="85" t="s">
        <v>13</v>
      </c>
      <c r="W35" s="85" t="s">
        <v>13</v>
      </c>
      <c r="X35" s="85" t="s">
        <v>13</v>
      </c>
      <c r="Y35" s="85" t="s">
        <v>13</v>
      </c>
      <c r="Z35" s="85" t="s">
        <v>13</v>
      </c>
      <c r="AA35" s="85" t="s">
        <v>13</v>
      </c>
      <c r="AB35" s="85" t="s">
        <v>13</v>
      </c>
      <c r="AC35" s="85" t="s">
        <v>13</v>
      </c>
      <c r="AD35" s="85" t="s">
        <v>13</v>
      </c>
      <c r="AE35" s="85" t="s">
        <v>13</v>
      </c>
      <c r="AF35" s="85" t="s">
        <v>13</v>
      </c>
      <c r="AG35" s="85" t="s">
        <v>13</v>
      </c>
      <c r="AH35" s="88">
        <f t="shared" si="0"/>
        <v>1</v>
      </c>
    </row>
    <row r="36" spans="1:43" s="32" customFormat="1" ht="15.75" customHeight="1" x14ac:dyDescent="0.25">
      <c r="A36" s="149" t="s">
        <v>142</v>
      </c>
      <c r="B36" s="150"/>
      <c r="C36" s="151"/>
      <c r="D36" s="74">
        <v>40</v>
      </c>
      <c r="E36" s="74">
        <v>40</v>
      </c>
      <c r="F36" s="74">
        <v>0</v>
      </c>
      <c r="G36" s="74">
        <v>10</v>
      </c>
      <c r="H36" s="74">
        <v>20</v>
      </c>
      <c r="I36" s="74">
        <v>60</v>
      </c>
      <c r="J36" s="74">
        <v>20</v>
      </c>
      <c r="K36" s="74">
        <v>25</v>
      </c>
      <c r="L36" s="74">
        <v>0</v>
      </c>
      <c r="M36" s="74">
        <v>65</v>
      </c>
      <c r="N36" s="74">
        <v>10</v>
      </c>
      <c r="O36" s="74">
        <v>40</v>
      </c>
      <c r="P36" s="74">
        <v>0</v>
      </c>
      <c r="Q36" s="74">
        <v>10</v>
      </c>
      <c r="R36" s="74">
        <v>10</v>
      </c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33"/>
      <c r="AI36"/>
      <c r="AJ36"/>
      <c r="AK36"/>
      <c r="AL36"/>
      <c r="AM36"/>
      <c r="AN36"/>
      <c r="AO36"/>
      <c r="AP36"/>
      <c r="AQ36"/>
    </row>
    <row r="37" spans="1:43" ht="15.75" customHeight="1" thickBot="1" x14ac:dyDescent="0.3">
      <c r="A37" s="167" t="s">
        <v>56</v>
      </c>
      <c r="B37" s="168"/>
      <c r="C37" s="169"/>
      <c r="D37" s="135"/>
      <c r="E37" s="114"/>
      <c r="F37" s="114"/>
      <c r="G37" s="114"/>
      <c r="H37" s="114"/>
      <c r="I37" s="114"/>
      <c r="J37" s="81"/>
      <c r="K37" s="114"/>
      <c r="L37" s="114"/>
      <c r="M37" s="114"/>
      <c r="N37" s="114"/>
      <c r="O37" s="114"/>
      <c r="P37" s="34"/>
      <c r="Q37" s="90"/>
      <c r="R37" s="34"/>
      <c r="S37" s="3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35"/>
    </row>
    <row r="38" spans="1:43" ht="15.75" hidden="1" customHeight="1" x14ac:dyDescent="0.25">
      <c r="A38" s="32"/>
      <c r="B38" s="36"/>
      <c r="C38" s="36"/>
      <c r="D38" s="37"/>
      <c r="E38" s="37"/>
      <c r="F38" s="37"/>
      <c r="G38" s="37"/>
      <c r="H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5"/>
    </row>
    <row r="39" spans="1:43" ht="15.75" hidden="1" customHeight="1" x14ac:dyDescent="0.25"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</row>
    <row r="40" spans="1:43" ht="15.75" customHeight="1" thickBot="1" x14ac:dyDescent="0.3">
      <c r="D40" s="39"/>
      <c r="J40" s="94"/>
    </row>
    <row r="41" spans="1:43" ht="15.75" customHeight="1" thickBot="1" x14ac:dyDescent="0.3">
      <c r="A41" s="146" t="s">
        <v>57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</row>
    <row r="42" spans="1:43" ht="15.75" customHeight="1" x14ac:dyDescent="0.25">
      <c r="A42" s="40" t="s">
        <v>58</v>
      </c>
      <c r="C42" s="41"/>
      <c r="D42" s="41"/>
      <c r="E42" s="41"/>
      <c r="F42" s="41"/>
      <c r="G42" s="42"/>
      <c r="H42" s="43" t="s">
        <v>59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60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</row>
    <row r="43" spans="1:43" ht="15.75" customHeight="1" x14ac:dyDescent="0.25">
      <c r="A43" s="128" t="s">
        <v>13</v>
      </c>
      <c r="B43" s="129" t="s">
        <v>61</v>
      </c>
      <c r="C43" s="130"/>
      <c r="D43" s="41"/>
      <c r="E43" s="41"/>
      <c r="F43" s="41"/>
      <c r="G43" s="42"/>
      <c r="H43" s="51" t="s">
        <v>62</v>
      </c>
      <c r="I43" s="44"/>
      <c r="J43" s="44" t="s">
        <v>63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64</v>
      </c>
      <c r="Z43" s="47"/>
      <c r="AA43" s="47"/>
      <c r="AB43" s="47"/>
      <c r="AC43" s="47"/>
      <c r="AD43" s="47"/>
      <c r="AE43" s="47"/>
      <c r="AF43" s="47"/>
      <c r="AG43" s="47"/>
    </row>
    <row r="44" spans="1:43" ht="15.75" customHeight="1" x14ac:dyDescent="0.25">
      <c r="A44" s="131" t="s">
        <v>49</v>
      </c>
      <c r="B44" s="129" t="s">
        <v>65</v>
      </c>
      <c r="C44" s="130"/>
      <c r="D44" s="41"/>
      <c r="E44" s="41"/>
      <c r="F44" s="41"/>
      <c r="G44" s="42"/>
      <c r="H44" s="44"/>
      <c r="I44" s="44"/>
      <c r="J44" s="44" t="s">
        <v>66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10</v>
      </c>
      <c r="X44" s="47"/>
      <c r="Y44" s="47" t="s">
        <v>67</v>
      </c>
      <c r="Z44" s="47"/>
      <c r="AA44" s="47"/>
      <c r="AB44" s="47"/>
      <c r="AC44" s="47"/>
      <c r="AD44" s="47"/>
      <c r="AE44" s="47"/>
      <c r="AF44" s="47"/>
      <c r="AG44" s="47"/>
    </row>
    <row r="45" spans="1:43" ht="15.75" customHeight="1" x14ac:dyDescent="0.25">
      <c r="A45" s="132" t="s">
        <v>16</v>
      </c>
      <c r="B45" s="129" t="s">
        <v>68</v>
      </c>
      <c r="C45" s="130"/>
      <c r="D45" s="41"/>
      <c r="E45" s="41"/>
      <c r="F45" s="41"/>
      <c r="G45" s="42"/>
      <c r="H45" s="51" t="s">
        <v>69</v>
      </c>
      <c r="I45" s="44"/>
      <c r="J45" s="44" t="s">
        <v>70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11</v>
      </c>
      <c r="X45" s="47"/>
      <c r="Y45" s="47" t="s">
        <v>71</v>
      </c>
      <c r="Z45" s="47"/>
      <c r="AA45" s="47"/>
      <c r="AB45" s="47"/>
      <c r="AC45" s="47"/>
      <c r="AD45" s="47"/>
      <c r="AE45" s="47"/>
      <c r="AF45" s="47"/>
      <c r="AG45" s="47"/>
    </row>
    <row r="46" spans="1:43" ht="15.75" customHeight="1" x14ac:dyDescent="0.25">
      <c r="A46" s="128" t="s">
        <v>72</v>
      </c>
      <c r="B46" s="129" t="s">
        <v>73</v>
      </c>
      <c r="C46" s="130"/>
      <c r="D46" s="41"/>
      <c r="E46" s="41"/>
      <c r="F46" s="41"/>
      <c r="G46" s="42"/>
      <c r="H46" s="51" t="s">
        <v>74</v>
      </c>
      <c r="I46" s="44"/>
      <c r="J46" s="44" t="s">
        <v>75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49</v>
      </c>
      <c r="X46" s="47"/>
      <c r="Y46" s="47" t="s">
        <v>76</v>
      </c>
      <c r="Z46" s="47"/>
      <c r="AA46" s="47"/>
      <c r="AB46" s="47"/>
      <c r="AC46" s="47"/>
      <c r="AD46" s="47"/>
      <c r="AE46" s="47"/>
      <c r="AF46" s="47"/>
      <c r="AG46" s="47"/>
    </row>
    <row r="47" spans="1:43" ht="15.75" customHeight="1" x14ac:dyDescent="0.25">
      <c r="A47" s="132" t="s">
        <v>77</v>
      </c>
      <c r="B47" s="129" t="s">
        <v>78</v>
      </c>
      <c r="C47" s="130"/>
      <c r="D47" s="41"/>
      <c r="E47" s="41"/>
      <c r="F47" s="41"/>
      <c r="G47" s="42"/>
      <c r="H47" s="51" t="s">
        <v>79</v>
      </c>
      <c r="I47" s="44"/>
      <c r="J47" s="44" t="s">
        <v>80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81</v>
      </c>
      <c r="X47" s="56"/>
      <c r="Y47" s="56" t="s">
        <v>82</v>
      </c>
      <c r="Z47" s="56"/>
      <c r="AA47" s="56"/>
      <c r="AB47" s="56"/>
      <c r="AC47" s="56"/>
      <c r="AD47" s="56"/>
      <c r="AE47" s="56"/>
      <c r="AF47" s="56"/>
      <c r="AG47" s="56"/>
    </row>
    <row r="48" spans="1:43" ht="15.75" customHeight="1" x14ac:dyDescent="0.25">
      <c r="A48" s="128" t="s">
        <v>83</v>
      </c>
      <c r="B48" s="129" t="s">
        <v>84</v>
      </c>
      <c r="C48" s="130"/>
      <c r="D48" s="41"/>
      <c r="E48" s="41"/>
      <c r="F48" s="41"/>
      <c r="G48" s="42"/>
      <c r="H48" s="51" t="s">
        <v>85</v>
      </c>
      <c r="I48" s="44"/>
      <c r="J48" s="44" t="s">
        <v>86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</row>
    <row r="49" spans="1:34" ht="15.75" customHeight="1" x14ac:dyDescent="0.25">
      <c r="A49" s="132" t="s">
        <v>87</v>
      </c>
      <c r="B49" s="129" t="s">
        <v>88</v>
      </c>
      <c r="C49" s="130"/>
      <c r="D49" s="41"/>
      <c r="E49" s="41"/>
      <c r="F49" s="41"/>
      <c r="G49" s="42"/>
      <c r="H49" s="51" t="s">
        <v>89</v>
      </c>
      <c r="I49" s="44"/>
      <c r="J49" s="44" t="s">
        <v>90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91</v>
      </c>
    </row>
    <row r="50" spans="1:34" ht="15.75" customHeight="1" x14ac:dyDescent="0.25">
      <c r="A50" s="128" t="s">
        <v>92</v>
      </c>
      <c r="B50" s="129" t="s">
        <v>93</v>
      </c>
      <c r="C50" s="130"/>
      <c r="D50" s="41"/>
      <c r="E50" s="41"/>
      <c r="F50" s="41"/>
      <c r="G50" s="42"/>
      <c r="H50" s="51" t="s">
        <v>94</v>
      </c>
      <c r="I50" s="44"/>
      <c r="J50" s="44" t="s">
        <v>95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96</v>
      </c>
      <c r="AG50">
        <f>COUNTA(D5:AG5)</f>
        <v>30</v>
      </c>
      <c r="AH50"/>
    </row>
    <row r="51" spans="1:34" ht="15.75" customHeight="1" x14ac:dyDescent="0.25">
      <c r="A51" s="129"/>
      <c r="B51" s="129" t="s">
        <v>143</v>
      </c>
      <c r="C51" s="130"/>
      <c r="D51" s="41"/>
      <c r="E51" s="41"/>
      <c r="F51" s="41"/>
      <c r="G51" s="42"/>
      <c r="H51" s="44" t="s">
        <v>98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99</v>
      </c>
      <c r="AG51">
        <f>COUNTIF(D38:AG38,"AB")</f>
        <v>0</v>
      </c>
      <c r="AH51"/>
    </row>
    <row r="52" spans="1:34" ht="15.75" customHeight="1" x14ac:dyDescent="0.25">
      <c r="A52" s="132" t="s">
        <v>144</v>
      </c>
      <c r="B52" s="129" t="s">
        <v>114</v>
      </c>
      <c r="C52" s="130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102</v>
      </c>
      <c r="AG52">
        <f>AG50-AG51-AG53</f>
        <v>30</v>
      </c>
      <c r="AH52"/>
    </row>
    <row r="53" spans="1:34" ht="15.75" customHeight="1" x14ac:dyDescent="0.25">
      <c r="A53" s="129"/>
      <c r="B53" s="129" t="s">
        <v>143</v>
      </c>
      <c r="C53" s="130"/>
      <c r="D53" s="41"/>
      <c r="E53" s="41"/>
      <c r="F53" s="41"/>
      <c r="G53" s="42"/>
      <c r="H53" s="43" t="s">
        <v>103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104</v>
      </c>
      <c r="AG53">
        <f>COUNTIF(D39:AG39,"ANB")</f>
        <v>0</v>
      </c>
      <c r="AH53"/>
    </row>
    <row r="54" spans="1:34" ht="15.75" customHeight="1" x14ac:dyDescent="0.25">
      <c r="A54" s="62"/>
      <c r="B54" s="41"/>
      <c r="C54" s="41"/>
      <c r="D54" s="41"/>
      <c r="E54" s="41"/>
      <c r="F54" s="41"/>
      <c r="G54" s="42"/>
      <c r="H54" s="51" t="s">
        <v>105</v>
      </c>
      <c r="I54" s="44"/>
      <c r="J54" s="44" t="s">
        <v>106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/>
    </row>
    <row r="55" spans="1:34" ht="15.75" customHeight="1" thickBot="1" x14ac:dyDescent="0.3">
      <c r="A55" s="63"/>
      <c r="B55" s="64"/>
      <c r="C55" s="64"/>
      <c r="D55" s="64"/>
      <c r="E55" s="64"/>
      <c r="F55" s="64"/>
      <c r="G55" s="65"/>
      <c r="H55" s="66" t="s">
        <v>107</v>
      </c>
      <c r="I55" s="67"/>
      <c r="J55" s="67" t="s">
        <v>108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/>
    </row>
    <row r="56" spans="1:34" ht="15.75" customHeight="1" x14ac:dyDescent="0.25">
      <c r="AH56"/>
    </row>
    <row r="57" spans="1:34" ht="15.75" customHeight="1" x14ac:dyDescent="0.25">
      <c r="AH57"/>
    </row>
    <row r="58" spans="1:34" ht="15.75" customHeight="1" x14ac:dyDescent="0.25">
      <c r="AH58"/>
    </row>
    <row r="59" spans="1:34" ht="15.75" customHeight="1" x14ac:dyDescent="0.25">
      <c r="AH59"/>
    </row>
  </sheetData>
  <mergeCells count="33"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4:C34"/>
    <mergeCell ref="A37:C37"/>
    <mergeCell ref="A41:AG41"/>
    <mergeCell ref="A30:C30"/>
    <mergeCell ref="A31:C31"/>
    <mergeCell ref="A32:C32"/>
    <mergeCell ref="A33:C33"/>
    <mergeCell ref="A35:C35"/>
    <mergeCell ref="A36:C36"/>
  </mergeCells>
  <conditionalFormatting sqref="D9:F14">
    <cfRule type="cellIs" dxfId="368" priority="135" stopIfTrue="1" operator="equal">
      <formula>"B"</formula>
    </cfRule>
  </conditionalFormatting>
  <conditionalFormatting sqref="D9:F21">
    <cfRule type="cellIs" dxfId="367" priority="123" stopIfTrue="1" operator="equal">
      <formula>"NB"</formula>
    </cfRule>
    <cfRule type="cellIs" dxfId="366" priority="122" stopIfTrue="1" operator="equal">
      <formula>"M"</formula>
    </cfRule>
  </conditionalFormatting>
  <conditionalFormatting sqref="D15:F21">
    <cfRule type="cellIs" dxfId="365" priority="124" stopIfTrue="1" operator="equal">
      <formula>0</formula>
    </cfRule>
  </conditionalFormatting>
  <conditionalFormatting sqref="D23:K24">
    <cfRule type="cellIs" dxfId="364" priority="178" stopIfTrue="1" operator="equal">
      <formula>"B"</formula>
    </cfRule>
  </conditionalFormatting>
  <conditionalFormatting sqref="D6:L7 D15:L22">
    <cfRule type="cellIs" priority="106" stopIfTrue="1" operator="equal">
      <formula>"B"</formula>
    </cfRule>
  </conditionalFormatting>
  <conditionalFormatting sqref="D6:L7 G15:L21">
    <cfRule type="cellIs" dxfId="363" priority="109" stopIfTrue="1" operator="equal">
      <formula>0</formula>
    </cfRule>
  </conditionalFormatting>
  <conditionalFormatting sqref="D6:L8 G15:L21">
    <cfRule type="cellIs" dxfId="362" priority="107" stopIfTrue="1" operator="equal">
      <formula>"M"</formula>
    </cfRule>
    <cfRule type="cellIs" dxfId="361" priority="108" stopIfTrue="1" operator="equal">
      <formula>"NB"</formula>
    </cfRule>
  </conditionalFormatting>
  <conditionalFormatting sqref="D8:L8">
    <cfRule type="cellIs" dxfId="360" priority="168" stopIfTrue="1" operator="equal">
      <formula>"B"</formula>
    </cfRule>
  </conditionalFormatting>
  <conditionalFormatting sqref="D22:L22">
    <cfRule type="cellIs" dxfId="359" priority="171" stopIfTrue="1" operator="equal">
      <formula>"NB"</formula>
    </cfRule>
    <cfRule type="cellIs" dxfId="358" priority="170" stopIfTrue="1" operator="equal">
      <formula>"M"</formula>
    </cfRule>
    <cfRule type="cellIs" dxfId="357" priority="172" stopIfTrue="1" operator="equal">
      <formula>0</formula>
    </cfRule>
  </conditionalFormatting>
  <conditionalFormatting sqref="D27:L35">
    <cfRule type="cellIs" priority="110" stopIfTrue="1" operator="equal">
      <formula>"B"</formula>
    </cfRule>
    <cfRule type="cellIs" dxfId="356" priority="111" stopIfTrue="1" operator="equal">
      <formula>"M"</formula>
    </cfRule>
    <cfRule type="cellIs" dxfId="355" priority="112" stopIfTrue="1" operator="equal">
      <formula>"NB"</formula>
    </cfRule>
    <cfRule type="cellIs" dxfId="354" priority="113" stopIfTrue="1" operator="equal">
      <formula>0</formula>
    </cfRule>
  </conditionalFormatting>
  <conditionalFormatting sqref="D23:AF26">
    <cfRule type="cellIs" dxfId="353" priority="10" stopIfTrue="1" operator="equal">
      <formula>"M"</formula>
    </cfRule>
    <cfRule type="cellIs" dxfId="352" priority="11" stopIfTrue="1" operator="equal">
      <formula>"NB"</formula>
    </cfRule>
  </conditionalFormatting>
  <conditionalFormatting sqref="D25:AF26">
    <cfRule type="cellIs" dxfId="351" priority="175" stopIfTrue="1" operator="equal">
      <formula>"B"</formula>
    </cfRule>
  </conditionalFormatting>
  <conditionalFormatting sqref="D36:AG36">
    <cfRule type="cellIs" dxfId="350" priority="759" stopIfTrue="1" operator="equal">
      <formula>"M"</formula>
    </cfRule>
    <cfRule type="cellIs" dxfId="349" priority="760" stopIfTrue="1" operator="between">
      <formula>"NB"</formula>
      <formula>"NB^"</formula>
    </cfRule>
    <cfRule type="cellIs" dxfId="348" priority="758" stopIfTrue="1" operator="equal">
      <formula>"B"</formula>
    </cfRule>
  </conditionalFormatting>
  <conditionalFormatting sqref="G9:T14">
    <cfRule type="cellIs" dxfId="347" priority="81" stopIfTrue="1" operator="equal">
      <formula>"NB"</formula>
    </cfRule>
    <cfRule type="cellIs" dxfId="346" priority="82" stopIfTrue="1" operator="equal">
      <formula>"B"</formula>
    </cfRule>
    <cfRule type="cellIs" dxfId="345" priority="80" stopIfTrue="1" operator="equal">
      <formula>"M"</formula>
    </cfRule>
  </conditionalFormatting>
  <conditionalFormatting sqref="L23:AF24">
    <cfRule type="cellIs" dxfId="344" priority="12" stopIfTrue="1" operator="equal">
      <formula>0</formula>
    </cfRule>
    <cfRule type="cellIs" priority="9" stopIfTrue="1" operator="equal">
      <formula>"B"</formula>
    </cfRule>
  </conditionalFormatting>
  <conditionalFormatting sqref="M15:M18">
    <cfRule type="cellIs" dxfId="343" priority="86" stopIfTrue="1" operator="equal">
      <formula>0</formula>
    </cfRule>
    <cfRule type="cellIs" priority="83" stopIfTrue="1" operator="equal">
      <formula>"B"</formula>
    </cfRule>
    <cfRule type="cellIs" dxfId="342" priority="84" stopIfTrue="1" operator="equal">
      <formula>"M"</formula>
    </cfRule>
    <cfRule type="cellIs" dxfId="341" priority="85" stopIfTrue="1" operator="equal">
      <formula>"NB"</formula>
    </cfRule>
  </conditionalFormatting>
  <conditionalFormatting sqref="M6:AG8">
    <cfRule type="cellIs" dxfId="340" priority="49" stopIfTrue="1" operator="between">
      <formula>"NB"</formula>
      <formula>"NB^"</formula>
    </cfRule>
    <cfRule type="cellIs" dxfId="339" priority="47" stopIfTrue="1" operator="equal">
      <formula>"B"</formula>
    </cfRule>
    <cfRule type="cellIs" dxfId="338" priority="48" stopIfTrue="1" operator="equal">
      <formula>"M"</formula>
    </cfRule>
  </conditionalFormatting>
  <conditionalFormatting sqref="M27:AG27 M30:AG35">
    <cfRule type="cellIs" dxfId="337" priority="201" stopIfTrue="1" operator="between">
      <formula>"NB"</formula>
      <formula>"NB^"</formula>
    </cfRule>
    <cfRule type="cellIs" dxfId="336" priority="199" stopIfTrue="1" operator="equal">
      <formula>"B"</formula>
    </cfRule>
    <cfRule type="cellIs" dxfId="335" priority="200" stopIfTrue="1" operator="equal">
      <formula>"M"</formula>
    </cfRule>
  </conditionalFormatting>
  <conditionalFormatting sqref="M28:AG29">
    <cfRule type="cellIs" dxfId="334" priority="8" stopIfTrue="1" operator="equal">
      <formula>0</formula>
    </cfRule>
  </conditionalFormatting>
  <conditionalFormatting sqref="N18 M19:N22">
    <cfRule type="cellIs" dxfId="333" priority="489" stopIfTrue="1" operator="equal">
      <formula>"B"</formula>
    </cfRule>
    <cfRule type="cellIs" dxfId="332" priority="490" stopIfTrue="1" operator="equal">
      <formula>"M"</formula>
    </cfRule>
    <cfRule type="cellIs" dxfId="331" priority="491" stopIfTrue="1" operator="between">
      <formula>"NB"</formula>
      <formula>"NB^"</formula>
    </cfRule>
  </conditionalFormatting>
  <conditionalFormatting sqref="N15:T16">
    <cfRule type="cellIs" dxfId="330" priority="486" stopIfTrue="1" operator="equal">
      <formula>"M"</formula>
    </cfRule>
    <cfRule type="cellIs" dxfId="329" priority="488" stopIfTrue="1" operator="equal">
      <formula>0</formula>
    </cfRule>
    <cfRule type="cellIs" dxfId="328" priority="487" stopIfTrue="1" operator="equal">
      <formula>"NB"</formula>
    </cfRule>
  </conditionalFormatting>
  <conditionalFormatting sqref="N15:AG17">
    <cfRule type="cellIs" priority="1" stopIfTrue="1" operator="equal">
      <formula>"B"</formula>
    </cfRule>
  </conditionalFormatting>
  <conditionalFormatting sqref="N17:AG17">
    <cfRule type="cellIs" dxfId="327" priority="94" stopIfTrue="1" operator="equal">
      <formula>0</formula>
    </cfRule>
    <cfRule type="cellIs" dxfId="326" priority="93" stopIfTrue="1" operator="equal">
      <formula>"NB"</formula>
    </cfRule>
    <cfRule type="cellIs" dxfId="325" priority="92" stopIfTrue="1" operator="equal">
      <formula>"M"</formula>
    </cfRule>
  </conditionalFormatting>
  <conditionalFormatting sqref="O18:AG22">
    <cfRule type="cellIs" dxfId="324" priority="7" stopIfTrue="1" operator="between">
      <formula>"NB"</formula>
      <formula>"NB^"</formula>
    </cfRule>
    <cfRule type="cellIs" dxfId="323" priority="6" stopIfTrue="1" operator="equal">
      <formula>"M"</formula>
    </cfRule>
    <cfRule type="cellIs" dxfId="322" priority="5" stopIfTrue="1" operator="equal">
      <formula>"B"</formula>
    </cfRule>
  </conditionalFormatting>
  <conditionalFormatting sqref="U9:AG14">
    <cfRule type="cellIs" dxfId="321" priority="15" stopIfTrue="1" operator="equal">
      <formula>"B"</formula>
    </cfRule>
  </conditionalFormatting>
  <conditionalFormatting sqref="U9:AG16">
    <cfRule type="cellIs" dxfId="320" priority="3" stopIfTrue="1" operator="equal">
      <formula>"NB"</formula>
    </cfRule>
    <cfRule type="cellIs" dxfId="319" priority="2" stopIfTrue="1" operator="equal">
      <formula>"M"</formula>
    </cfRule>
  </conditionalFormatting>
  <conditionalFormatting sqref="U15:AG16">
    <cfRule type="cellIs" dxfId="318" priority="4" stopIfTrue="1" operator="equal">
      <formula>0</formula>
    </cfRule>
  </conditionalFormatting>
  <conditionalFormatting sqref="AG23:AG26">
    <cfRule type="cellIs" dxfId="317" priority="416" stopIfTrue="1" operator="equal">
      <formula>"B"</formula>
    </cfRule>
    <cfRule type="cellIs" dxfId="316" priority="417" stopIfTrue="1" operator="equal">
      <formula>"M"</formula>
    </cfRule>
    <cfRule type="cellIs" dxfId="315" priority="418" stopIfTrue="1" operator="between">
      <formula>"NB"</formula>
      <formula>"NB^"</formula>
    </cfRule>
  </conditionalFormatting>
  <pageMargins left="0.75" right="0.75" top="1" bottom="1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59"/>
  <sheetViews>
    <sheetView zoomScale="80" zoomScaleNormal="80" zoomScalePageLayoutView="90" workbookViewId="0"/>
  </sheetViews>
  <sheetFormatPr defaultColWidth="8.7109375" defaultRowHeight="15" x14ac:dyDescent="0.25"/>
  <cols>
    <col min="1" max="1" width="9.28515625" customWidth="1"/>
    <col min="2" max="2" width="15.42578125" customWidth="1"/>
    <col min="3" max="3" width="30.85546875" customWidth="1"/>
    <col min="4" max="34" width="5.7109375" customWidth="1"/>
    <col min="35" max="35" width="9.42578125" style="3" bestFit="1" customWidth="1"/>
  </cols>
  <sheetData>
    <row r="1" spans="1:44" ht="19.5" customHeight="1" x14ac:dyDescent="0.35">
      <c r="A1" s="1" t="s">
        <v>0</v>
      </c>
      <c r="I1" s="2" t="s">
        <v>1</v>
      </c>
    </row>
    <row r="2" spans="1:44" ht="15" customHeight="1" x14ac:dyDescent="0.25">
      <c r="A2" s="1" t="s">
        <v>2</v>
      </c>
    </row>
    <row r="3" spans="1:44" ht="23.25" x14ac:dyDescent="0.35">
      <c r="A3" s="1" t="s">
        <v>3</v>
      </c>
      <c r="P3" s="4" t="s">
        <v>145</v>
      </c>
    </row>
    <row r="4" spans="1:44" s="5" customFormat="1" ht="15.75" customHeight="1" thickBot="1" x14ac:dyDescent="0.3">
      <c r="F4" s="6"/>
      <c r="I4" s="5" t="s">
        <v>6</v>
      </c>
      <c r="J4" s="5" t="s">
        <v>6</v>
      </c>
      <c r="L4" s="6"/>
      <c r="P4" s="5" t="s">
        <v>6</v>
      </c>
      <c r="Q4" s="5" t="s">
        <v>6</v>
      </c>
      <c r="W4" s="5" t="s">
        <v>6</v>
      </c>
      <c r="X4" s="5" t="s">
        <v>6</v>
      </c>
      <c r="AD4" s="5" t="s">
        <v>6</v>
      </c>
      <c r="AE4" s="5" t="s">
        <v>6</v>
      </c>
      <c r="AF4" s="5" t="s">
        <v>5</v>
      </c>
      <c r="AJ4"/>
      <c r="AK4"/>
      <c r="AL4"/>
      <c r="AM4"/>
      <c r="AN4"/>
      <c r="AO4"/>
      <c r="AP4"/>
      <c r="AQ4"/>
      <c r="AR4"/>
    </row>
    <row r="5" spans="1:44" s="12" customFormat="1" ht="15.75" customHeight="1" x14ac:dyDescent="0.2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71">
        <v>26</v>
      </c>
      <c r="AD5" s="71">
        <v>27</v>
      </c>
      <c r="AE5" s="71">
        <v>28</v>
      </c>
      <c r="AF5" s="71">
        <v>29</v>
      </c>
      <c r="AG5" s="71">
        <v>30</v>
      </c>
      <c r="AH5" s="112">
        <v>31</v>
      </c>
      <c r="AI5" s="11" t="s">
        <v>8</v>
      </c>
      <c r="AJ5"/>
      <c r="AK5"/>
      <c r="AL5"/>
      <c r="AM5"/>
      <c r="AN5"/>
      <c r="AO5"/>
      <c r="AP5"/>
      <c r="AQ5"/>
      <c r="AR5"/>
    </row>
    <row r="6" spans="1:44" ht="15.75" customHeight="1" x14ac:dyDescent="0.25">
      <c r="A6" s="155" t="s">
        <v>9</v>
      </c>
      <c r="B6" s="156"/>
      <c r="C6" s="157"/>
      <c r="D6" s="72" t="s">
        <v>6</v>
      </c>
      <c r="E6" s="72" t="s">
        <v>6</v>
      </c>
      <c r="F6" s="72" t="s">
        <v>6</v>
      </c>
      <c r="G6" s="72" t="s">
        <v>6</v>
      </c>
      <c r="H6" s="72" t="s">
        <v>6</v>
      </c>
      <c r="I6" s="72" t="s">
        <v>6</v>
      </c>
      <c r="J6" s="72" t="s">
        <v>6</v>
      </c>
      <c r="K6" s="72" t="s">
        <v>6</v>
      </c>
      <c r="L6" s="72" t="s">
        <v>6</v>
      </c>
      <c r="M6" s="72" t="s">
        <v>6</v>
      </c>
      <c r="N6" s="72" t="s">
        <v>11</v>
      </c>
      <c r="O6" s="72" t="s">
        <v>11</v>
      </c>
      <c r="P6" s="72" t="s">
        <v>11</v>
      </c>
      <c r="Q6" s="72" t="s">
        <v>11</v>
      </c>
      <c r="R6" s="72" t="s">
        <v>11</v>
      </c>
      <c r="S6" s="72" t="s">
        <v>11</v>
      </c>
      <c r="T6" s="72" t="s">
        <v>11</v>
      </c>
      <c r="U6" s="72" t="s">
        <v>11</v>
      </c>
      <c r="V6" s="72" t="s">
        <v>11</v>
      </c>
      <c r="W6" s="72" t="s">
        <v>11</v>
      </c>
      <c r="X6" s="72" t="s">
        <v>11</v>
      </c>
      <c r="Y6" s="72" t="s">
        <v>11</v>
      </c>
      <c r="Z6" s="72" t="s">
        <v>10</v>
      </c>
      <c r="AA6" s="72" t="s">
        <v>10</v>
      </c>
      <c r="AB6" s="72" t="s">
        <v>6</v>
      </c>
      <c r="AC6" s="72" t="s">
        <v>10</v>
      </c>
      <c r="AD6" s="72" t="s">
        <v>10</v>
      </c>
      <c r="AE6" s="72" t="s">
        <v>6</v>
      </c>
      <c r="AF6" s="72" t="s">
        <v>10</v>
      </c>
      <c r="AG6" s="72" t="s">
        <v>10</v>
      </c>
      <c r="AH6" s="72" t="s">
        <v>10</v>
      </c>
      <c r="AI6" s="13">
        <f>IF(COUNTA(D6:AH6)&gt;0,(COUNTA(D6:AH6)-COUNTIF(D6:AH6,"NB")-COUNTIF(D6:AH6,"DN")-COUNTIF(D6:AH6,"An")-COUNTIF(D6:AH6,"NB^")-COUNTIF(D6:AH6,0))/COUNTA(D6:AH6),"")</f>
        <v>1</v>
      </c>
    </row>
    <row r="7" spans="1:44" ht="15.75" customHeight="1" x14ac:dyDescent="0.25">
      <c r="A7" s="179" t="s">
        <v>12</v>
      </c>
      <c r="B7" s="180"/>
      <c r="C7" s="181"/>
      <c r="D7" s="14" t="s">
        <v>13</v>
      </c>
      <c r="E7" s="14" t="s">
        <v>13</v>
      </c>
      <c r="F7" s="14" t="s">
        <v>13</v>
      </c>
      <c r="G7" s="14" t="s">
        <v>13</v>
      </c>
      <c r="H7" s="14" t="s">
        <v>13</v>
      </c>
      <c r="I7" s="14" t="s">
        <v>13</v>
      </c>
      <c r="J7" s="14" t="s">
        <v>13</v>
      </c>
      <c r="K7" s="14" t="s">
        <v>13</v>
      </c>
      <c r="L7" s="14" t="s">
        <v>13</v>
      </c>
      <c r="M7" s="14" t="s">
        <v>13</v>
      </c>
      <c r="N7" s="14" t="s">
        <v>13</v>
      </c>
      <c r="O7" s="14" t="s">
        <v>13</v>
      </c>
      <c r="P7" s="14" t="s">
        <v>13</v>
      </c>
      <c r="Q7" s="14" t="s">
        <v>13</v>
      </c>
      <c r="R7" s="14" t="s">
        <v>13</v>
      </c>
      <c r="S7" s="14" t="s">
        <v>13</v>
      </c>
      <c r="T7" s="14" t="s">
        <v>13</v>
      </c>
      <c r="U7" s="14" t="s">
        <v>13</v>
      </c>
      <c r="V7" s="14" t="s">
        <v>13</v>
      </c>
      <c r="W7" s="14" t="s">
        <v>13</v>
      </c>
      <c r="X7" s="14" t="s">
        <v>13</v>
      </c>
      <c r="Y7" s="14" t="s">
        <v>13</v>
      </c>
      <c r="Z7" s="14" t="s">
        <v>13</v>
      </c>
      <c r="AA7" s="14" t="s">
        <v>13</v>
      </c>
      <c r="AB7" s="14" t="s">
        <v>13</v>
      </c>
      <c r="AC7" s="14" t="s">
        <v>13</v>
      </c>
      <c r="AD7" s="14" t="s">
        <v>13</v>
      </c>
      <c r="AE7" s="14" t="s">
        <v>13</v>
      </c>
      <c r="AF7" s="14" t="s">
        <v>13</v>
      </c>
      <c r="AG7" s="14" t="s">
        <v>13</v>
      </c>
      <c r="AH7" s="14" t="s">
        <v>13</v>
      </c>
      <c r="AI7" s="17">
        <f t="shared" ref="AI7:AI34" si="0">IF(COUNTA(D7:AH7)&gt;0,(COUNTA(D7:AH7)-COUNTIF(D7:AH7,"NB")-COUNTIF(D7:AH7,"DN")-COUNTIF(D7:AH7,"An")-COUNTIF(D7:AH7,"NB^")-COUNTIF(D7:AH7,0))/COUNTA(D7:AH7),"")</f>
        <v>1</v>
      </c>
    </row>
    <row r="8" spans="1:44" ht="15.75" customHeight="1" x14ac:dyDescent="0.25">
      <c r="A8" s="161" t="s">
        <v>14</v>
      </c>
      <c r="B8" s="162"/>
      <c r="C8" s="163"/>
      <c r="D8" s="18" t="s">
        <v>13</v>
      </c>
      <c r="E8" s="18" t="s">
        <v>13</v>
      </c>
      <c r="F8" s="18" t="s">
        <v>13</v>
      </c>
      <c r="G8" s="18" t="s">
        <v>13</v>
      </c>
      <c r="H8" s="18" t="s">
        <v>13</v>
      </c>
      <c r="I8" s="1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8" t="s">
        <v>13</v>
      </c>
      <c r="O8" s="18" t="s">
        <v>13</v>
      </c>
      <c r="P8" s="18" t="s">
        <v>13</v>
      </c>
      <c r="Q8" s="18" t="s">
        <v>13</v>
      </c>
      <c r="R8" s="18" t="s">
        <v>13</v>
      </c>
      <c r="S8" s="18" t="s">
        <v>13</v>
      </c>
      <c r="T8" s="18" t="s">
        <v>13</v>
      </c>
      <c r="U8" s="18" t="s">
        <v>13</v>
      </c>
      <c r="V8" s="18" t="s">
        <v>13</v>
      </c>
      <c r="W8" s="18" t="s">
        <v>13</v>
      </c>
      <c r="X8" s="18" t="s">
        <v>13</v>
      </c>
      <c r="Y8" s="18" t="s">
        <v>13</v>
      </c>
      <c r="Z8" s="18" t="s">
        <v>13</v>
      </c>
      <c r="AA8" s="18" t="s">
        <v>13</v>
      </c>
      <c r="AB8" s="18" t="s">
        <v>13</v>
      </c>
      <c r="AC8" s="18" t="s">
        <v>13</v>
      </c>
      <c r="AD8" s="18" t="s">
        <v>13</v>
      </c>
      <c r="AE8" s="18" t="s">
        <v>13</v>
      </c>
      <c r="AF8" s="18" t="s">
        <v>13</v>
      </c>
      <c r="AG8" s="18" t="s">
        <v>13</v>
      </c>
      <c r="AH8" s="18" t="s">
        <v>13</v>
      </c>
      <c r="AI8" s="19">
        <f t="shared" si="0"/>
        <v>1</v>
      </c>
    </row>
    <row r="9" spans="1:44" ht="15.75" customHeight="1" x14ac:dyDescent="0.25">
      <c r="A9" s="173" t="s">
        <v>15</v>
      </c>
      <c r="B9" s="174"/>
      <c r="C9" s="175"/>
      <c r="D9" s="74" t="s">
        <v>13</v>
      </c>
      <c r="E9" s="74" t="s">
        <v>13</v>
      </c>
      <c r="F9" s="74" t="s">
        <v>13</v>
      </c>
      <c r="G9" s="74" t="s">
        <v>13</v>
      </c>
      <c r="H9" s="74" t="s">
        <v>13</v>
      </c>
      <c r="I9" s="74" t="s">
        <v>13</v>
      </c>
      <c r="J9" s="74" t="s">
        <v>13</v>
      </c>
      <c r="K9" s="74" t="s">
        <v>13</v>
      </c>
      <c r="L9" s="74" t="s">
        <v>13</v>
      </c>
      <c r="M9" s="74" t="s">
        <v>13</v>
      </c>
      <c r="N9" s="20" t="s">
        <v>13</v>
      </c>
      <c r="O9" s="20" t="s">
        <v>13</v>
      </c>
      <c r="P9" s="20" t="s">
        <v>16</v>
      </c>
      <c r="Q9" s="20" t="s">
        <v>16</v>
      </c>
      <c r="R9" s="20" t="s">
        <v>13</v>
      </c>
      <c r="S9" s="20" t="s">
        <v>13</v>
      </c>
      <c r="T9" s="20" t="s">
        <v>13</v>
      </c>
      <c r="U9" s="20" t="s">
        <v>13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13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20" t="s">
        <v>13</v>
      </c>
      <c r="AI9" s="13">
        <f t="shared" si="0"/>
        <v>0.93548387096774188</v>
      </c>
    </row>
    <row r="10" spans="1:44" ht="15.75" customHeight="1" x14ac:dyDescent="0.25">
      <c r="A10" s="176" t="s">
        <v>17</v>
      </c>
      <c r="B10" s="177"/>
      <c r="C10" s="178"/>
      <c r="D10" s="75" t="s">
        <v>13</v>
      </c>
      <c r="E10" s="75" t="s">
        <v>13</v>
      </c>
      <c r="F10" s="75" t="s">
        <v>13</v>
      </c>
      <c r="G10" s="75" t="s">
        <v>13</v>
      </c>
      <c r="H10" s="75" t="s">
        <v>13</v>
      </c>
      <c r="I10" s="75" t="s">
        <v>13</v>
      </c>
      <c r="J10" s="75" t="s">
        <v>13</v>
      </c>
      <c r="K10" s="75" t="s">
        <v>13</v>
      </c>
      <c r="L10" s="75" t="s">
        <v>13</v>
      </c>
      <c r="M10" s="75" t="s">
        <v>13</v>
      </c>
      <c r="N10" s="16" t="s">
        <v>13</v>
      </c>
      <c r="O10" s="16" t="s">
        <v>13</v>
      </c>
      <c r="P10" s="16" t="s">
        <v>16</v>
      </c>
      <c r="Q10" s="16" t="s">
        <v>16</v>
      </c>
      <c r="R10" s="16" t="s">
        <v>13</v>
      </c>
      <c r="S10" s="16" t="s">
        <v>13</v>
      </c>
      <c r="T10" s="16" t="s">
        <v>13</v>
      </c>
      <c r="U10" s="16" t="s">
        <v>13</v>
      </c>
      <c r="V10" s="16" t="s">
        <v>13</v>
      </c>
      <c r="W10" s="16" t="s">
        <v>13</v>
      </c>
      <c r="X10" s="16" t="s">
        <v>13</v>
      </c>
      <c r="Y10" s="16" t="s">
        <v>13</v>
      </c>
      <c r="Z10" s="16" t="s">
        <v>13</v>
      </c>
      <c r="AA10" s="16" t="s">
        <v>13</v>
      </c>
      <c r="AB10" s="16" t="s">
        <v>13</v>
      </c>
      <c r="AC10" s="16" t="s">
        <v>13</v>
      </c>
      <c r="AD10" s="16" t="s">
        <v>13</v>
      </c>
      <c r="AE10" s="16" t="s">
        <v>13</v>
      </c>
      <c r="AF10" s="16" t="s">
        <v>13</v>
      </c>
      <c r="AG10" s="16" t="s">
        <v>13</v>
      </c>
      <c r="AH10" s="16" t="s">
        <v>13</v>
      </c>
      <c r="AI10" s="21">
        <f t="shared" si="0"/>
        <v>0.93548387096774188</v>
      </c>
    </row>
    <row r="11" spans="1:44" ht="15.75" customHeight="1" x14ac:dyDescent="0.25">
      <c r="A11" s="176" t="s">
        <v>18</v>
      </c>
      <c r="B11" s="177"/>
      <c r="C11" s="178"/>
      <c r="D11" s="75" t="s">
        <v>13</v>
      </c>
      <c r="E11" s="75" t="s">
        <v>13</v>
      </c>
      <c r="F11" s="75" t="s">
        <v>13</v>
      </c>
      <c r="G11" s="75" t="s">
        <v>13</v>
      </c>
      <c r="H11" s="75" t="s">
        <v>13</v>
      </c>
      <c r="I11" s="75" t="s">
        <v>13</v>
      </c>
      <c r="J11" s="75" t="s">
        <v>13</v>
      </c>
      <c r="K11" s="75" t="s">
        <v>13</v>
      </c>
      <c r="L11" s="75" t="s">
        <v>13</v>
      </c>
      <c r="M11" s="75" t="s">
        <v>13</v>
      </c>
      <c r="N11" s="16" t="s">
        <v>13</v>
      </c>
      <c r="O11" s="16" t="s">
        <v>13</v>
      </c>
      <c r="P11" s="16" t="s">
        <v>16</v>
      </c>
      <c r="Q11" s="16" t="s">
        <v>16</v>
      </c>
      <c r="R11" s="16" t="s">
        <v>13</v>
      </c>
      <c r="S11" s="16" t="s">
        <v>13</v>
      </c>
      <c r="T11" s="16" t="s">
        <v>13</v>
      </c>
      <c r="U11" s="16" t="s">
        <v>13</v>
      </c>
      <c r="V11" s="16" t="s">
        <v>13</v>
      </c>
      <c r="W11" s="16" t="s">
        <v>13</v>
      </c>
      <c r="X11" s="16" t="s">
        <v>13</v>
      </c>
      <c r="Y11" s="16" t="s">
        <v>13</v>
      </c>
      <c r="Z11" s="16" t="s">
        <v>13</v>
      </c>
      <c r="AA11" s="16" t="s">
        <v>13</v>
      </c>
      <c r="AB11" s="16" t="s">
        <v>13</v>
      </c>
      <c r="AC11" s="16" t="s">
        <v>13</v>
      </c>
      <c r="AD11" s="16" t="s">
        <v>13</v>
      </c>
      <c r="AE11" s="16" t="s">
        <v>13</v>
      </c>
      <c r="AF11" s="16" t="s">
        <v>13</v>
      </c>
      <c r="AG11" s="16" t="s">
        <v>13</v>
      </c>
      <c r="AH11" s="16" t="s">
        <v>13</v>
      </c>
      <c r="AI11" s="21">
        <f t="shared" si="0"/>
        <v>0.93548387096774188</v>
      </c>
    </row>
    <row r="12" spans="1:44" ht="15.75" customHeight="1" x14ac:dyDescent="0.25">
      <c r="A12" s="176" t="s">
        <v>19</v>
      </c>
      <c r="B12" s="177"/>
      <c r="C12" s="178"/>
      <c r="D12" s="75" t="s">
        <v>13</v>
      </c>
      <c r="E12" s="75" t="s">
        <v>13</v>
      </c>
      <c r="F12" s="75" t="s">
        <v>13</v>
      </c>
      <c r="G12" s="75" t="s">
        <v>13</v>
      </c>
      <c r="H12" s="75" t="s">
        <v>13</v>
      </c>
      <c r="I12" s="75" t="s">
        <v>13</v>
      </c>
      <c r="J12" s="75" t="s">
        <v>13</v>
      </c>
      <c r="K12" s="75" t="s">
        <v>13</v>
      </c>
      <c r="L12" s="75" t="s">
        <v>13</v>
      </c>
      <c r="M12" s="75" t="s">
        <v>13</v>
      </c>
      <c r="N12" s="16" t="s">
        <v>13</v>
      </c>
      <c r="O12" s="16" t="s">
        <v>13</v>
      </c>
      <c r="P12" s="16" t="s">
        <v>16</v>
      </c>
      <c r="Q12" s="16" t="s">
        <v>16</v>
      </c>
      <c r="R12" s="16" t="s">
        <v>13</v>
      </c>
      <c r="S12" s="16" t="s">
        <v>13</v>
      </c>
      <c r="T12" s="16" t="s">
        <v>13</v>
      </c>
      <c r="U12" s="16" t="s">
        <v>13</v>
      </c>
      <c r="V12" s="16" t="s">
        <v>13</v>
      </c>
      <c r="W12" s="16" t="s">
        <v>13</v>
      </c>
      <c r="X12" s="16" t="s">
        <v>13</v>
      </c>
      <c r="Y12" s="16" t="s">
        <v>13</v>
      </c>
      <c r="Z12" s="16" t="s">
        <v>13</v>
      </c>
      <c r="AA12" s="16" t="s">
        <v>13</v>
      </c>
      <c r="AB12" s="16" t="s">
        <v>13</v>
      </c>
      <c r="AC12" s="16" t="s">
        <v>13</v>
      </c>
      <c r="AD12" s="16" t="s">
        <v>13</v>
      </c>
      <c r="AE12" s="16" t="s">
        <v>13</v>
      </c>
      <c r="AF12" s="16" t="s">
        <v>13</v>
      </c>
      <c r="AG12" s="16" t="s">
        <v>13</v>
      </c>
      <c r="AH12" s="16" t="s">
        <v>13</v>
      </c>
      <c r="AI12" s="21">
        <f t="shared" si="0"/>
        <v>0.93548387096774188</v>
      </c>
    </row>
    <row r="13" spans="1:44" ht="15.75" customHeight="1" x14ac:dyDescent="0.25">
      <c r="A13" s="176" t="s">
        <v>20</v>
      </c>
      <c r="B13" s="177"/>
      <c r="C13" s="178"/>
      <c r="D13" s="75" t="s">
        <v>13</v>
      </c>
      <c r="E13" s="75" t="s">
        <v>13</v>
      </c>
      <c r="F13" s="75" t="s">
        <v>13</v>
      </c>
      <c r="G13" s="75" t="s">
        <v>13</v>
      </c>
      <c r="H13" s="75" t="s">
        <v>13</v>
      </c>
      <c r="I13" s="75" t="s">
        <v>13</v>
      </c>
      <c r="J13" s="75" t="s">
        <v>13</v>
      </c>
      <c r="K13" s="75" t="s">
        <v>13</v>
      </c>
      <c r="L13" s="75" t="s">
        <v>13</v>
      </c>
      <c r="M13" s="75" t="s">
        <v>13</v>
      </c>
      <c r="N13" s="16" t="s">
        <v>13</v>
      </c>
      <c r="O13" s="16" t="s">
        <v>13</v>
      </c>
      <c r="P13" s="16" t="s">
        <v>16</v>
      </c>
      <c r="Q13" s="16" t="s">
        <v>16</v>
      </c>
      <c r="R13" s="16" t="s">
        <v>13</v>
      </c>
      <c r="S13" s="16" t="s">
        <v>13</v>
      </c>
      <c r="T13" s="16" t="s">
        <v>13</v>
      </c>
      <c r="U13" s="16" t="s">
        <v>13</v>
      </c>
      <c r="V13" s="16" t="s">
        <v>13</v>
      </c>
      <c r="W13" s="16" t="s">
        <v>13</v>
      </c>
      <c r="X13" s="16" t="s">
        <v>13</v>
      </c>
      <c r="Y13" s="16" t="s">
        <v>13</v>
      </c>
      <c r="Z13" s="16" t="s">
        <v>13</v>
      </c>
      <c r="AA13" s="16" t="s">
        <v>13</v>
      </c>
      <c r="AB13" s="16" t="s">
        <v>13</v>
      </c>
      <c r="AC13" s="16" t="s">
        <v>13</v>
      </c>
      <c r="AD13" s="16" t="s">
        <v>13</v>
      </c>
      <c r="AE13" s="16" t="s">
        <v>13</v>
      </c>
      <c r="AF13" s="16" t="s">
        <v>13</v>
      </c>
      <c r="AG13" s="16" t="s">
        <v>13</v>
      </c>
      <c r="AH13" s="16" t="s">
        <v>13</v>
      </c>
      <c r="AI13" s="21">
        <f t="shared" si="0"/>
        <v>0.93548387096774188</v>
      </c>
    </row>
    <row r="14" spans="1:44" ht="15.75" customHeight="1" x14ac:dyDescent="0.25">
      <c r="A14" s="179" t="s">
        <v>21</v>
      </c>
      <c r="B14" s="180"/>
      <c r="C14" s="181"/>
      <c r="D14" s="73" t="s">
        <v>13</v>
      </c>
      <c r="E14" s="73" t="s">
        <v>13</v>
      </c>
      <c r="F14" s="73" t="s">
        <v>13</v>
      </c>
      <c r="G14" s="73" t="s">
        <v>13</v>
      </c>
      <c r="H14" s="73" t="s">
        <v>13</v>
      </c>
      <c r="I14" s="73" t="s">
        <v>13</v>
      </c>
      <c r="J14" s="73" t="s">
        <v>13</v>
      </c>
      <c r="K14" s="73" t="s">
        <v>13</v>
      </c>
      <c r="L14" s="73" t="s">
        <v>13</v>
      </c>
      <c r="M14" s="73" t="s">
        <v>13</v>
      </c>
      <c r="N14" s="73" t="s">
        <v>13</v>
      </c>
      <c r="O14" s="73" t="s">
        <v>13</v>
      </c>
      <c r="P14" s="73" t="s">
        <v>16</v>
      </c>
      <c r="Q14" s="73" t="s">
        <v>16</v>
      </c>
      <c r="R14" s="73" t="s">
        <v>13</v>
      </c>
      <c r="S14" s="73" t="s">
        <v>13</v>
      </c>
      <c r="T14" s="73" t="s">
        <v>13</v>
      </c>
      <c r="U14" s="73" t="s">
        <v>13</v>
      </c>
      <c r="V14" s="73" t="s">
        <v>13</v>
      </c>
      <c r="W14" s="73" t="s">
        <v>13</v>
      </c>
      <c r="X14" s="73" t="s">
        <v>13</v>
      </c>
      <c r="Y14" s="73" t="s">
        <v>13</v>
      </c>
      <c r="Z14" s="73" t="s">
        <v>13</v>
      </c>
      <c r="AA14" s="73" t="s">
        <v>13</v>
      </c>
      <c r="AB14" s="73" t="s">
        <v>13</v>
      </c>
      <c r="AC14" s="73" t="s">
        <v>13</v>
      </c>
      <c r="AD14" s="73" t="s">
        <v>13</v>
      </c>
      <c r="AE14" s="73" t="s">
        <v>13</v>
      </c>
      <c r="AF14" s="73" t="s">
        <v>13</v>
      </c>
      <c r="AG14" s="73" t="s">
        <v>13</v>
      </c>
      <c r="AH14" s="73" t="s">
        <v>13</v>
      </c>
      <c r="AI14" s="17">
        <f t="shared" si="0"/>
        <v>0.93548387096774188</v>
      </c>
    </row>
    <row r="15" spans="1:44" ht="15.75" customHeight="1" x14ac:dyDescent="0.25">
      <c r="A15" s="173" t="s">
        <v>22</v>
      </c>
      <c r="B15" s="174"/>
      <c r="C15" s="175"/>
      <c r="D15" s="110" t="s">
        <v>13</v>
      </c>
      <c r="E15" s="110" t="s">
        <v>13</v>
      </c>
      <c r="F15" s="110" t="s">
        <v>13</v>
      </c>
      <c r="G15" s="110" t="s">
        <v>13</v>
      </c>
      <c r="H15" s="110" t="s">
        <v>13</v>
      </c>
      <c r="I15" s="110" t="s">
        <v>13</v>
      </c>
      <c r="J15" s="110" t="s">
        <v>13</v>
      </c>
      <c r="K15" s="110" t="s">
        <v>13</v>
      </c>
      <c r="L15" s="110" t="s">
        <v>13</v>
      </c>
      <c r="M15" s="110" t="s">
        <v>13</v>
      </c>
      <c r="N15" s="20" t="s">
        <v>13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20" t="s">
        <v>13</v>
      </c>
      <c r="AI15" s="13">
        <f t="shared" si="0"/>
        <v>1</v>
      </c>
    </row>
    <row r="16" spans="1:44" ht="15.75" customHeight="1" x14ac:dyDescent="0.25">
      <c r="A16" s="176" t="s">
        <v>23</v>
      </c>
      <c r="B16" s="177"/>
      <c r="C16" s="178"/>
      <c r="D16" s="109" t="s">
        <v>13</v>
      </c>
      <c r="E16" s="109" t="s">
        <v>13</v>
      </c>
      <c r="F16" s="109" t="s">
        <v>13</v>
      </c>
      <c r="G16" s="109" t="s">
        <v>13</v>
      </c>
      <c r="H16" s="109" t="s">
        <v>13</v>
      </c>
      <c r="I16" s="109" t="s">
        <v>13</v>
      </c>
      <c r="J16" s="109" t="s">
        <v>13</v>
      </c>
      <c r="K16" s="109" t="s">
        <v>13</v>
      </c>
      <c r="L16" s="109" t="s">
        <v>13</v>
      </c>
      <c r="M16" s="109" t="s">
        <v>13</v>
      </c>
      <c r="N16" s="16" t="s">
        <v>13</v>
      </c>
      <c r="O16" s="16" t="s">
        <v>13</v>
      </c>
      <c r="P16" s="16" t="s">
        <v>13</v>
      </c>
      <c r="Q16" s="16" t="s">
        <v>13</v>
      </c>
      <c r="R16" s="16" t="s">
        <v>13</v>
      </c>
      <c r="S16" s="16" t="s">
        <v>13</v>
      </c>
      <c r="T16" s="16" t="s">
        <v>13</v>
      </c>
      <c r="U16" s="16" t="s">
        <v>13</v>
      </c>
      <c r="V16" s="16" t="s">
        <v>13</v>
      </c>
      <c r="W16" s="16" t="s">
        <v>13</v>
      </c>
      <c r="X16" s="16" t="s">
        <v>13</v>
      </c>
      <c r="Y16" s="16" t="s">
        <v>13</v>
      </c>
      <c r="Z16" s="16" t="s">
        <v>13</v>
      </c>
      <c r="AA16" s="16" t="s">
        <v>13</v>
      </c>
      <c r="AB16" s="16" t="s">
        <v>13</v>
      </c>
      <c r="AC16" s="16" t="s">
        <v>13</v>
      </c>
      <c r="AD16" s="16" t="s">
        <v>13</v>
      </c>
      <c r="AE16" s="16" t="s">
        <v>13</v>
      </c>
      <c r="AF16" s="16" t="s">
        <v>13</v>
      </c>
      <c r="AG16" s="16" t="s">
        <v>13</v>
      </c>
      <c r="AH16" s="16" t="s">
        <v>13</v>
      </c>
      <c r="AI16" s="21">
        <f t="shared" si="0"/>
        <v>1</v>
      </c>
    </row>
    <row r="17" spans="1:35" ht="15.75" customHeight="1" x14ac:dyDescent="0.25">
      <c r="A17" s="179" t="s">
        <v>24</v>
      </c>
      <c r="B17" s="180"/>
      <c r="C17" s="181"/>
      <c r="D17" s="109" t="s">
        <v>13</v>
      </c>
      <c r="E17" s="109" t="s">
        <v>13</v>
      </c>
      <c r="F17" s="109" t="s">
        <v>13</v>
      </c>
      <c r="G17" s="109" t="s">
        <v>13</v>
      </c>
      <c r="H17" s="109" t="s">
        <v>13</v>
      </c>
      <c r="I17" s="109" t="s">
        <v>13</v>
      </c>
      <c r="J17" s="109" t="s">
        <v>13</v>
      </c>
      <c r="K17" s="109" t="s">
        <v>13</v>
      </c>
      <c r="L17" s="109" t="s">
        <v>13</v>
      </c>
      <c r="M17" s="109" t="s">
        <v>13</v>
      </c>
      <c r="N17" s="109" t="s">
        <v>13</v>
      </c>
      <c r="O17" s="109" t="s">
        <v>13</v>
      </c>
      <c r="P17" s="109" t="s">
        <v>13</v>
      </c>
      <c r="Q17" s="109" t="s">
        <v>13</v>
      </c>
      <c r="R17" s="109" t="s">
        <v>13</v>
      </c>
      <c r="S17" s="109" t="s">
        <v>13</v>
      </c>
      <c r="T17" s="109" t="s">
        <v>13</v>
      </c>
      <c r="U17" s="109" t="s">
        <v>13</v>
      </c>
      <c r="V17" s="109" t="s">
        <v>13</v>
      </c>
      <c r="W17" s="109" t="s">
        <v>13</v>
      </c>
      <c r="X17" s="109" t="s">
        <v>13</v>
      </c>
      <c r="Y17" s="109" t="s">
        <v>13</v>
      </c>
      <c r="Z17" s="109" t="s">
        <v>13</v>
      </c>
      <c r="AA17" s="109" t="s">
        <v>13</v>
      </c>
      <c r="AB17" s="109" t="s">
        <v>13</v>
      </c>
      <c r="AC17" s="109" t="s">
        <v>13</v>
      </c>
      <c r="AD17" s="109" t="s">
        <v>13</v>
      </c>
      <c r="AE17" s="109" t="s">
        <v>13</v>
      </c>
      <c r="AF17" s="109" t="s">
        <v>13</v>
      </c>
      <c r="AG17" s="109" t="s">
        <v>13</v>
      </c>
      <c r="AH17" s="109" t="s">
        <v>13</v>
      </c>
      <c r="AI17" s="17">
        <f t="shared" si="0"/>
        <v>1</v>
      </c>
    </row>
    <row r="18" spans="1:35" ht="15.75" customHeight="1" x14ac:dyDescent="0.25">
      <c r="A18" s="173" t="s">
        <v>25</v>
      </c>
      <c r="B18" s="174"/>
      <c r="C18" s="175"/>
      <c r="D18" s="74" t="s">
        <v>13</v>
      </c>
      <c r="E18" s="74" t="s">
        <v>13</v>
      </c>
      <c r="F18" s="74" t="s">
        <v>13</v>
      </c>
      <c r="G18" s="74" t="s">
        <v>13</v>
      </c>
      <c r="H18" s="74" t="s">
        <v>13</v>
      </c>
      <c r="I18" s="74" t="s">
        <v>13</v>
      </c>
      <c r="J18" s="74" t="s">
        <v>13</v>
      </c>
      <c r="K18" s="74" t="s">
        <v>13</v>
      </c>
      <c r="L18" s="74" t="s">
        <v>13</v>
      </c>
      <c r="M18" s="74" t="s">
        <v>13</v>
      </c>
      <c r="N18" s="22" t="s">
        <v>13</v>
      </c>
      <c r="O18" s="22" t="s">
        <v>13</v>
      </c>
      <c r="P18" s="22" t="s">
        <v>13</v>
      </c>
      <c r="Q18" s="22" t="s">
        <v>13</v>
      </c>
      <c r="R18" s="22" t="s">
        <v>13</v>
      </c>
      <c r="S18" s="22" t="s">
        <v>13</v>
      </c>
      <c r="T18" s="22" t="s">
        <v>13</v>
      </c>
      <c r="U18" s="22" t="s">
        <v>13</v>
      </c>
      <c r="V18" s="22" t="s">
        <v>13</v>
      </c>
      <c r="W18" s="22" t="s">
        <v>13</v>
      </c>
      <c r="X18" s="22" t="s">
        <v>13</v>
      </c>
      <c r="Y18" s="22" t="s">
        <v>13</v>
      </c>
      <c r="Z18" s="22" t="s">
        <v>13</v>
      </c>
      <c r="AA18" s="22" t="s">
        <v>13</v>
      </c>
      <c r="AB18" s="22" t="s">
        <v>13</v>
      </c>
      <c r="AC18" s="22" t="s">
        <v>13</v>
      </c>
      <c r="AD18" s="22" t="s">
        <v>13</v>
      </c>
      <c r="AE18" s="22" t="s">
        <v>13</v>
      </c>
      <c r="AF18" s="22" t="s">
        <v>13</v>
      </c>
      <c r="AG18" s="22" t="s">
        <v>13</v>
      </c>
      <c r="AH18" s="22" t="s">
        <v>13</v>
      </c>
      <c r="AI18" s="13">
        <f t="shared" si="0"/>
        <v>1</v>
      </c>
    </row>
    <row r="19" spans="1:35" ht="15.75" customHeight="1" x14ac:dyDescent="0.25">
      <c r="A19" s="176" t="s">
        <v>26</v>
      </c>
      <c r="B19" s="177"/>
      <c r="C19" s="178"/>
      <c r="D19" s="75" t="s">
        <v>13</v>
      </c>
      <c r="E19" s="75" t="s">
        <v>13</v>
      </c>
      <c r="F19" s="75" t="s">
        <v>13</v>
      </c>
      <c r="G19" s="75" t="s">
        <v>13</v>
      </c>
      <c r="H19" s="75" t="s">
        <v>13</v>
      </c>
      <c r="I19" s="75" t="s">
        <v>13</v>
      </c>
      <c r="J19" s="75" t="s">
        <v>13</v>
      </c>
      <c r="K19" s="75" t="s">
        <v>13</v>
      </c>
      <c r="L19" s="75" t="s">
        <v>13</v>
      </c>
      <c r="M19" s="75" t="s">
        <v>13</v>
      </c>
      <c r="N19" s="23" t="s">
        <v>13</v>
      </c>
      <c r="O19" s="23" t="s">
        <v>13</v>
      </c>
      <c r="P19" s="23" t="s">
        <v>13</v>
      </c>
      <c r="Q19" s="23" t="s">
        <v>13</v>
      </c>
      <c r="R19" s="23" t="s">
        <v>13</v>
      </c>
      <c r="S19" s="23" t="s">
        <v>13</v>
      </c>
      <c r="T19" s="23" t="s">
        <v>13</v>
      </c>
      <c r="U19" s="23" t="s">
        <v>13</v>
      </c>
      <c r="V19" s="23" t="s">
        <v>13</v>
      </c>
      <c r="W19" s="23" t="s">
        <v>13</v>
      </c>
      <c r="X19" s="23" t="s">
        <v>13</v>
      </c>
      <c r="Y19" s="23" t="s">
        <v>13</v>
      </c>
      <c r="Z19" s="23" t="s">
        <v>13</v>
      </c>
      <c r="AA19" s="23" t="s">
        <v>13</v>
      </c>
      <c r="AB19" s="23" t="s">
        <v>13</v>
      </c>
      <c r="AC19" s="23" t="s">
        <v>13</v>
      </c>
      <c r="AD19" s="23" t="s">
        <v>13</v>
      </c>
      <c r="AE19" s="23" t="s">
        <v>13</v>
      </c>
      <c r="AF19" s="23" t="s">
        <v>13</v>
      </c>
      <c r="AG19" s="23" t="s">
        <v>13</v>
      </c>
      <c r="AH19" s="23" t="s">
        <v>13</v>
      </c>
      <c r="AI19" s="21">
        <f t="shared" si="0"/>
        <v>1</v>
      </c>
    </row>
    <row r="20" spans="1:35" ht="15.75" customHeight="1" x14ac:dyDescent="0.25">
      <c r="A20" s="176" t="s">
        <v>27</v>
      </c>
      <c r="B20" s="177"/>
      <c r="C20" s="178"/>
      <c r="D20" s="75" t="s">
        <v>13</v>
      </c>
      <c r="E20" s="75" t="s">
        <v>13</v>
      </c>
      <c r="F20" s="75" t="s">
        <v>13</v>
      </c>
      <c r="G20" s="75" t="s">
        <v>13</v>
      </c>
      <c r="H20" s="75" t="s">
        <v>13</v>
      </c>
      <c r="I20" s="75" t="s">
        <v>13</v>
      </c>
      <c r="J20" s="75" t="s">
        <v>13</v>
      </c>
      <c r="K20" s="75" t="s">
        <v>13</v>
      </c>
      <c r="L20" s="75" t="s">
        <v>13</v>
      </c>
      <c r="M20" s="75" t="s">
        <v>13</v>
      </c>
      <c r="N20" s="23" t="s">
        <v>13</v>
      </c>
      <c r="O20" s="23" t="s">
        <v>13</v>
      </c>
      <c r="P20" s="23" t="s">
        <v>13</v>
      </c>
      <c r="Q20" s="23" t="s">
        <v>13</v>
      </c>
      <c r="R20" s="23" t="s">
        <v>13</v>
      </c>
      <c r="S20" s="23" t="s">
        <v>13</v>
      </c>
      <c r="T20" s="23" t="s">
        <v>13</v>
      </c>
      <c r="U20" s="23" t="s">
        <v>13</v>
      </c>
      <c r="V20" s="23" t="s">
        <v>13</v>
      </c>
      <c r="W20" s="23" t="s">
        <v>13</v>
      </c>
      <c r="X20" s="23" t="s">
        <v>13</v>
      </c>
      <c r="Y20" s="23" t="s">
        <v>13</v>
      </c>
      <c r="Z20" s="23" t="s">
        <v>13</v>
      </c>
      <c r="AA20" s="23" t="s">
        <v>13</v>
      </c>
      <c r="AB20" s="23" t="s">
        <v>13</v>
      </c>
      <c r="AC20" s="23" t="s">
        <v>13</v>
      </c>
      <c r="AD20" s="23" t="s">
        <v>13</v>
      </c>
      <c r="AE20" s="23" t="s">
        <v>13</v>
      </c>
      <c r="AF20" s="23" t="s">
        <v>13</v>
      </c>
      <c r="AG20" s="23" t="s">
        <v>13</v>
      </c>
      <c r="AH20" s="23" t="s">
        <v>13</v>
      </c>
      <c r="AI20" s="21">
        <f t="shared" si="0"/>
        <v>1</v>
      </c>
    </row>
    <row r="21" spans="1:35" ht="15.75" customHeight="1" x14ac:dyDescent="0.25">
      <c r="A21" s="179" t="s">
        <v>28</v>
      </c>
      <c r="B21" s="180"/>
      <c r="C21" s="181"/>
      <c r="D21" s="73" t="s">
        <v>13</v>
      </c>
      <c r="E21" s="73" t="s">
        <v>13</v>
      </c>
      <c r="F21" s="73" t="s">
        <v>13</v>
      </c>
      <c r="G21" s="73" t="s">
        <v>13</v>
      </c>
      <c r="H21" s="73" t="s">
        <v>13</v>
      </c>
      <c r="I21" s="73" t="s">
        <v>13</v>
      </c>
      <c r="J21" s="73" t="s">
        <v>13</v>
      </c>
      <c r="K21" s="73" t="s">
        <v>13</v>
      </c>
      <c r="L21" s="73" t="s">
        <v>13</v>
      </c>
      <c r="M21" s="73" t="s">
        <v>13</v>
      </c>
      <c r="N21" s="14" t="s">
        <v>13</v>
      </c>
      <c r="O21" s="14" t="s">
        <v>13</v>
      </c>
      <c r="P21" s="14" t="s">
        <v>13</v>
      </c>
      <c r="Q21" s="14" t="s">
        <v>13</v>
      </c>
      <c r="R21" s="14" t="s">
        <v>13</v>
      </c>
      <c r="S21" s="14" t="s">
        <v>13</v>
      </c>
      <c r="T21" s="14" t="s">
        <v>13</v>
      </c>
      <c r="U21" s="14" t="s">
        <v>13</v>
      </c>
      <c r="V21" s="14" t="s">
        <v>13</v>
      </c>
      <c r="W21" s="14" t="s">
        <v>13</v>
      </c>
      <c r="X21" s="14" t="s">
        <v>13</v>
      </c>
      <c r="Y21" s="14" t="s">
        <v>13</v>
      </c>
      <c r="Z21" s="14" t="s">
        <v>13</v>
      </c>
      <c r="AA21" s="14" t="s">
        <v>13</v>
      </c>
      <c r="AB21" s="14" t="s">
        <v>13</v>
      </c>
      <c r="AC21" s="14" t="s">
        <v>13</v>
      </c>
      <c r="AD21" s="14" t="s">
        <v>13</v>
      </c>
      <c r="AE21" s="14" t="s">
        <v>13</v>
      </c>
      <c r="AF21" s="14" t="s">
        <v>13</v>
      </c>
      <c r="AG21" s="14" t="s">
        <v>13</v>
      </c>
      <c r="AH21" s="14" t="s">
        <v>13</v>
      </c>
      <c r="AI21" s="17">
        <f t="shared" si="0"/>
        <v>1</v>
      </c>
    </row>
    <row r="22" spans="1:35" ht="15.75" customHeight="1" x14ac:dyDescent="0.25">
      <c r="A22" s="161" t="s">
        <v>29</v>
      </c>
      <c r="B22" s="162"/>
      <c r="C22" s="163"/>
      <c r="D22" s="24" t="s">
        <v>13</v>
      </c>
      <c r="E22" s="24" t="s">
        <v>13</v>
      </c>
      <c r="F22" s="24" t="s">
        <v>13</v>
      </c>
      <c r="G22" s="24" t="s">
        <v>13</v>
      </c>
      <c r="H22" s="24" t="s">
        <v>13</v>
      </c>
      <c r="I22" s="24" t="s">
        <v>13</v>
      </c>
      <c r="J22" s="24" t="s">
        <v>13</v>
      </c>
      <c r="K22" s="24" t="s">
        <v>13</v>
      </c>
      <c r="L22" s="24" t="s">
        <v>13</v>
      </c>
      <c r="M22" s="24" t="s">
        <v>49</v>
      </c>
      <c r="N22" s="76" t="s">
        <v>13</v>
      </c>
      <c r="O22" s="76" t="s">
        <v>13</v>
      </c>
      <c r="P22" s="76" t="s">
        <v>49</v>
      </c>
      <c r="Q22" s="76" t="s">
        <v>49</v>
      </c>
      <c r="R22" s="76" t="s">
        <v>49</v>
      </c>
      <c r="S22" s="76" t="s">
        <v>49</v>
      </c>
      <c r="T22" s="76" t="s">
        <v>49</v>
      </c>
      <c r="U22" s="76" t="s">
        <v>16</v>
      </c>
      <c r="V22" s="76" t="s">
        <v>49</v>
      </c>
      <c r="W22" s="76" t="s">
        <v>49</v>
      </c>
      <c r="X22" s="76" t="s">
        <v>49</v>
      </c>
      <c r="Y22" s="76" t="s">
        <v>49</v>
      </c>
      <c r="Z22" s="76" t="s">
        <v>13</v>
      </c>
      <c r="AA22" s="76" t="s">
        <v>13</v>
      </c>
      <c r="AB22" s="76" t="s">
        <v>13</v>
      </c>
      <c r="AC22" s="76" t="s">
        <v>13</v>
      </c>
      <c r="AD22" s="76" t="s">
        <v>13</v>
      </c>
      <c r="AE22" s="76" t="s">
        <v>13</v>
      </c>
      <c r="AF22" s="76" t="s">
        <v>13</v>
      </c>
      <c r="AG22" s="76" t="s">
        <v>13</v>
      </c>
      <c r="AH22" s="76" t="s">
        <v>13</v>
      </c>
      <c r="AI22" s="19">
        <f t="shared" si="0"/>
        <v>0.967741935483871</v>
      </c>
    </row>
    <row r="23" spans="1:35" ht="15.75" customHeight="1" x14ac:dyDescent="0.25">
      <c r="A23" s="173" t="s">
        <v>30</v>
      </c>
      <c r="B23" s="174"/>
      <c r="C23" s="175"/>
      <c r="D23" s="22" t="s">
        <v>13</v>
      </c>
      <c r="E23" s="22" t="s">
        <v>13</v>
      </c>
      <c r="F23" s="22" t="s">
        <v>13</v>
      </c>
      <c r="G23" s="22" t="s">
        <v>13</v>
      </c>
      <c r="H23" s="22" t="s">
        <v>13</v>
      </c>
      <c r="I23" s="22" t="s">
        <v>13</v>
      </c>
      <c r="J23" s="22" t="s">
        <v>13</v>
      </c>
      <c r="K23" s="22" t="s">
        <v>13</v>
      </c>
      <c r="L23" s="22" t="s">
        <v>13</v>
      </c>
      <c r="M23" s="22" t="s">
        <v>13</v>
      </c>
      <c r="N23" s="20" t="s">
        <v>13</v>
      </c>
      <c r="O23" s="20" t="s">
        <v>13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13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13</v>
      </c>
      <c r="AD23" s="20" t="s">
        <v>13</v>
      </c>
      <c r="AE23" s="20" t="s">
        <v>13</v>
      </c>
      <c r="AF23" s="20" t="s">
        <v>13</v>
      </c>
      <c r="AG23" s="20" t="s">
        <v>13</v>
      </c>
      <c r="AH23" s="20" t="s">
        <v>13</v>
      </c>
      <c r="AI23" s="13">
        <f t="shared" si="0"/>
        <v>1</v>
      </c>
    </row>
    <row r="24" spans="1:35" ht="15.75" customHeight="1" x14ac:dyDescent="0.25">
      <c r="A24" s="179" t="s">
        <v>31</v>
      </c>
      <c r="B24" s="180"/>
      <c r="C24" s="181"/>
      <c r="D24" s="14" t="s">
        <v>13</v>
      </c>
      <c r="E24" s="14" t="s">
        <v>13</v>
      </c>
      <c r="F24" s="14" t="s">
        <v>13</v>
      </c>
      <c r="G24" s="14" t="s">
        <v>13</v>
      </c>
      <c r="H24" s="14" t="s">
        <v>13</v>
      </c>
      <c r="I24" s="14" t="s">
        <v>13</v>
      </c>
      <c r="J24" s="14" t="s">
        <v>13</v>
      </c>
      <c r="K24" s="14" t="s">
        <v>13</v>
      </c>
      <c r="L24" s="14" t="s">
        <v>13</v>
      </c>
      <c r="M24" s="14" t="s">
        <v>13</v>
      </c>
      <c r="N24" s="15" t="s">
        <v>13</v>
      </c>
      <c r="O24" s="15" t="s">
        <v>13</v>
      </c>
      <c r="P24" s="15" t="s">
        <v>13</v>
      </c>
      <c r="Q24" s="15" t="s">
        <v>13</v>
      </c>
      <c r="R24" s="15" t="s">
        <v>13</v>
      </c>
      <c r="S24" s="15" t="s">
        <v>13</v>
      </c>
      <c r="T24" s="15" t="s">
        <v>13</v>
      </c>
      <c r="U24" s="15" t="s">
        <v>13</v>
      </c>
      <c r="V24" s="15" t="s">
        <v>13</v>
      </c>
      <c r="W24" s="15" t="s">
        <v>13</v>
      </c>
      <c r="X24" s="15" t="s">
        <v>13</v>
      </c>
      <c r="Y24" s="15" t="s">
        <v>13</v>
      </c>
      <c r="Z24" s="15" t="s">
        <v>13</v>
      </c>
      <c r="AA24" s="15" t="s">
        <v>13</v>
      </c>
      <c r="AB24" s="15" t="s">
        <v>13</v>
      </c>
      <c r="AC24" s="15" t="s">
        <v>13</v>
      </c>
      <c r="AD24" s="15" t="s">
        <v>13</v>
      </c>
      <c r="AE24" s="15" t="s">
        <v>13</v>
      </c>
      <c r="AF24" s="15" t="s">
        <v>13</v>
      </c>
      <c r="AG24" s="15" t="s">
        <v>13</v>
      </c>
      <c r="AH24" s="15" t="s">
        <v>13</v>
      </c>
      <c r="AI24" s="17">
        <f t="shared" si="0"/>
        <v>1</v>
      </c>
    </row>
    <row r="25" spans="1:35" ht="15.75" customHeight="1" x14ac:dyDescent="0.25">
      <c r="A25" s="161" t="s">
        <v>32</v>
      </c>
      <c r="B25" s="162"/>
      <c r="C25" s="163"/>
      <c r="D25" s="25" t="s">
        <v>13</v>
      </c>
      <c r="E25" s="25" t="s">
        <v>13</v>
      </c>
      <c r="F25" s="25" t="s">
        <v>13</v>
      </c>
      <c r="G25" s="25" t="s">
        <v>13</v>
      </c>
      <c r="H25" s="25" t="s">
        <v>13</v>
      </c>
      <c r="I25" s="25" t="s">
        <v>13</v>
      </c>
      <c r="J25" s="25" t="s">
        <v>13</v>
      </c>
      <c r="K25" s="25" t="s">
        <v>13</v>
      </c>
      <c r="L25" s="25" t="s">
        <v>13</v>
      </c>
      <c r="M25" s="25" t="s">
        <v>13</v>
      </c>
      <c r="N25" s="76" t="s">
        <v>13</v>
      </c>
      <c r="O25" s="76" t="s">
        <v>13</v>
      </c>
      <c r="P25" s="76" t="s">
        <v>13</v>
      </c>
      <c r="Q25" s="76" t="s">
        <v>13</v>
      </c>
      <c r="R25" s="76" t="s">
        <v>13</v>
      </c>
      <c r="S25" s="76" t="s">
        <v>13</v>
      </c>
      <c r="T25" s="76" t="s">
        <v>13</v>
      </c>
      <c r="U25" s="76" t="s">
        <v>13</v>
      </c>
      <c r="V25" s="76" t="s">
        <v>13</v>
      </c>
      <c r="W25" s="76" t="s">
        <v>13</v>
      </c>
      <c r="X25" s="76" t="s">
        <v>13</v>
      </c>
      <c r="Y25" s="76" t="s">
        <v>13</v>
      </c>
      <c r="Z25" s="76" t="s">
        <v>13</v>
      </c>
      <c r="AA25" s="76" t="s">
        <v>13</v>
      </c>
      <c r="AB25" s="76" t="s">
        <v>13</v>
      </c>
      <c r="AC25" s="76" t="s">
        <v>13</v>
      </c>
      <c r="AD25" s="76" t="s">
        <v>13</v>
      </c>
      <c r="AE25" s="76" t="s">
        <v>13</v>
      </c>
      <c r="AF25" s="76" t="s">
        <v>13</v>
      </c>
      <c r="AG25" s="76" t="s">
        <v>13</v>
      </c>
      <c r="AH25" s="76" t="s">
        <v>13</v>
      </c>
      <c r="AI25" s="19">
        <f t="shared" si="0"/>
        <v>1</v>
      </c>
    </row>
    <row r="26" spans="1:35" ht="15.75" customHeight="1" x14ac:dyDescent="0.25">
      <c r="A26" s="161" t="s">
        <v>33</v>
      </c>
      <c r="B26" s="162"/>
      <c r="C26" s="163"/>
      <c r="D26" s="25" t="s">
        <v>13</v>
      </c>
      <c r="E26" s="25" t="s">
        <v>13</v>
      </c>
      <c r="F26" s="25" t="s">
        <v>13</v>
      </c>
      <c r="G26" s="25" t="s">
        <v>13</v>
      </c>
      <c r="H26" s="25" t="s">
        <v>13</v>
      </c>
      <c r="I26" s="25" t="s">
        <v>13</v>
      </c>
      <c r="J26" s="25" t="s">
        <v>13</v>
      </c>
      <c r="K26" s="25" t="s">
        <v>13</v>
      </c>
      <c r="L26" s="25" t="s">
        <v>13</v>
      </c>
      <c r="M26" s="25" t="s">
        <v>13</v>
      </c>
      <c r="N26" s="76" t="s">
        <v>13</v>
      </c>
      <c r="O26" s="76" t="s">
        <v>13</v>
      </c>
      <c r="P26" s="76" t="s">
        <v>13</v>
      </c>
      <c r="Q26" s="76" t="s">
        <v>13</v>
      </c>
      <c r="R26" s="76" t="s">
        <v>13</v>
      </c>
      <c r="S26" s="76" t="s">
        <v>13</v>
      </c>
      <c r="T26" s="76" t="s">
        <v>13</v>
      </c>
      <c r="U26" s="76" t="s">
        <v>13</v>
      </c>
      <c r="V26" s="76" t="s">
        <v>13</v>
      </c>
      <c r="W26" s="76" t="s">
        <v>13</v>
      </c>
      <c r="X26" s="76" t="s">
        <v>13</v>
      </c>
      <c r="Y26" s="76" t="s">
        <v>13</v>
      </c>
      <c r="Z26" s="76" t="s">
        <v>13</v>
      </c>
      <c r="AA26" s="76" t="s">
        <v>13</v>
      </c>
      <c r="AB26" s="76" t="s">
        <v>13</v>
      </c>
      <c r="AC26" s="76" t="s">
        <v>13</v>
      </c>
      <c r="AD26" s="76" t="s">
        <v>13</v>
      </c>
      <c r="AE26" s="76" t="s">
        <v>13</v>
      </c>
      <c r="AF26" s="76" t="s">
        <v>13</v>
      </c>
      <c r="AG26" s="76" t="s">
        <v>13</v>
      </c>
      <c r="AH26" s="76" t="s">
        <v>13</v>
      </c>
      <c r="AI26" s="19">
        <f t="shared" si="0"/>
        <v>1</v>
      </c>
    </row>
    <row r="27" spans="1:35" ht="15.75" customHeight="1" x14ac:dyDescent="0.25">
      <c r="A27" s="155" t="s">
        <v>34</v>
      </c>
      <c r="B27" s="156"/>
      <c r="C27" s="157"/>
      <c r="D27" s="72" t="s">
        <v>6</v>
      </c>
      <c r="E27" s="72" t="s">
        <v>6</v>
      </c>
      <c r="F27" s="72" t="s">
        <v>6</v>
      </c>
      <c r="G27" s="72" t="s">
        <v>6</v>
      </c>
      <c r="H27" s="72" t="s">
        <v>6</v>
      </c>
      <c r="I27" s="72" t="s">
        <v>6</v>
      </c>
      <c r="J27" s="72" t="s">
        <v>6</v>
      </c>
      <c r="K27" s="72" t="s">
        <v>6</v>
      </c>
      <c r="L27" s="72" t="s">
        <v>6</v>
      </c>
      <c r="M27" s="72" t="s">
        <v>6</v>
      </c>
      <c r="N27" s="72" t="s">
        <v>11</v>
      </c>
      <c r="O27" s="72" t="s">
        <v>11</v>
      </c>
      <c r="P27" s="72" t="s">
        <v>11</v>
      </c>
      <c r="Q27" s="72" t="s">
        <v>11</v>
      </c>
      <c r="R27" s="72" t="s">
        <v>11</v>
      </c>
      <c r="S27" s="72" t="s">
        <v>11</v>
      </c>
      <c r="T27" s="72" t="s">
        <v>11</v>
      </c>
      <c r="U27" s="72" t="s">
        <v>11</v>
      </c>
      <c r="V27" s="72" t="s">
        <v>11</v>
      </c>
      <c r="W27" s="72" t="s">
        <v>11</v>
      </c>
      <c r="X27" s="72" t="s">
        <v>11</v>
      </c>
      <c r="Y27" s="72" t="s">
        <v>11</v>
      </c>
      <c r="Z27" s="72" t="s">
        <v>10</v>
      </c>
      <c r="AA27" s="72" t="s">
        <v>10</v>
      </c>
      <c r="AB27" s="72" t="s">
        <v>6</v>
      </c>
      <c r="AC27" s="72" t="s">
        <v>10</v>
      </c>
      <c r="AD27" s="72" t="s">
        <v>10</v>
      </c>
      <c r="AE27" s="72" t="s">
        <v>10</v>
      </c>
      <c r="AF27" s="72" t="s">
        <v>10</v>
      </c>
      <c r="AG27" s="72" t="s">
        <v>10</v>
      </c>
      <c r="AH27" s="72" t="s">
        <v>10</v>
      </c>
      <c r="AI27" s="13">
        <f t="shared" si="0"/>
        <v>1</v>
      </c>
    </row>
    <row r="28" spans="1:35" ht="15.75" customHeight="1" x14ac:dyDescent="0.25">
      <c r="A28" s="182" t="s">
        <v>35</v>
      </c>
      <c r="B28" s="183"/>
      <c r="C28" s="184"/>
      <c r="D28" s="28">
        <v>3.5</v>
      </c>
      <c r="E28" s="28">
        <v>3.5</v>
      </c>
      <c r="F28" s="28" t="s">
        <v>38</v>
      </c>
      <c r="G28" s="28">
        <v>4</v>
      </c>
      <c r="H28" s="28">
        <v>4</v>
      </c>
      <c r="I28" s="28" t="s">
        <v>38</v>
      </c>
      <c r="J28" s="28" t="s">
        <v>38</v>
      </c>
      <c r="K28" s="28" t="s">
        <v>38</v>
      </c>
      <c r="L28" s="28" t="s">
        <v>38</v>
      </c>
      <c r="M28" s="28" t="s">
        <v>38</v>
      </c>
      <c r="N28" s="77">
        <v>2</v>
      </c>
      <c r="O28" s="77">
        <v>3</v>
      </c>
      <c r="P28" s="77">
        <v>3</v>
      </c>
      <c r="Q28" s="77">
        <v>2</v>
      </c>
      <c r="R28" s="77">
        <v>2</v>
      </c>
      <c r="S28" s="77">
        <v>2</v>
      </c>
      <c r="T28" s="77">
        <v>2</v>
      </c>
      <c r="U28" s="77">
        <v>2</v>
      </c>
      <c r="V28" s="77">
        <v>2</v>
      </c>
      <c r="W28" s="77">
        <v>2</v>
      </c>
      <c r="X28" s="77">
        <v>3</v>
      </c>
      <c r="Y28" s="77">
        <v>2</v>
      </c>
      <c r="Z28" s="77">
        <v>3</v>
      </c>
      <c r="AA28" s="77">
        <v>3</v>
      </c>
      <c r="AB28" s="77">
        <v>3</v>
      </c>
      <c r="AC28" s="77">
        <v>3</v>
      </c>
      <c r="AD28" s="28">
        <v>3</v>
      </c>
      <c r="AE28" s="28">
        <v>3</v>
      </c>
      <c r="AF28" s="28">
        <v>3</v>
      </c>
      <c r="AG28" s="28">
        <v>4</v>
      </c>
      <c r="AH28" s="28">
        <v>4</v>
      </c>
      <c r="AI28" s="17">
        <f>IF(COUNTA(D28:AH28)&gt;0,(COUNTA(D28:AH28)-COUNTIF(D28:AH28,"NB")-COUNTIF(D28:AH28,"DN")-COUNTIF(D28:AH28,"An")-COUNTIF(D28:AH28,"NB^")-COUNTIF(D28:AH28,0))/COUNTA(D28:AH28),"")</f>
        <v>1</v>
      </c>
    </row>
    <row r="29" spans="1:35" ht="15.75" customHeight="1" x14ac:dyDescent="0.25">
      <c r="A29" s="170" t="s">
        <v>40</v>
      </c>
      <c r="B29" s="171"/>
      <c r="C29" s="172"/>
      <c r="D29" s="78">
        <v>0</v>
      </c>
      <c r="E29" s="78" t="s">
        <v>146</v>
      </c>
      <c r="F29" s="78" t="s">
        <v>147</v>
      </c>
      <c r="G29" s="78" t="s">
        <v>148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78">
        <v>0</v>
      </c>
      <c r="AI29" s="19">
        <f>IF(COUNTA(D29:AH29)&gt;0,(COUNTA(D29:AH29)-COUNTIF(D29:AH29,"NB")-COUNTIF(D29:AH29,"DN")-COUNTIF(D29:AH29,"An")-COUNTIF(D29:AH29,"NB^")-COUNTIF(D29:AH29,0))/COUNTA(D29:AH29),"")</f>
        <v>9.6774193548387094E-2</v>
      </c>
    </row>
    <row r="30" spans="1:35" ht="15.75" customHeight="1" x14ac:dyDescent="0.25">
      <c r="A30" s="152" t="s">
        <v>48</v>
      </c>
      <c r="B30" s="153"/>
      <c r="C30" s="154"/>
      <c r="D30" s="79" t="s">
        <v>6</v>
      </c>
      <c r="E30" s="79" t="s">
        <v>6</v>
      </c>
      <c r="F30" s="79" t="s">
        <v>6</v>
      </c>
      <c r="G30" s="79" t="s">
        <v>6</v>
      </c>
      <c r="H30" s="79" t="s">
        <v>6</v>
      </c>
      <c r="I30" s="79" t="s">
        <v>6</v>
      </c>
      <c r="J30" s="79" t="s">
        <v>6</v>
      </c>
      <c r="K30" s="79" t="s">
        <v>6</v>
      </c>
      <c r="L30" s="79" t="s">
        <v>6</v>
      </c>
      <c r="M30" s="79" t="s">
        <v>6</v>
      </c>
      <c r="N30" s="79" t="s">
        <v>10</v>
      </c>
      <c r="O30" s="79" t="s">
        <v>11</v>
      </c>
      <c r="P30" s="79" t="s">
        <v>11</v>
      </c>
      <c r="Q30" s="79" t="s">
        <v>11</v>
      </c>
      <c r="R30" s="79" t="s">
        <v>11</v>
      </c>
      <c r="S30" s="79" t="s">
        <v>11</v>
      </c>
      <c r="T30" s="79" t="s">
        <v>11</v>
      </c>
      <c r="U30" s="79" t="s">
        <v>11</v>
      </c>
      <c r="V30" s="79" t="s">
        <v>11</v>
      </c>
      <c r="W30" s="79" t="s">
        <v>11</v>
      </c>
      <c r="X30" s="79" t="s">
        <v>11</v>
      </c>
      <c r="Y30" s="79" t="s">
        <v>11</v>
      </c>
      <c r="Z30" s="79" t="s">
        <v>10</v>
      </c>
      <c r="AA30" s="79" t="s">
        <v>10</v>
      </c>
      <c r="AB30" s="79" t="s">
        <v>6</v>
      </c>
      <c r="AC30" s="79" t="s">
        <v>10</v>
      </c>
      <c r="AD30" s="79" t="s">
        <v>10</v>
      </c>
      <c r="AE30" s="79" t="s">
        <v>10</v>
      </c>
      <c r="AF30" s="79" t="s">
        <v>10</v>
      </c>
      <c r="AG30" s="79" t="s">
        <v>10</v>
      </c>
      <c r="AH30" s="79" t="s">
        <v>10</v>
      </c>
      <c r="AI30" s="19">
        <f>IF(COUNTA(D30:AH30)&gt;0,(COUNTA(D30:AH30)-COUNTIF(D30:AH30,"NB")-COUNTIF(D30:AH30,"DN")-COUNTIF(D30:AH30,"An")-COUNTIF(D30:AH30,"NB^")-COUNTIF(D30:AH30,0))/COUNTA(D30:AH30),"")</f>
        <v>1</v>
      </c>
    </row>
    <row r="31" spans="1:35" ht="15.75" customHeight="1" x14ac:dyDescent="0.25">
      <c r="A31" s="155" t="s">
        <v>50</v>
      </c>
      <c r="B31" s="156"/>
      <c r="C31" s="157"/>
      <c r="D31" s="72" t="s">
        <v>6</v>
      </c>
      <c r="E31" s="72" t="s">
        <v>6</v>
      </c>
      <c r="F31" s="72" t="s">
        <v>6</v>
      </c>
      <c r="G31" s="72" t="s">
        <v>6</v>
      </c>
      <c r="H31" s="72" t="s">
        <v>6</v>
      </c>
      <c r="I31" s="72" t="s">
        <v>6</v>
      </c>
      <c r="J31" s="72" t="s">
        <v>6</v>
      </c>
      <c r="K31" s="72" t="s">
        <v>6</v>
      </c>
      <c r="L31" s="72" t="s">
        <v>6</v>
      </c>
      <c r="M31" s="72" t="s">
        <v>6</v>
      </c>
      <c r="N31" s="72" t="s">
        <v>11</v>
      </c>
      <c r="O31" s="72" t="s">
        <v>11</v>
      </c>
      <c r="P31" s="72" t="s">
        <v>11</v>
      </c>
      <c r="Q31" s="72" t="s">
        <v>11</v>
      </c>
      <c r="R31" s="72" t="s">
        <v>11</v>
      </c>
      <c r="S31" s="72" t="s">
        <v>11</v>
      </c>
      <c r="T31" s="72" t="s">
        <v>11</v>
      </c>
      <c r="U31" s="72" t="s">
        <v>11</v>
      </c>
      <c r="V31" s="72" t="s">
        <v>11</v>
      </c>
      <c r="W31" s="72" t="s">
        <v>11</v>
      </c>
      <c r="X31" s="72" t="s">
        <v>11</v>
      </c>
      <c r="Y31" s="72" t="s">
        <v>11</v>
      </c>
      <c r="Z31" s="72" t="s">
        <v>10</v>
      </c>
      <c r="AA31" s="72" t="s">
        <v>10</v>
      </c>
      <c r="AB31" s="72" t="s">
        <v>6</v>
      </c>
      <c r="AC31" s="72" t="s">
        <v>10</v>
      </c>
      <c r="AD31" s="72" t="s">
        <v>10</v>
      </c>
      <c r="AE31" s="72" t="s">
        <v>10</v>
      </c>
      <c r="AF31" s="72" t="s">
        <v>10</v>
      </c>
      <c r="AG31" s="72" t="s">
        <v>10</v>
      </c>
      <c r="AH31" s="72" t="s">
        <v>10</v>
      </c>
      <c r="AI31" s="13">
        <f>IF(COUNTA(D31:AH31)&gt;0,(COUNTA(D31:AH31)-COUNTIF(D31:AH31,"NB")-COUNTIF(D31:AH31,"DN")-COUNTIF(D31:AH31,"An")-COUNTIF(D31:AH31,"NB^")-COUNTIF(D31:AH31,0))/COUNTA(D31:AH31),"")</f>
        <v>1</v>
      </c>
    </row>
    <row r="32" spans="1:35" ht="15.75" customHeight="1" x14ac:dyDescent="0.25">
      <c r="A32" s="158" t="s">
        <v>51</v>
      </c>
      <c r="B32" s="159"/>
      <c r="C32" s="160"/>
      <c r="D32" s="80" t="s">
        <v>6</v>
      </c>
      <c r="E32" s="80" t="s">
        <v>6</v>
      </c>
      <c r="F32" s="80" t="s">
        <v>6</v>
      </c>
      <c r="G32" s="80" t="s">
        <v>6</v>
      </c>
      <c r="H32" s="80" t="s">
        <v>6</v>
      </c>
      <c r="I32" s="80" t="s">
        <v>6</v>
      </c>
      <c r="J32" s="80" t="s">
        <v>6</v>
      </c>
      <c r="K32" s="80" t="s">
        <v>6</v>
      </c>
      <c r="L32" s="80" t="s">
        <v>6</v>
      </c>
      <c r="M32" s="80" t="s">
        <v>6</v>
      </c>
      <c r="N32" s="80" t="s">
        <v>11</v>
      </c>
      <c r="O32" s="80" t="s">
        <v>11</v>
      </c>
      <c r="P32" s="80" t="s">
        <v>11</v>
      </c>
      <c r="Q32" s="80" t="s">
        <v>11</v>
      </c>
      <c r="R32" s="80" t="s">
        <v>11</v>
      </c>
      <c r="S32" s="80" t="s">
        <v>11</v>
      </c>
      <c r="T32" s="80" t="s">
        <v>11</v>
      </c>
      <c r="U32" s="80" t="s">
        <v>11</v>
      </c>
      <c r="V32" s="80" t="s">
        <v>11</v>
      </c>
      <c r="W32" s="80" t="s">
        <v>11</v>
      </c>
      <c r="X32" s="80" t="s">
        <v>11</v>
      </c>
      <c r="Y32" s="80" t="s">
        <v>11</v>
      </c>
      <c r="Z32" s="80" t="s">
        <v>10</v>
      </c>
      <c r="AA32" s="80" t="s">
        <v>10</v>
      </c>
      <c r="AB32" s="80" t="s">
        <v>6</v>
      </c>
      <c r="AC32" s="80" t="s">
        <v>10</v>
      </c>
      <c r="AD32" s="80" t="s">
        <v>10</v>
      </c>
      <c r="AE32" s="80" t="s">
        <v>10</v>
      </c>
      <c r="AF32" s="80" t="s">
        <v>10</v>
      </c>
      <c r="AG32" s="80" t="s">
        <v>10</v>
      </c>
      <c r="AH32" s="80" t="s">
        <v>10</v>
      </c>
      <c r="AI32" s="17">
        <f t="shared" si="0"/>
        <v>1</v>
      </c>
    </row>
    <row r="33" spans="1:44" ht="15.75" customHeight="1" x14ac:dyDescent="0.25">
      <c r="A33" s="161" t="s">
        <v>52</v>
      </c>
      <c r="B33" s="162"/>
      <c r="C33" s="163"/>
      <c r="D33" s="76" t="s">
        <v>13</v>
      </c>
      <c r="E33" s="76" t="s">
        <v>13</v>
      </c>
      <c r="F33" s="76" t="s">
        <v>13</v>
      </c>
      <c r="G33" s="76" t="s">
        <v>13</v>
      </c>
      <c r="H33" s="76" t="s">
        <v>13</v>
      </c>
      <c r="I33" s="76" t="s">
        <v>13</v>
      </c>
      <c r="J33" s="76" t="s">
        <v>13</v>
      </c>
      <c r="K33" s="76" t="s">
        <v>13</v>
      </c>
      <c r="L33" s="76" t="s">
        <v>13</v>
      </c>
      <c r="M33" s="76" t="s">
        <v>13</v>
      </c>
      <c r="N33" s="25" t="s">
        <v>13</v>
      </c>
      <c r="O33" s="25" t="s">
        <v>13</v>
      </c>
      <c r="P33" s="25" t="s">
        <v>13</v>
      </c>
      <c r="Q33" s="25" t="s">
        <v>13</v>
      </c>
      <c r="R33" s="25" t="s">
        <v>13</v>
      </c>
      <c r="S33" s="25" t="s">
        <v>13</v>
      </c>
      <c r="T33" s="25" t="s">
        <v>13</v>
      </c>
      <c r="U33" s="25" t="s">
        <v>13</v>
      </c>
      <c r="V33" s="25" t="s">
        <v>13</v>
      </c>
      <c r="W33" s="25" t="s">
        <v>13</v>
      </c>
      <c r="X33" s="25" t="s">
        <v>13</v>
      </c>
      <c r="Y33" s="25" t="s">
        <v>13</v>
      </c>
      <c r="Z33" s="25" t="s">
        <v>13</v>
      </c>
      <c r="AA33" s="25" t="s">
        <v>13</v>
      </c>
      <c r="AB33" s="25" t="s">
        <v>13</v>
      </c>
      <c r="AC33" s="25" t="s">
        <v>13</v>
      </c>
      <c r="AD33" s="25" t="s">
        <v>13</v>
      </c>
      <c r="AE33" s="25" t="s">
        <v>13</v>
      </c>
      <c r="AF33" s="25" t="s">
        <v>13</v>
      </c>
      <c r="AG33" s="25" t="s">
        <v>13</v>
      </c>
      <c r="AH33" s="25" t="s">
        <v>13</v>
      </c>
      <c r="AI33" s="19">
        <f t="shared" si="0"/>
        <v>1</v>
      </c>
    </row>
    <row r="34" spans="1:44" ht="15.75" customHeight="1" x14ac:dyDescent="0.25">
      <c r="A34" s="161" t="s">
        <v>53</v>
      </c>
      <c r="B34" s="162"/>
      <c r="C34" s="163"/>
      <c r="D34" s="76" t="s">
        <v>13</v>
      </c>
      <c r="E34" s="76" t="s">
        <v>13</v>
      </c>
      <c r="F34" s="76" t="s">
        <v>13</v>
      </c>
      <c r="G34" s="76" t="s">
        <v>13</v>
      </c>
      <c r="H34" s="76" t="s">
        <v>13</v>
      </c>
      <c r="I34" s="76" t="s">
        <v>13</v>
      </c>
      <c r="J34" s="76" t="s">
        <v>13</v>
      </c>
      <c r="K34" s="76" t="s">
        <v>13</v>
      </c>
      <c r="L34" s="76" t="s">
        <v>13</v>
      </c>
      <c r="M34" s="76" t="s">
        <v>13</v>
      </c>
      <c r="N34" s="24" t="s">
        <v>13</v>
      </c>
      <c r="O34" s="24" t="s">
        <v>13</v>
      </c>
      <c r="P34" s="24" t="s">
        <v>13</v>
      </c>
      <c r="Q34" s="24" t="s">
        <v>13</v>
      </c>
      <c r="R34" s="24" t="s">
        <v>13</v>
      </c>
      <c r="S34" s="24" t="s">
        <v>13</v>
      </c>
      <c r="T34" s="24" t="s">
        <v>13</v>
      </c>
      <c r="U34" s="24" t="s">
        <v>13</v>
      </c>
      <c r="V34" s="24" t="s">
        <v>13</v>
      </c>
      <c r="W34" s="24" t="s">
        <v>13</v>
      </c>
      <c r="X34" s="24" t="s">
        <v>13</v>
      </c>
      <c r="Y34" s="24" t="s">
        <v>13</v>
      </c>
      <c r="Z34" s="24" t="s">
        <v>13</v>
      </c>
      <c r="AA34" s="24" t="s">
        <v>13</v>
      </c>
      <c r="AB34" s="24" t="s">
        <v>13</v>
      </c>
      <c r="AC34" s="24" t="s">
        <v>13</v>
      </c>
      <c r="AD34" s="24" t="s">
        <v>13</v>
      </c>
      <c r="AE34" s="24" t="s">
        <v>13</v>
      </c>
      <c r="AF34" s="24" t="s">
        <v>13</v>
      </c>
      <c r="AG34" s="24" t="s">
        <v>13</v>
      </c>
      <c r="AH34" s="24" t="s">
        <v>13</v>
      </c>
      <c r="AI34" s="19">
        <f t="shared" si="0"/>
        <v>1</v>
      </c>
    </row>
    <row r="35" spans="1:44" ht="15.75" customHeight="1" thickBot="1" x14ac:dyDescent="0.3">
      <c r="A35" s="164" t="s">
        <v>54</v>
      </c>
      <c r="B35" s="165"/>
      <c r="C35" s="166"/>
      <c r="D35" s="85" t="s">
        <v>13</v>
      </c>
      <c r="E35" s="85" t="s">
        <v>13</v>
      </c>
      <c r="F35" s="85" t="s">
        <v>13</v>
      </c>
      <c r="G35" s="85" t="s">
        <v>13</v>
      </c>
      <c r="H35" s="85" t="s">
        <v>13</v>
      </c>
      <c r="I35" s="85" t="s">
        <v>13</v>
      </c>
      <c r="J35" s="85" t="s">
        <v>13</v>
      </c>
      <c r="K35" s="85" t="s">
        <v>13</v>
      </c>
      <c r="L35" s="85" t="s">
        <v>13</v>
      </c>
      <c r="M35" s="85" t="s">
        <v>13</v>
      </c>
      <c r="N35" s="86" t="s">
        <v>13</v>
      </c>
      <c r="O35" s="86" t="s">
        <v>13</v>
      </c>
      <c r="P35" s="86" t="s">
        <v>13</v>
      </c>
      <c r="Q35" s="86" t="s">
        <v>13</v>
      </c>
      <c r="R35" s="86" t="s">
        <v>13</v>
      </c>
      <c r="S35" s="86" t="s">
        <v>13</v>
      </c>
      <c r="T35" s="86" t="s">
        <v>13</v>
      </c>
      <c r="U35" s="86" t="s">
        <v>13</v>
      </c>
      <c r="V35" s="86" t="s">
        <v>13</v>
      </c>
      <c r="W35" s="86" t="s">
        <v>13</v>
      </c>
      <c r="X35" s="86" t="s">
        <v>13</v>
      </c>
      <c r="Y35" s="86" t="s">
        <v>13</v>
      </c>
      <c r="Z35" s="86" t="s">
        <v>13</v>
      </c>
      <c r="AA35" s="86" t="s">
        <v>13</v>
      </c>
      <c r="AB35" s="86" t="s">
        <v>13</v>
      </c>
      <c r="AC35" s="86" t="s">
        <v>13</v>
      </c>
      <c r="AD35" s="86" t="s">
        <v>13</v>
      </c>
      <c r="AE35" s="86" t="s">
        <v>13</v>
      </c>
      <c r="AF35" s="86" t="s">
        <v>13</v>
      </c>
      <c r="AG35" s="86" t="s">
        <v>13</v>
      </c>
      <c r="AH35" s="86" t="s">
        <v>13</v>
      </c>
      <c r="AI35" s="88">
        <f>IF(COUNTA(D35:AH35)&gt;0,(COUNTA(D35:AH35)-COUNTIF(D35:AH35,"NB")-COUNTIF(D35:AH35,"DN")-COUNTIF(D35:AH35,"An")-COUNTIF(D35:AH35,"NB^")-COUNTIF(D35:AH35,0))/COUNTA(D35:AH35),"")</f>
        <v>1</v>
      </c>
    </row>
    <row r="36" spans="1:44" s="32" customFormat="1" ht="15.75" customHeight="1" x14ac:dyDescent="0.25">
      <c r="A36" s="149" t="s">
        <v>55</v>
      </c>
      <c r="B36" s="150"/>
      <c r="C36" s="15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133"/>
      <c r="S36" s="31"/>
      <c r="T36" s="31"/>
      <c r="U36" s="31"/>
      <c r="V36" s="89"/>
      <c r="W36" s="89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134"/>
      <c r="AI36" s="33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167" t="s">
        <v>56</v>
      </c>
      <c r="B37" s="168"/>
      <c r="C37" s="169"/>
      <c r="D37" s="135"/>
      <c r="E37" s="114"/>
      <c r="F37" s="114"/>
      <c r="G37" s="114"/>
      <c r="H37" s="114"/>
      <c r="I37" s="114"/>
      <c r="J37" s="81"/>
      <c r="K37" s="114"/>
      <c r="L37" s="114"/>
      <c r="M37" s="114"/>
      <c r="N37" s="114"/>
      <c r="O37" s="114"/>
      <c r="P37" s="34"/>
      <c r="Q37" s="34"/>
      <c r="R37" s="34"/>
      <c r="S37" s="34"/>
      <c r="T37" s="114"/>
      <c r="U37" s="114"/>
      <c r="V37" s="90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36"/>
      <c r="AI37" s="35"/>
    </row>
    <row r="38" spans="1:44" ht="15.75" hidden="1" customHeight="1" x14ac:dyDescent="0.25">
      <c r="A38" s="32"/>
      <c r="B38" s="36"/>
      <c r="C38" s="36"/>
      <c r="D38" s="37" t="str">
        <f>IF(AND(D5&gt;0,COUNTA(D6:D37)&gt;0,COUNTA(D6:D37)-COUNTIF(D6:D37,"NB")-COUNTIF(D30:D31, "0")=COUNTA(D6:D37)),"AB","")</f>
        <v>AB</v>
      </c>
      <c r="E38" s="37" t="str">
        <f>IF(AND(E5&gt;0,COUNTA(E6:E37)&gt;0,COUNTA(E6:E37)-COUNTIF(E6:E37,"NB")-COUNTIF(E30:E31, "0")=COUNTA(E6:E37)),"AB","")</f>
        <v>AB</v>
      </c>
      <c r="F38" s="37" t="str">
        <f>IF(AND(F5&gt;0,COUNTA(F6:F37)&gt;0,COUNTA(F6:F37)-COUNTIF(F6:F37,"NB")-COUNTIF(F30:F31, "0")=COUNTA(F6:F37)),"AB","")</f>
        <v>AB</v>
      </c>
      <c r="G38" s="37" t="str">
        <f>IF(AND(G5&gt;0,COUNTA(G6:G37)&gt;0,COUNTA(G6:G37)-COUNTIF(G6:G37,"NB")-COUNTIF(G30:G31, "0")=COUNTA(G6:G37)),"AB","")</f>
        <v>AB</v>
      </c>
      <c r="H38" s="37" t="str">
        <f>IF(AND(H5&gt;0,COUNTA(H6:H37)&gt;0,COUNTA(H6:H37)-COUNTIF(H6:H37,"NB")-COUNTIF(H30:H31, "0")=COUNTA(H6:H37)),"AB","")</f>
        <v>AB</v>
      </c>
      <c r="J38" s="37" t="str">
        <f t="shared" ref="J38:AH38" si="1">IF(AND(J5&gt;0,COUNTA(J6:J37)&gt;0,COUNTA(J6:J37)-COUNTIF(J6:J37,"NB")-COUNTIF(J30:J31, "0")=COUNTA(J6:J37)),"AB","")</f>
        <v>AB</v>
      </c>
      <c r="K38" s="37" t="str">
        <f t="shared" si="1"/>
        <v>AB</v>
      </c>
      <c r="L38" s="37" t="str">
        <f t="shared" si="1"/>
        <v>AB</v>
      </c>
      <c r="M38" s="37" t="str">
        <f t="shared" si="1"/>
        <v>AB</v>
      </c>
      <c r="N38" s="37" t="str">
        <f t="shared" si="1"/>
        <v>AB</v>
      </c>
      <c r="O38" s="37" t="str">
        <f t="shared" si="1"/>
        <v>AB</v>
      </c>
      <c r="P38" s="37" t="str">
        <f>IF(AND(P5&gt;0,COUNTA(P6:P37)&gt;0,COUNTA(P6:P37)-COUNTIF(P6:P37,"NB")-COUNTIF(P30:P31, "0")=COUNTA(P6:P37)),"AB","")</f>
        <v/>
      </c>
      <c r="Q38" s="37" t="str">
        <f>IF(AND(Q5&gt;0,COUNTA(Q6:Q37)&gt;0,COUNTA(Q6:Q37)-COUNTIF(Q6:Q37,"NB")-COUNTIF(Q30:Q31, "0")=COUNTA(Q6:Q37)),"AB","")</f>
        <v/>
      </c>
      <c r="R38" s="37" t="str">
        <f t="shared" si="1"/>
        <v>AB</v>
      </c>
      <c r="S38" s="37" t="str">
        <f t="shared" si="1"/>
        <v>AB</v>
      </c>
      <c r="T38" s="37" t="str">
        <f t="shared" si="1"/>
        <v>AB</v>
      </c>
      <c r="U38" s="37" t="str">
        <f t="shared" si="1"/>
        <v/>
      </c>
      <c r="V38" s="37" t="str">
        <f t="shared" si="1"/>
        <v>AB</v>
      </c>
      <c r="W38" s="37" t="str">
        <f t="shared" si="1"/>
        <v>AB</v>
      </c>
      <c r="X38" s="37" t="str">
        <f t="shared" si="1"/>
        <v>AB</v>
      </c>
      <c r="Y38" s="37" t="str">
        <f t="shared" si="1"/>
        <v>AB</v>
      </c>
      <c r="Z38" s="37" t="str">
        <f t="shared" si="1"/>
        <v>AB</v>
      </c>
      <c r="AA38" s="37" t="str">
        <f t="shared" si="1"/>
        <v>AB</v>
      </c>
      <c r="AB38" s="37" t="str">
        <f t="shared" si="1"/>
        <v>AB</v>
      </c>
      <c r="AC38" s="37" t="str">
        <f t="shared" si="1"/>
        <v>AB</v>
      </c>
      <c r="AD38" s="37" t="str">
        <f t="shared" si="1"/>
        <v>AB</v>
      </c>
      <c r="AE38" s="37" t="str">
        <f t="shared" si="1"/>
        <v>AB</v>
      </c>
      <c r="AF38" s="37" t="str">
        <f t="shared" si="1"/>
        <v>AB</v>
      </c>
      <c r="AG38" s="37" t="str">
        <f t="shared" si="1"/>
        <v>AB</v>
      </c>
      <c r="AH38" s="37" t="str">
        <f t="shared" si="1"/>
        <v>AB</v>
      </c>
      <c r="AI38" s="35"/>
    </row>
    <row r="39" spans="1:44" ht="15.75" hidden="1" customHeight="1" x14ac:dyDescent="0.25">
      <c r="D39" s="38" t="str">
        <f>IF(AND(D5:D5&gt;0,COUNTA(D6:D34),COUNTIF(D6:D34,"NB")+COUNTIF(D6:D34,0)=COUNTA(D6:D34)),"ANB","")</f>
        <v/>
      </c>
      <c r="E39" s="38" t="str">
        <f>IF(AND(E5:E5&gt;0,COUNTA(E6:E34),COUNTIF(E6:E34,"NB")+COUNTIF(E6:E34,0)=COUNTA(E6:E34)),"ANB","")</f>
        <v/>
      </c>
      <c r="F39" s="38" t="str">
        <f>IF(AND(F5:F5&gt;0,COUNTA(F6:F34),COUNTIF(F6:F34,"NB")+COUNTIF(F6:F34,0)=COUNTA(F6:F34)),"ANB","")</f>
        <v/>
      </c>
      <c r="G39" s="38" t="str">
        <f>IF(AND(G5:G5&gt;0,COUNTA(G6:G34),COUNTIF(G6:G34,"NB")+COUNTIF(G6:G34,0)=COUNTA(G6:G34)),"ANB","")</f>
        <v/>
      </c>
      <c r="H39" s="38" t="str">
        <f>IF(AND(H5:H5&gt;0,COUNTA(H6:H34),COUNTIF(H6:H34,"NB")+COUNTIF(H6:H34,0)=COUNTA(H6:H34)),"ANB","")</f>
        <v/>
      </c>
      <c r="I39" s="38" t="str">
        <f>IF(AND(I5:I5&gt;0,COUNTA(I6:I31),COUNTIF(I6:I31,"NB")+COUNTIF(I6:I31,0)=COUNTA(I6:I31)),"ANB","")</f>
        <v/>
      </c>
      <c r="J39" s="38" t="str">
        <f t="shared" ref="J39:AH39" si="2">IF(AND(J5:J5&gt;0,COUNTA(J6:J34),COUNTIF(J6:J34,"NB")+COUNTIF(J6:J34,0)=COUNTA(J6:J34)),"ANB","")</f>
        <v/>
      </c>
      <c r="K39" s="38" t="str">
        <f t="shared" si="2"/>
        <v/>
      </c>
      <c r="L39" s="38" t="str">
        <f t="shared" si="2"/>
        <v/>
      </c>
      <c r="M39" s="38" t="str">
        <f t="shared" si="2"/>
        <v/>
      </c>
      <c r="N39" s="38" t="str">
        <f t="shared" si="2"/>
        <v/>
      </c>
      <c r="O39" s="38" t="str">
        <f t="shared" si="2"/>
        <v/>
      </c>
      <c r="P39" s="38" t="str">
        <f t="shared" si="2"/>
        <v/>
      </c>
      <c r="Q39" s="38" t="str">
        <f>IF(AND(Q5:Q5&gt;0,COUNTA(Q6:Q34),COUNTIF(Q6:Q34,"NB")+COUNTIF(Q6:Q34,0)=COUNTA(Q6:Q34)),"ANB","")</f>
        <v/>
      </c>
      <c r="R39" s="38" t="str">
        <f t="shared" si="2"/>
        <v/>
      </c>
      <c r="S39" s="38" t="str">
        <f t="shared" si="2"/>
        <v/>
      </c>
      <c r="T39" s="38" t="str">
        <f t="shared" si="2"/>
        <v/>
      </c>
      <c r="U39" s="38" t="str">
        <f t="shared" si="2"/>
        <v/>
      </c>
      <c r="V39" s="38" t="str">
        <f t="shared" si="2"/>
        <v/>
      </c>
      <c r="W39" s="38" t="str">
        <f t="shared" si="2"/>
        <v/>
      </c>
      <c r="X39" s="38" t="str">
        <f t="shared" si="2"/>
        <v/>
      </c>
      <c r="Y39" s="38" t="str">
        <f t="shared" si="2"/>
        <v/>
      </c>
      <c r="Z39" s="38" t="str">
        <f t="shared" si="2"/>
        <v/>
      </c>
      <c r="AA39" s="38" t="str">
        <f t="shared" si="2"/>
        <v/>
      </c>
      <c r="AB39" s="38" t="str">
        <f t="shared" si="2"/>
        <v/>
      </c>
      <c r="AC39" s="38" t="str">
        <f t="shared" si="2"/>
        <v/>
      </c>
      <c r="AD39" s="38" t="str">
        <f t="shared" si="2"/>
        <v/>
      </c>
      <c r="AE39" s="38" t="str">
        <f t="shared" si="2"/>
        <v/>
      </c>
      <c r="AF39" s="38" t="str">
        <f t="shared" si="2"/>
        <v/>
      </c>
      <c r="AG39" s="38" t="str">
        <f t="shared" si="2"/>
        <v/>
      </c>
      <c r="AH39" s="38" t="str">
        <f t="shared" si="2"/>
        <v/>
      </c>
    </row>
    <row r="40" spans="1:44" ht="15.75" customHeight="1" thickBot="1" x14ac:dyDescent="0.3">
      <c r="D40" s="39"/>
      <c r="F40" s="94"/>
    </row>
    <row r="41" spans="1:44" ht="15.75" customHeight="1" thickBot="1" x14ac:dyDescent="0.3">
      <c r="A41" s="146" t="s">
        <v>57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8"/>
    </row>
    <row r="42" spans="1:44" ht="15.75" customHeight="1" x14ac:dyDescent="0.25">
      <c r="A42" s="40" t="s">
        <v>58</v>
      </c>
      <c r="C42" s="41"/>
      <c r="D42" s="41"/>
      <c r="E42" s="41"/>
      <c r="F42" s="41"/>
      <c r="G42" s="42"/>
      <c r="H42" s="43" t="s">
        <v>59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60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9"/>
    </row>
    <row r="43" spans="1:44" ht="15.75" customHeight="1" x14ac:dyDescent="0.25">
      <c r="A43" s="50" t="s">
        <v>13</v>
      </c>
      <c r="B43" t="s">
        <v>61</v>
      </c>
      <c r="C43" s="41"/>
      <c r="D43" s="41"/>
      <c r="E43" s="41"/>
      <c r="F43" s="41"/>
      <c r="G43" s="42"/>
      <c r="H43" s="51" t="s">
        <v>62</v>
      </c>
      <c r="I43" s="44"/>
      <c r="J43" s="44" t="s">
        <v>63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64</v>
      </c>
      <c r="Z43" s="47"/>
      <c r="AA43" s="47"/>
      <c r="AB43" s="47"/>
      <c r="AC43" s="47"/>
      <c r="AD43" s="47"/>
      <c r="AE43" s="47"/>
      <c r="AF43" s="47"/>
      <c r="AG43" s="47"/>
      <c r="AH43" s="49"/>
    </row>
    <row r="44" spans="1:44" ht="15.75" customHeight="1" x14ac:dyDescent="0.25">
      <c r="A44" s="53" t="s">
        <v>49</v>
      </c>
      <c r="B44" t="s">
        <v>65</v>
      </c>
      <c r="C44" s="41"/>
      <c r="D44" s="41"/>
      <c r="E44" s="41"/>
      <c r="F44" s="41"/>
      <c r="G44" s="42"/>
      <c r="H44" s="44"/>
      <c r="I44" s="44"/>
      <c r="J44" s="44" t="s">
        <v>66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10</v>
      </c>
      <c r="X44" s="47"/>
      <c r="Y44" s="47" t="s">
        <v>67</v>
      </c>
      <c r="Z44" s="47"/>
      <c r="AA44" s="47"/>
      <c r="AB44" s="47"/>
      <c r="AC44" s="47"/>
      <c r="AD44" s="47"/>
      <c r="AE44" s="47"/>
      <c r="AF44" s="47"/>
      <c r="AG44" s="47"/>
      <c r="AH44" s="49"/>
    </row>
    <row r="45" spans="1:44" ht="15.75" customHeight="1" x14ac:dyDescent="0.25">
      <c r="A45" s="54" t="s">
        <v>16</v>
      </c>
      <c r="B45" t="s">
        <v>68</v>
      </c>
      <c r="C45" s="41"/>
      <c r="D45" s="41"/>
      <c r="E45" s="41"/>
      <c r="F45" s="41"/>
      <c r="G45" s="42"/>
      <c r="H45" s="51" t="s">
        <v>69</v>
      </c>
      <c r="I45" s="44"/>
      <c r="J45" s="44" t="s">
        <v>70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11</v>
      </c>
      <c r="X45" s="47"/>
      <c r="Y45" s="47" t="s">
        <v>71</v>
      </c>
      <c r="Z45" s="47"/>
      <c r="AA45" s="47"/>
      <c r="AB45" s="47"/>
      <c r="AC45" s="47"/>
      <c r="AD45" s="47"/>
      <c r="AE45" s="47"/>
      <c r="AF45" s="47"/>
      <c r="AG45" s="47"/>
      <c r="AH45" s="49"/>
    </row>
    <row r="46" spans="1:44" ht="15.75" customHeight="1" x14ac:dyDescent="0.25">
      <c r="A46" s="50" t="s">
        <v>72</v>
      </c>
      <c r="B46" t="s">
        <v>73</v>
      </c>
      <c r="C46" s="41"/>
      <c r="D46" s="41"/>
      <c r="E46" s="41"/>
      <c r="F46" s="41"/>
      <c r="G46" s="42"/>
      <c r="H46" s="51" t="s">
        <v>74</v>
      </c>
      <c r="I46" s="44"/>
      <c r="J46" s="44" t="s">
        <v>75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49</v>
      </c>
      <c r="X46" s="47"/>
      <c r="Y46" s="47" t="s">
        <v>76</v>
      </c>
      <c r="Z46" s="47"/>
      <c r="AA46" s="47"/>
      <c r="AB46" s="47"/>
      <c r="AC46" s="47"/>
      <c r="AD46" s="47"/>
      <c r="AE46" s="47"/>
      <c r="AF46" s="47"/>
      <c r="AG46" s="47"/>
      <c r="AH46" s="49"/>
    </row>
    <row r="47" spans="1:44" ht="15.75" customHeight="1" x14ac:dyDescent="0.25">
      <c r="A47" s="54" t="s">
        <v>77</v>
      </c>
      <c r="B47" t="s">
        <v>78</v>
      </c>
      <c r="C47" s="41"/>
      <c r="D47" s="41"/>
      <c r="E47" s="41"/>
      <c r="F47" s="41"/>
      <c r="G47" s="42"/>
      <c r="H47" s="51" t="s">
        <v>79</v>
      </c>
      <c r="I47" s="44"/>
      <c r="J47" s="44" t="s">
        <v>80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81</v>
      </c>
      <c r="X47" s="56"/>
      <c r="Y47" s="56" t="s">
        <v>82</v>
      </c>
      <c r="Z47" s="56"/>
      <c r="AA47" s="56"/>
      <c r="AB47" s="56"/>
      <c r="AC47" s="56"/>
      <c r="AD47" s="56"/>
      <c r="AE47" s="56"/>
      <c r="AF47" s="56"/>
      <c r="AG47" s="56"/>
      <c r="AH47" s="58"/>
    </row>
    <row r="48" spans="1:44" ht="15.75" customHeight="1" x14ac:dyDescent="0.25">
      <c r="A48" s="50" t="s">
        <v>83</v>
      </c>
      <c r="B48" t="s">
        <v>84</v>
      </c>
      <c r="C48" s="41"/>
      <c r="D48" s="41"/>
      <c r="E48" s="41"/>
      <c r="F48" s="41"/>
      <c r="G48" s="42"/>
      <c r="H48" s="51" t="s">
        <v>85</v>
      </c>
      <c r="I48" s="44"/>
      <c r="J48" s="44" t="s">
        <v>86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  <c r="AH48" s="59"/>
    </row>
    <row r="49" spans="1:35" ht="15.75" customHeight="1" x14ac:dyDescent="0.25">
      <c r="A49" s="54" t="s">
        <v>87</v>
      </c>
      <c r="B49" t="s">
        <v>88</v>
      </c>
      <c r="C49" s="41"/>
      <c r="D49" s="41"/>
      <c r="E49" s="41"/>
      <c r="F49" s="41"/>
      <c r="G49" s="42"/>
      <c r="H49" s="51" t="s">
        <v>89</v>
      </c>
      <c r="I49" s="44"/>
      <c r="J49" s="44" t="s">
        <v>90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91</v>
      </c>
      <c r="AH49" s="59"/>
    </row>
    <row r="50" spans="1:35" ht="15.75" customHeight="1" x14ac:dyDescent="0.25">
      <c r="A50" s="50" t="s">
        <v>92</v>
      </c>
      <c r="B50" t="s">
        <v>93</v>
      </c>
      <c r="C50" s="41"/>
      <c r="D50" s="41"/>
      <c r="E50" s="41"/>
      <c r="F50" s="41"/>
      <c r="G50" s="42"/>
      <c r="H50" s="51" t="s">
        <v>94</v>
      </c>
      <c r="I50" s="44"/>
      <c r="J50" s="44" t="s">
        <v>95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96</v>
      </c>
      <c r="AG50">
        <f>COUNTA(D5:AH5)</f>
        <v>31</v>
      </c>
      <c r="AH50" s="59"/>
      <c r="AI50"/>
    </row>
    <row r="51" spans="1:35" ht="15.75" customHeight="1" x14ac:dyDescent="0.25">
      <c r="A51" s="61"/>
      <c r="B51" t="s">
        <v>97</v>
      </c>
      <c r="C51" s="41"/>
      <c r="D51" s="41"/>
      <c r="E51" s="41"/>
      <c r="F51" s="41"/>
      <c r="G51" s="42"/>
      <c r="H51" s="44" t="s">
        <v>98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99</v>
      </c>
      <c r="AG51">
        <f>COUNTIF(D38:AH38,"AB")</f>
        <v>27</v>
      </c>
      <c r="AH51" s="59"/>
      <c r="AI51"/>
    </row>
    <row r="52" spans="1:35" ht="15.75" customHeight="1" x14ac:dyDescent="0.25">
      <c r="A52" s="54" t="s">
        <v>113</v>
      </c>
      <c r="B52" t="s">
        <v>114</v>
      </c>
      <c r="C52" s="41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102</v>
      </c>
      <c r="AG52">
        <f>AG50-AG51-AG53</f>
        <v>4</v>
      </c>
      <c r="AH52" s="59"/>
      <c r="AI52"/>
    </row>
    <row r="53" spans="1:35" ht="15.75" customHeight="1" x14ac:dyDescent="0.25">
      <c r="A53" s="61"/>
      <c r="B53" t="s">
        <v>97</v>
      </c>
      <c r="C53" s="41"/>
      <c r="D53" s="41"/>
      <c r="E53" s="41"/>
      <c r="F53" s="41"/>
      <c r="G53" s="42"/>
      <c r="H53" s="43" t="s">
        <v>103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104</v>
      </c>
      <c r="AG53">
        <f>COUNTIF(D39:AH39,"ANB")</f>
        <v>0</v>
      </c>
      <c r="AH53" s="59"/>
      <c r="AI53"/>
    </row>
    <row r="54" spans="1:35" ht="15.75" customHeight="1" x14ac:dyDescent="0.25">
      <c r="A54" s="62"/>
      <c r="B54" s="41"/>
      <c r="C54" s="41"/>
      <c r="D54" s="41"/>
      <c r="E54" s="41"/>
      <c r="F54" s="41"/>
      <c r="G54" s="42"/>
      <c r="H54" s="51" t="s">
        <v>105</v>
      </c>
      <c r="I54" s="44"/>
      <c r="J54" s="44" t="s">
        <v>106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 s="59"/>
      <c r="AI54"/>
    </row>
    <row r="55" spans="1:35" ht="15.75" customHeight="1" thickBot="1" x14ac:dyDescent="0.3">
      <c r="A55" s="63"/>
      <c r="B55" s="64"/>
      <c r="C55" s="64"/>
      <c r="D55" s="64"/>
      <c r="E55" s="64"/>
      <c r="F55" s="64"/>
      <c r="G55" s="65"/>
      <c r="H55" s="66" t="s">
        <v>107</v>
      </c>
      <c r="I55" s="67"/>
      <c r="J55" s="67" t="s">
        <v>108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  <c r="AI55"/>
    </row>
    <row r="56" spans="1:35" ht="15.75" customHeight="1" x14ac:dyDescent="0.25">
      <c r="AI56"/>
    </row>
    <row r="57" spans="1:35" ht="15.75" customHeight="1" x14ac:dyDescent="0.25">
      <c r="AI57"/>
    </row>
    <row r="58" spans="1:35" ht="15.75" customHeight="1" x14ac:dyDescent="0.25">
      <c r="AI58"/>
    </row>
    <row r="59" spans="1:35" ht="15.75" customHeight="1" x14ac:dyDescent="0.25">
      <c r="AI59"/>
    </row>
  </sheetData>
  <mergeCells count="33">
    <mergeCell ref="A41:AH41"/>
    <mergeCell ref="A30:C30"/>
    <mergeCell ref="A31:C31"/>
    <mergeCell ref="A32:C32"/>
    <mergeCell ref="A33:C33"/>
    <mergeCell ref="A34:C34"/>
    <mergeCell ref="A36:C36"/>
    <mergeCell ref="A35:C35"/>
    <mergeCell ref="A26:C26"/>
    <mergeCell ref="A27:C27"/>
    <mergeCell ref="A28:C28"/>
    <mergeCell ref="A29:C29"/>
    <mergeCell ref="A37:C37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A6:C6"/>
    <mergeCell ref="A7:C7"/>
    <mergeCell ref="A8:C8"/>
    <mergeCell ref="A9:C9"/>
    <mergeCell ref="A10:C10"/>
  </mergeCells>
  <conditionalFormatting sqref="D28:L29 M29:AH29">
    <cfRule type="cellIs" dxfId="314" priority="229" stopIfTrue="1" operator="equal">
      <formula>0</formula>
    </cfRule>
  </conditionalFormatting>
  <conditionalFormatting sqref="D6:M8 D18:M21">
    <cfRule type="cellIs" dxfId="313" priority="212" stopIfTrue="1" operator="equal">
      <formula>"M"</formula>
    </cfRule>
    <cfRule type="cellIs" dxfId="312" priority="213" stopIfTrue="1" operator="between">
      <formula>"NB"</formula>
      <formula>"NB^"</formula>
    </cfRule>
  </conditionalFormatting>
  <conditionalFormatting sqref="D6:M14 D18:M21">
    <cfRule type="cellIs" dxfId="311" priority="211" stopIfTrue="1" operator="equal">
      <formula>"B"</formula>
    </cfRule>
  </conditionalFormatting>
  <conditionalFormatting sqref="D9:M17">
    <cfRule type="cellIs" dxfId="310" priority="208" stopIfTrue="1" operator="equal">
      <formula>"M"</formula>
    </cfRule>
    <cfRule type="cellIs" dxfId="309" priority="209" stopIfTrue="1" operator="equal">
      <formula>"NB"</formula>
    </cfRule>
  </conditionalFormatting>
  <conditionalFormatting sqref="D15:M17">
    <cfRule type="cellIs" priority="207" stopIfTrue="1" operator="equal">
      <formula>"B"</formula>
    </cfRule>
    <cfRule type="cellIs" dxfId="308" priority="210" stopIfTrue="1" operator="equal">
      <formula>0</formula>
    </cfRule>
  </conditionalFormatting>
  <conditionalFormatting sqref="D23:M24">
    <cfRule type="cellIs" dxfId="307" priority="206" stopIfTrue="1" operator="equal">
      <formula>0</formula>
    </cfRule>
    <cfRule type="cellIs" priority="203" stopIfTrue="1" operator="equal">
      <formula>"B"</formula>
    </cfRule>
  </conditionalFormatting>
  <conditionalFormatting sqref="D23:M26">
    <cfRule type="cellIs" dxfId="306" priority="205" stopIfTrue="1" operator="equal">
      <formula>"NB"</formula>
    </cfRule>
    <cfRule type="cellIs" dxfId="305" priority="204" stopIfTrue="1" operator="equal">
      <formula>"M"</formula>
    </cfRule>
  </conditionalFormatting>
  <conditionalFormatting sqref="D25:M27">
    <cfRule type="cellIs" dxfId="304" priority="307" stopIfTrue="1" operator="equal">
      <formula>"B"</formula>
    </cfRule>
  </conditionalFormatting>
  <conditionalFormatting sqref="D27:M27 D30:M35">
    <cfRule type="cellIs" dxfId="303" priority="316" stopIfTrue="1" operator="between">
      <formula>"NB"</formula>
      <formula>"NB^"</formula>
    </cfRule>
  </conditionalFormatting>
  <conditionalFormatting sqref="D30:M35 D27:M27">
    <cfRule type="cellIs" dxfId="302" priority="315" stopIfTrue="1" operator="equal">
      <formula>"M"</formula>
    </cfRule>
  </conditionalFormatting>
  <conditionalFormatting sqref="D30:M35">
    <cfRule type="cellIs" dxfId="301" priority="314" stopIfTrue="1" operator="equal">
      <formula>"B"</formula>
    </cfRule>
  </conditionalFormatting>
  <conditionalFormatting sqref="D22:AH22">
    <cfRule type="cellIs" dxfId="300" priority="311" stopIfTrue="1" operator="equal">
      <formula>"B"</formula>
    </cfRule>
    <cfRule type="cellIs" dxfId="299" priority="312" stopIfTrue="1" operator="equal">
      <formula>"M"</formula>
    </cfRule>
    <cfRule type="cellIs" dxfId="298" priority="313" stopIfTrue="1" operator="between">
      <formula>"NB"</formula>
      <formula>"NB^"</formula>
    </cfRule>
  </conditionalFormatting>
  <conditionalFormatting sqref="M28">
    <cfRule type="cellIs" dxfId="297" priority="214" stopIfTrue="1" operator="equal">
      <formula>0</formula>
    </cfRule>
  </conditionalFormatting>
  <conditionalFormatting sqref="N6:AH7">
    <cfRule type="containsText" dxfId="296" priority="19" operator="containsText" text="NB">
      <formula>NOT(ISERROR(SEARCH("NB",N6)))</formula>
    </cfRule>
    <cfRule type="containsText" dxfId="295" priority="20" operator="containsText" text="M">
      <formula>NOT(ISERROR(SEARCH("M",N6)))</formula>
    </cfRule>
    <cfRule type="containsText" dxfId="294" priority="21" operator="containsText" text="B">
      <formula>NOT(ISERROR(SEARCH("B",N6)))</formula>
    </cfRule>
  </conditionalFormatting>
  <conditionalFormatting sqref="N8:AH21">
    <cfRule type="cellIs" dxfId="293" priority="10" stopIfTrue="1" operator="equal">
      <formula>"B"</formula>
    </cfRule>
    <cfRule type="cellIs" dxfId="292" priority="11" stopIfTrue="1" operator="equal">
      <formula>"M"</formula>
    </cfRule>
    <cfRule type="cellIs" dxfId="291" priority="12" stopIfTrue="1" operator="between">
      <formula>"NB"</formula>
      <formula>"NB^"</formula>
    </cfRule>
  </conditionalFormatting>
  <conditionalFormatting sqref="N23:AH26">
    <cfRule type="cellIs" dxfId="290" priority="25" stopIfTrue="1" operator="equal">
      <formula>"B"</formula>
    </cfRule>
    <cfRule type="cellIs" dxfId="289" priority="26" stopIfTrue="1" operator="equal">
      <formula>"M"</formula>
    </cfRule>
    <cfRule type="cellIs" dxfId="288" priority="27" stopIfTrue="1" operator="between">
      <formula>"NB"</formula>
      <formula>"NB^"</formula>
    </cfRule>
  </conditionalFormatting>
  <conditionalFormatting sqref="N27:AH28">
    <cfRule type="containsText" dxfId="287" priority="7" operator="containsText" text="NB">
      <formula>NOT(ISERROR(SEARCH("NB",N27)))</formula>
    </cfRule>
    <cfRule type="containsText" dxfId="286" priority="8" operator="containsText" text="M">
      <formula>NOT(ISERROR(SEARCH("M",N27)))</formula>
    </cfRule>
    <cfRule type="containsText" dxfId="285" priority="9" operator="containsText" text="B">
      <formula>NOT(ISERROR(SEARCH("B",N27)))</formula>
    </cfRule>
  </conditionalFormatting>
  <conditionalFormatting sqref="N30:AH35">
    <cfRule type="containsText" dxfId="284" priority="2" operator="containsText" text="M">
      <formula>NOT(ISERROR(SEARCH("M",N30)))</formula>
    </cfRule>
    <cfRule type="containsText" dxfId="283" priority="3" operator="containsText" text="B">
      <formula>NOT(ISERROR(SEARCH("B",N30)))</formula>
    </cfRule>
    <cfRule type="containsText" dxfId="282" priority="1" operator="containsText" text="NB">
      <formula>NOT(ISERROR(SEARCH("NB",N30)))</formula>
    </cfRule>
  </conditionalFormatting>
  <conditionalFormatting sqref="AG29:AH29">
    <cfRule type="containsText" dxfId="281" priority="421" operator="containsText" text="NB">
      <formula>NOT(ISERROR(SEARCH("NB",AG29)))</formula>
    </cfRule>
    <cfRule type="containsText" dxfId="280" priority="422" operator="containsText" text="M">
      <formula>NOT(ISERROR(SEARCH("M",AG29)))</formula>
    </cfRule>
    <cfRule type="containsText" dxfId="279" priority="423" operator="containsText" text="B">
      <formula>NOT(ISERROR(SEARCH("B",AG29)))</formula>
    </cfRule>
  </conditionalFormatting>
  <pageMargins left="0.75" right="0.75" top="1" bottom="1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59"/>
  <sheetViews>
    <sheetView zoomScale="80" zoomScaleNormal="80" zoomScalePageLayoutView="90" workbookViewId="0">
      <selection activeCell="AG28" sqref="AG28"/>
    </sheetView>
  </sheetViews>
  <sheetFormatPr defaultColWidth="8.7109375" defaultRowHeight="15" x14ac:dyDescent="0.25"/>
  <cols>
    <col min="1" max="1" width="9.28515625" customWidth="1"/>
    <col min="2" max="2" width="15.42578125" customWidth="1"/>
    <col min="3" max="3" width="30.85546875" customWidth="1"/>
    <col min="4" max="33" width="5.7109375" customWidth="1"/>
    <col min="34" max="34" width="9.42578125" style="3" bestFit="1" customWidth="1"/>
  </cols>
  <sheetData>
    <row r="1" spans="1:43" ht="19.5" customHeight="1" x14ac:dyDescent="0.35">
      <c r="A1" s="1" t="s">
        <v>0</v>
      </c>
      <c r="I1" s="2" t="s">
        <v>1</v>
      </c>
    </row>
    <row r="2" spans="1:43" ht="15" customHeight="1" x14ac:dyDescent="0.25">
      <c r="A2" s="1" t="s">
        <v>2</v>
      </c>
    </row>
    <row r="3" spans="1:43" ht="23.25" x14ac:dyDescent="0.35">
      <c r="A3" s="1" t="s">
        <v>3</v>
      </c>
      <c r="P3" s="4" t="s">
        <v>149</v>
      </c>
    </row>
    <row r="4" spans="1:43" s="5" customFormat="1" ht="15.75" customHeight="1" thickBot="1" x14ac:dyDescent="0.3">
      <c r="C4" s="6"/>
      <c r="F4" s="6" t="s">
        <v>6</v>
      </c>
      <c r="G4" s="5" t="s">
        <v>6</v>
      </c>
      <c r="M4" s="6" t="s">
        <v>6</v>
      </c>
      <c r="N4" s="5" t="s">
        <v>6</v>
      </c>
      <c r="T4" s="5" t="s">
        <v>6</v>
      </c>
      <c r="U4" s="5" t="s">
        <v>6</v>
      </c>
      <c r="AA4" s="5" t="s">
        <v>6</v>
      </c>
      <c r="AB4" s="5" t="s">
        <v>6</v>
      </c>
      <c r="AI4"/>
      <c r="AJ4"/>
      <c r="AK4"/>
      <c r="AL4"/>
      <c r="AM4"/>
      <c r="AN4"/>
      <c r="AO4"/>
      <c r="AP4"/>
      <c r="AQ4"/>
    </row>
    <row r="5" spans="1:43" s="12" customFormat="1" ht="15.75" customHeight="1" x14ac:dyDescent="0.2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9">
        <v>26</v>
      </c>
      <c r="AD5" s="9">
        <v>27</v>
      </c>
      <c r="AE5" s="9">
        <v>28</v>
      </c>
      <c r="AF5" s="9">
        <v>29</v>
      </c>
      <c r="AG5" s="9">
        <v>30</v>
      </c>
      <c r="AH5" s="11" t="s">
        <v>8</v>
      </c>
      <c r="AI5"/>
      <c r="AJ5"/>
      <c r="AK5"/>
      <c r="AL5"/>
      <c r="AM5"/>
      <c r="AN5"/>
      <c r="AO5"/>
      <c r="AP5"/>
      <c r="AQ5"/>
    </row>
    <row r="6" spans="1:43" ht="15.75" customHeight="1" x14ac:dyDescent="0.25">
      <c r="A6" s="155" t="s">
        <v>9</v>
      </c>
      <c r="B6" s="156"/>
      <c r="C6" s="157"/>
      <c r="D6" s="72" t="s">
        <v>6</v>
      </c>
      <c r="E6" s="72" t="s">
        <v>10</v>
      </c>
      <c r="F6" s="72" t="s">
        <v>10</v>
      </c>
      <c r="G6" s="72" t="s">
        <v>10</v>
      </c>
      <c r="H6" s="72" t="s">
        <v>10</v>
      </c>
      <c r="I6" s="72" t="s">
        <v>10</v>
      </c>
      <c r="J6" s="72" t="s">
        <v>6</v>
      </c>
      <c r="K6" s="72" t="s">
        <v>6</v>
      </c>
      <c r="L6" s="72" t="s">
        <v>10</v>
      </c>
      <c r="M6" s="72" t="s">
        <v>10</v>
      </c>
      <c r="N6" s="72" t="s">
        <v>10</v>
      </c>
      <c r="O6" s="72" t="s">
        <v>10</v>
      </c>
      <c r="P6" s="72" t="s">
        <v>10</v>
      </c>
      <c r="Q6" s="72" t="s">
        <v>11</v>
      </c>
      <c r="R6" s="72" t="s">
        <v>11</v>
      </c>
      <c r="S6" s="72" t="s">
        <v>11</v>
      </c>
      <c r="T6" s="72" t="s">
        <v>11</v>
      </c>
      <c r="U6" s="72" t="s">
        <v>6</v>
      </c>
      <c r="V6" s="72" t="s">
        <v>6</v>
      </c>
      <c r="W6" s="72" t="s">
        <v>6</v>
      </c>
      <c r="X6" s="72" t="s">
        <v>6</v>
      </c>
      <c r="Y6" s="72" t="s">
        <v>6</v>
      </c>
      <c r="Z6" s="72" t="s">
        <v>6</v>
      </c>
      <c r="AA6" s="72" t="s">
        <v>10</v>
      </c>
      <c r="AB6" s="72" t="s">
        <v>10</v>
      </c>
      <c r="AC6" s="72" t="s">
        <v>10</v>
      </c>
      <c r="AD6" s="72" t="s">
        <v>10</v>
      </c>
      <c r="AE6" s="72" t="s">
        <v>10</v>
      </c>
      <c r="AF6" s="72" t="s">
        <v>11</v>
      </c>
      <c r="AG6" s="72" t="s">
        <v>11</v>
      </c>
      <c r="AH6" s="13">
        <f t="shared" ref="AH6:AH34" si="0">IF(COUNTA(D6:AG6)&gt;0,(COUNTA(D6:AG6)-COUNTIF(D6:AG6,"NB")-COUNTIF(D6:AG6,"DN")-COUNTIF(D6:AG6,"An")-COUNTIF(D6:AG6,"NB^")-COUNTIF(D6:AG6,0))/COUNTA(D6:AG6),"")</f>
        <v>1</v>
      </c>
    </row>
    <row r="7" spans="1:43" ht="15.75" customHeight="1" x14ac:dyDescent="0.25">
      <c r="A7" s="179" t="s">
        <v>12</v>
      </c>
      <c r="B7" s="180"/>
      <c r="C7" s="181"/>
      <c r="D7" s="14" t="s">
        <v>13</v>
      </c>
      <c r="E7" s="14" t="s">
        <v>13</v>
      </c>
      <c r="F7" s="14" t="s">
        <v>13</v>
      </c>
      <c r="G7" s="14" t="s">
        <v>13</v>
      </c>
      <c r="H7" s="14" t="s">
        <v>13</v>
      </c>
      <c r="I7" s="14" t="s">
        <v>13</v>
      </c>
      <c r="J7" s="14" t="s">
        <v>13</v>
      </c>
      <c r="K7" s="14" t="s">
        <v>13</v>
      </c>
      <c r="L7" s="14" t="s">
        <v>13</v>
      </c>
      <c r="M7" s="14" t="s">
        <v>13</v>
      </c>
      <c r="N7" s="14" t="s">
        <v>13</v>
      </c>
      <c r="O7" s="14" t="s">
        <v>13</v>
      </c>
      <c r="P7" s="14" t="s">
        <v>13</v>
      </c>
      <c r="Q7" s="14" t="s">
        <v>13</v>
      </c>
      <c r="R7" s="14" t="s">
        <v>13</v>
      </c>
      <c r="S7" s="14" t="s">
        <v>13</v>
      </c>
      <c r="T7" s="14" t="s">
        <v>13</v>
      </c>
      <c r="U7" s="14" t="s">
        <v>13</v>
      </c>
      <c r="V7" s="14" t="s">
        <v>13</v>
      </c>
      <c r="W7" s="14" t="s">
        <v>13</v>
      </c>
      <c r="X7" s="14" t="s">
        <v>13</v>
      </c>
      <c r="Y7" s="14" t="s">
        <v>13</v>
      </c>
      <c r="Z7" s="14" t="s">
        <v>13</v>
      </c>
      <c r="AA7" s="14" t="s">
        <v>13</v>
      </c>
      <c r="AB7" s="14" t="s">
        <v>13</v>
      </c>
      <c r="AC7" s="14" t="s">
        <v>13</v>
      </c>
      <c r="AD7" s="14" t="s">
        <v>13</v>
      </c>
      <c r="AE7" s="14" t="s">
        <v>13</v>
      </c>
      <c r="AF7" s="14" t="s">
        <v>13</v>
      </c>
      <c r="AG7" s="14" t="s">
        <v>13</v>
      </c>
      <c r="AH7" s="17">
        <f t="shared" si="0"/>
        <v>1</v>
      </c>
    </row>
    <row r="8" spans="1:43" ht="15.75" customHeight="1" x14ac:dyDescent="0.25">
      <c r="A8" s="161" t="s">
        <v>14</v>
      </c>
      <c r="B8" s="162"/>
      <c r="C8" s="163"/>
      <c r="D8" s="18" t="s">
        <v>13</v>
      </c>
      <c r="E8" s="18" t="s">
        <v>13</v>
      </c>
      <c r="F8" s="18" t="s">
        <v>13</v>
      </c>
      <c r="G8" s="18" t="s">
        <v>13</v>
      </c>
      <c r="H8" s="18" t="s">
        <v>13</v>
      </c>
      <c r="I8" s="1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8" t="s">
        <v>13</v>
      </c>
      <c r="O8" s="18" t="s">
        <v>13</v>
      </c>
      <c r="P8" s="18" t="s">
        <v>13</v>
      </c>
      <c r="Q8" s="18" t="s">
        <v>13</v>
      </c>
      <c r="R8" s="18" t="s">
        <v>13</v>
      </c>
      <c r="S8" s="18" t="s">
        <v>13</v>
      </c>
      <c r="T8" s="18" t="s">
        <v>13</v>
      </c>
      <c r="U8" s="18" t="s">
        <v>13</v>
      </c>
      <c r="V8" s="18" t="s">
        <v>13</v>
      </c>
      <c r="W8" s="18" t="s">
        <v>13</v>
      </c>
      <c r="X8" s="18" t="s">
        <v>13</v>
      </c>
      <c r="Y8" s="18" t="s">
        <v>13</v>
      </c>
      <c r="Z8" s="18" t="s">
        <v>13</v>
      </c>
      <c r="AA8" s="18" t="s">
        <v>13</v>
      </c>
      <c r="AB8" s="18" t="s">
        <v>13</v>
      </c>
      <c r="AC8" s="18" t="s">
        <v>13</v>
      </c>
      <c r="AD8" s="18" t="s">
        <v>13</v>
      </c>
      <c r="AE8" s="18" t="s">
        <v>13</v>
      </c>
      <c r="AF8" s="18" t="s">
        <v>13</v>
      </c>
      <c r="AG8" s="18" t="s">
        <v>13</v>
      </c>
      <c r="AH8" s="19">
        <f t="shared" si="0"/>
        <v>1</v>
      </c>
    </row>
    <row r="9" spans="1:43" ht="15.75" customHeight="1" x14ac:dyDescent="0.25">
      <c r="A9" s="173" t="s">
        <v>15</v>
      </c>
      <c r="B9" s="174"/>
      <c r="C9" s="175"/>
      <c r="D9" s="20" t="s">
        <v>13</v>
      </c>
      <c r="E9" s="20" t="s">
        <v>13</v>
      </c>
      <c r="F9" s="20" t="s">
        <v>13</v>
      </c>
      <c r="G9" s="20" t="s">
        <v>16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16</v>
      </c>
      <c r="U9" s="20" t="s">
        <v>13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13</v>
      </c>
      <c r="AC9" s="20" t="s">
        <v>13</v>
      </c>
      <c r="AD9" s="20" t="s">
        <v>13</v>
      </c>
      <c r="AE9" s="20" t="s">
        <v>13</v>
      </c>
      <c r="AF9" s="20" t="s">
        <v>16</v>
      </c>
      <c r="AG9" s="20" t="s">
        <v>13</v>
      </c>
      <c r="AH9" s="13">
        <f t="shared" si="0"/>
        <v>0.9</v>
      </c>
    </row>
    <row r="10" spans="1:43" ht="15.75" customHeight="1" x14ac:dyDescent="0.25">
      <c r="A10" s="176" t="s">
        <v>17</v>
      </c>
      <c r="B10" s="177"/>
      <c r="C10" s="178"/>
      <c r="D10" s="16" t="s">
        <v>13</v>
      </c>
      <c r="E10" s="16" t="s">
        <v>13</v>
      </c>
      <c r="F10" s="16" t="s">
        <v>13</v>
      </c>
      <c r="G10" s="16" t="s">
        <v>16</v>
      </c>
      <c r="H10" s="16" t="s">
        <v>13</v>
      </c>
      <c r="I10" s="16" t="s">
        <v>13</v>
      </c>
      <c r="J10" s="16" t="s">
        <v>13</v>
      </c>
      <c r="K10" s="16" t="s">
        <v>13</v>
      </c>
      <c r="L10" s="16" t="s">
        <v>13</v>
      </c>
      <c r="M10" s="16" t="s">
        <v>13</v>
      </c>
      <c r="N10" s="16" t="s">
        <v>13</v>
      </c>
      <c r="O10" s="16" t="s">
        <v>13</v>
      </c>
      <c r="P10" s="16" t="s">
        <v>13</v>
      </c>
      <c r="Q10" s="16" t="s">
        <v>13</v>
      </c>
      <c r="R10" s="16" t="s">
        <v>13</v>
      </c>
      <c r="S10" s="16" t="s">
        <v>13</v>
      </c>
      <c r="T10" s="16" t="s">
        <v>16</v>
      </c>
      <c r="U10" s="16" t="s">
        <v>13</v>
      </c>
      <c r="V10" s="16" t="s">
        <v>13</v>
      </c>
      <c r="W10" s="16" t="s">
        <v>13</v>
      </c>
      <c r="X10" s="16" t="s">
        <v>13</v>
      </c>
      <c r="Y10" s="16" t="s">
        <v>13</v>
      </c>
      <c r="Z10" s="16" t="s">
        <v>13</v>
      </c>
      <c r="AA10" s="16" t="s">
        <v>13</v>
      </c>
      <c r="AB10" s="16" t="s">
        <v>13</v>
      </c>
      <c r="AC10" s="16" t="s">
        <v>13</v>
      </c>
      <c r="AD10" s="16" t="s">
        <v>13</v>
      </c>
      <c r="AE10" s="16" t="s">
        <v>13</v>
      </c>
      <c r="AF10" s="16" t="s">
        <v>16</v>
      </c>
      <c r="AG10" s="16" t="s">
        <v>13</v>
      </c>
      <c r="AH10" s="21">
        <f t="shared" si="0"/>
        <v>0.9</v>
      </c>
    </row>
    <row r="11" spans="1:43" ht="15.75" customHeight="1" x14ac:dyDescent="0.25">
      <c r="A11" s="176" t="s">
        <v>18</v>
      </c>
      <c r="B11" s="177"/>
      <c r="C11" s="178"/>
      <c r="D11" s="16" t="s">
        <v>13</v>
      </c>
      <c r="E11" s="16" t="s">
        <v>13</v>
      </c>
      <c r="F11" s="16" t="s">
        <v>13</v>
      </c>
      <c r="G11" s="16" t="s">
        <v>16</v>
      </c>
      <c r="H11" s="16" t="s">
        <v>13</v>
      </c>
      <c r="I11" s="16" t="s">
        <v>13</v>
      </c>
      <c r="J11" s="16" t="s">
        <v>13</v>
      </c>
      <c r="K11" s="16" t="s">
        <v>13</v>
      </c>
      <c r="L11" s="16" t="s">
        <v>13</v>
      </c>
      <c r="M11" s="16" t="s">
        <v>13</v>
      </c>
      <c r="N11" s="16" t="s">
        <v>13</v>
      </c>
      <c r="O11" s="16" t="s">
        <v>13</v>
      </c>
      <c r="P11" s="16" t="s">
        <v>13</v>
      </c>
      <c r="Q11" s="16" t="s">
        <v>13</v>
      </c>
      <c r="R11" s="16" t="s">
        <v>13</v>
      </c>
      <c r="S11" s="16" t="s">
        <v>13</v>
      </c>
      <c r="T11" s="16" t="s">
        <v>16</v>
      </c>
      <c r="U11" s="16" t="s">
        <v>13</v>
      </c>
      <c r="V11" s="16" t="s">
        <v>13</v>
      </c>
      <c r="W11" s="16" t="s">
        <v>13</v>
      </c>
      <c r="X11" s="16" t="s">
        <v>13</v>
      </c>
      <c r="Y11" s="16" t="s">
        <v>13</v>
      </c>
      <c r="Z11" s="16" t="s">
        <v>13</v>
      </c>
      <c r="AA11" s="16" t="s">
        <v>13</v>
      </c>
      <c r="AB11" s="16" t="s">
        <v>13</v>
      </c>
      <c r="AC11" s="16" t="s">
        <v>13</v>
      </c>
      <c r="AD11" s="16" t="s">
        <v>13</v>
      </c>
      <c r="AE11" s="16" t="s">
        <v>13</v>
      </c>
      <c r="AF11" s="16" t="s">
        <v>16</v>
      </c>
      <c r="AG11" s="16" t="s">
        <v>13</v>
      </c>
      <c r="AH11" s="21">
        <f t="shared" si="0"/>
        <v>0.9</v>
      </c>
    </row>
    <row r="12" spans="1:43" ht="15.75" customHeight="1" x14ac:dyDescent="0.25">
      <c r="A12" s="176" t="s">
        <v>19</v>
      </c>
      <c r="B12" s="177"/>
      <c r="C12" s="178"/>
      <c r="D12" s="16" t="s">
        <v>13</v>
      </c>
      <c r="E12" s="16" t="s">
        <v>13</v>
      </c>
      <c r="F12" s="16" t="s">
        <v>13</v>
      </c>
      <c r="G12" s="16" t="s">
        <v>16</v>
      </c>
      <c r="H12" s="16" t="s">
        <v>13</v>
      </c>
      <c r="I12" s="16" t="s">
        <v>13</v>
      </c>
      <c r="J12" s="16" t="s">
        <v>13</v>
      </c>
      <c r="K12" s="16" t="s">
        <v>13</v>
      </c>
      <c r="L12" s="16" t="s">
        <v>13</v>
      </c>
      <c r="M12" s="16" t="s">
        <v>13</v>
      </c>
      <c r="N12" s="16" t="s">
        <v>13</v>
      </c>
      <c r="O12" s="16" t="s">
        <v>13</v>
      </c>
      <c r="P12" s="16" t="s">
        <v>13</v>
      </c>
      <c r="Q12" s="16" t="s">
        <v>13</v>
      </c>
      <c r="R12" s="16" t="s">
        <v>13</v>
      </c>
      <c r="S12" s="16" t="s">
        <v>13</v>
      </c>
      <c r="T12" s="16" t="s">
        <v>16</v>
      </c>
      <c r="U12" s="16" t="s">
        <v>13</v>
      </c>
      <c r="V12" s="16" t="s">
        <v>13</v>
      </c>
      <c r="W12" s="16" t="s">
        <v>13</v>
      </c>
      <c r="X12" s="16" t="s">
        <v>13</v>
      </c>
      <c r="Y12" s="16" t="s">
        <v>13</v>
      </c>
      <c r="Z12" s="16" t="s">
        <v>13</v>
      </c>
      <c r="AA12" s="16" t="s">
        <v>13</v>
      </c>
      <c r="AB12" s="16" t="s">
        <v>13</v>
      </c>
      <c r="AC12" s="16" t="s">
        <v>13</v>
      </c>
      <c r="AD12" s="16" t="s">
        <v>13</v>
      </c>
      <c r="AE12" s="16" t="s">
        <v>13</v>
      </c>
      <c r="AF12" s="16" t="s">
        <v>16</v>
      </c>
      <c r="AG12" s="16" t="s">
        <v>13</v>
      </c>
      <c r="AH12" s="21">
        <f t="shared" si="0"/>
        <v>0.9</v>
      </c>
    </row>
    <row r="13" spans="1:43" ht="15.75" customHeight="1" x14ac:dyDescent="0.25">
      <c r="A13" s="176" t="s">
        <v>20</v>
      </c>
      <c r="B13" s="177"/>
      <c r="C13" s="178"/>
      <c r="D13" s="16" t="s">
        <v>13</v>
      </c>
      <c r="E13" s="16" t="s">
        <v>13</v>
      </c>
      <c r="F13" s="16" t="s">
        <v>13</v>
      </c>
      <c r="G13" s="16" t="s">
        <v>16</v>
      </c>
      <c r="H13" s="16" t="s">
        <v>13</v>
      </c>
      <c r="I13" s="16" t="s">
        <v>13</v>
      </c>
      <c r="J13" s="16" t="s">
        <v>13</v>
      </c>
      <c r="K13" s="16" t="s">
        <v>13</v>
      </c>
      <c r="L13" s="16" t="s">
        <v>13</v>
      </c>
      <c r="M13" s="16" t="s">
        <v>13</v>
      </c>
      <c r="N13" s="16" t="s">
        <v>13</v>
      </c>
      <c r="O13" s="16" t="s">
        <v>13</v>
      </c>
      <c r="P13" s="16" t="s">
        <v>13</v>
      </c>
      <c r="Q13" s="16" t="s">
        <v>13</v>
      </c>
      <c r="R13" s="16" t="s">
        <v>13</v>
      </c>
      <c r="S13" s="16" t="s">
        <v>13</v>
      </c>
      <c r="T13" s="16" t="s">
        <v>16</v>
      </c>
      <c r="U13" s="16" t="s">
        <v>13</v>
      </c>
      <c r="V13" s="16" t="s">
        <v>13</v>
      </c>
      <c r="W13" s="16" t="s">
        <v>13</v>
      </c>
      <c r="X13" s="16" t="s">
        <v>13</v>
      </c>
      <c r="Y13" s="16" t="s">
        <v>13</v>
      </c>
      <c r="Z13" s="16" t="s">
        <v>13</v>
      </c>
      <c r="AA13" s="16" t="s">
        <v>13</v>
      </c>
      <c r="AB13" s="16" t="s">
        <v>13</v>
      </c>
      <c r="AC13" s="16" t="s">
        <v>13</v>
      </c>
      <c r="AD13" s="16" t="s">
        <v>13</v>
      </c>
      <c r="AE13" s="16" t="s">
        <v>13</v>
      </c>
      <c r="AF13" s="16" t="s">
        <v>13</v>
      </c>
      <c r="AG13" s="16" t="s">
        <v>13</v>
      </c>
      <c r="AH13" s="21">
        <f t="shared" si="0"/>
        <v>0.93333333333333335</v>
      </c>
    </row>
    <row r="14" spans="1:43" ht="15.75" customHeight="1" x14ac:dyDescent="0.25">
      <c r="A14" s="179" t="s">
        <v>21</v>
      </c>
      <c r="B14" s="180"/>
      <c r="C14" s="181"/>
      <c r="D14" s="73" t="s">
        <v>13</v>
      </c>
      <c r="E14" s="73" t="s">
        <v>13</v>
      </c>
      <c r="F14" s="73" t="s">
        <v>13</v>
      </c>
      <c r="G14" s="73" t="s">
        <v>16</v>
      </c>
      <c r="H14" s="73" t="s">
        <v>13</v>
      </c>
      <c r="I14" s="73" t="s">
        <v>13</v>
      </c>
      <c r="J14" s="73" t="s">
        <v>13</v>
      </c>
      <c r="K14" s="73" t="s">
        <v>13</v>
      </c>
      <c r="L14" s="73" t="s">
        <v>13</v>
      </c>
      <c r="M14" s="73" t="s">
        <v>13</v>
      </c>
      <c r="N14" s="73" t="s">
        <v>13</v>
      </c>
      <c r="O14" s="73" t="s">
        <v>13</v>
      </c>
      <c r="P14" s="73" t="s">
        <v>13</v>
      </c>
      <c r="Q14" s="73" t="s">
        <v>13</v>
      </c>
      <c r="R14" s="73" t="s">
        <v>13</v>
      </c>
      <c r="S14" s="73" t="s">
        <v>13</v>
      </c>
      <c r="T14" s="73" t="s">
        <v>16</v>
      </c>
      <c r="U14" s="73" t="s">
        <v>13</v>
      </c>
      <c r="V14" s="73" t="s">
        <v>13</v>
      </c>
      <c r="W14" s="73" t="s">
        <v>13</v>
      </c>
      <c r="X14" s="73" t="s">
        <v>13</v>
      </c>
      <c r="Y14" s="73" t="s">
        <v>13</v>
      </c>
      <c r="Z14" s="73" t="s">
        <v>13</v>
      </c>
      <c r="AA14" s="73" t="s">
        <v>13</v>
      </c>
      <c r="AB14" s="73" t="s">
        <v>13</v>
      </c>
      <c r="AC14" s="73" t="s">
        <v>13</v>
      </c>
      <c r="AD14" s="73" t="s">
        <v>13</v>
      </c>
      <c r="AE14" s="73" t="s">
        <v>13</v>
      </c>
      <c r="AF14" s="73" t="s">
        <v>13</v>
      </c>
      <c r="AG14" s="73" t="s">
        <v>13</v>
      </c>
      <c r="AH14" s="17">
        <f t="shared" si="0"/>
        <v>0.93333333333333335</v>
      </c>
    </row>
    <row r="15" spans="1:43" ht="15.75" customHeight="1" x14ac:dyDescent="0.25">
      <c r="A15" s="173" t="s">
        <v>22</v>
      </c>
      <c r="B15" s="174"/>
      <c r="C15" s="175"/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13">
        <f t="shared" si="0"/>
        <v>1</v>
      </c>
    </row>
    <row r="16" spans="1:43" ht="15.75" customHeight="1" x14ac:dyDescent="0.25">
      <c r="A16" s="176" t="s">
        <v>23</v>
      </c>
      <c r="B16" s="177"/>
      <c r="C16" s="178"/>
      <c r="D16" s="16" t="s">
        <v>13</v>
      </c>
      <c r="E16" s="16" t="s">
        <v>13</v>
      </c>
      <c r="F16" s="16" t="s">
        <v>13</v>
      </c>
      <c r="G16" s="16" t="s">
        <v>13</v>
      </c>
      <c r="H16" s="16" t="s">
        <v>13</v>
      </c>
      <c r="I16" s="16" t="s">
        <v>13</v>
      </c>
      <c r="J16" s="16" t="s">
        <v>13</v>
      </c>
      <c r="K16" s="16" t="s">
        <v>13</v>
      </c>
      <c r="L16" s="16" t="s">
        <v>13</v>
      </c>
      <c r="M16" s="16" t="s">
        <v>13</v>
      </c>
      <c r="N16" s="16" t="s">
        <v>13</v>
      </c>
      <c r="O16" s="16" t="s">
        <v>13</v>
      </c>
      <c r="P16" s="16" t="s">
        <v>13</v>
      </c>
      <c r="Q16" s="16" t="s">
        <v>13</v>
      </c>
      <c r="R16" s="16" t="s">
        <v>13</v>
      </c>
      <c r="S16" s="16" t="s">
        <v>13</v>
      </c>
      <c r="T16" s="16" t="s">
        <v>13</v>
      </c>
      <c r="U16" s="16" t="s">
        <v>13</v>
      </c>
      <c r="V16" s="16" t="s">
        <v>13</v>
      </c>
      <c r="W16" s="16" t="s">
        <v>13</v>
      </c>
      <c r="X16" s="16" t="s">
        <v>13</v>
      </c>
      <c r="Y16" s="16" t="s">
        <v>13</v>
      </c>
      <c r="Z16" s="16" t="s">
        <v>13</v>
      </c>
      <c r="AA16" s="16" t="s">
        <v>13</v>
      </c>
      <c r="AB16" s="16" t="s">
        <v>13</v>
      </c>
      <c r="AC16" s="16" t="s">
        <v>13</v>
      </c>
      <c r="AD16" s="16" t="s">
        <v>13</v>
      </c>
      <c r="AE16" s="16" t="s">
        <v>13</v>
      </c>
      <c r="AF16" s="16" t="s">
        <v>13</v>
      </c>
      <c r="AG16" s="16" t="s">
        <v>13</v>
      </c>
      <c r="AH16" s="21">
        <f t="shared" si="0"/>
        <v>1</v>
      </c>
    </row>
    <row r="17" spans="1:34" ht="15.75" customHeight="1" x14ac:dyDescent="0.25">
      <c r="A17" s="179" t="s">
        <v>24</v>
      </c>
      <c r="B17" s="180"/>
      <c r="C17" s="181"/>
      <c r="D17" s="109" t="s">
        <v>13</v>
      </c>
      <c r="E17" s="109" t="s">
        <v>13</v>
      </c>
      <c r="F17" s="109" t="s">
        <v>13</v>
      </c>
      <c r="G17" s="109" t="s">
        <v>13</v>
      </c>
      <c r="H17" s="109" t="s">
        <v>13</v>
      </c>
      <c r="I17" s="109" t="s">
        <v>13</v>
      </c>
      <c r="J17" s="109" t="s">
        <v>13</v>
      </c>
      <c r="K17" s="109" t="s">
        <v>13</v>
      </c>
      <c r="L17" s="109" t="s">
        <v>13</v>
      </c>
      <c r="M17" s="109" t="s">
        <v>13</v>
      </c>
      <c r="N17" s="109" t="s">
        <v>13</v>
      </c>
      <c r="O17" s="109" t="s">
        <v>13</v>
      </c>
      <c r="P17" s="109" t="s">
        <v>13</v>
      </c>
      <c r="Q17" s="109" t="s">
        <v>13</v>
      </c>
      <c r="R17" s="109" t="s">
        <v>13</v>
      </c>
      <c r="S17" s="109" t="s">
        <v>13</v>
      </c>
      <c r="T17" s="109" t="s">
        <v>13</v>
      </c>
      <c r="U17" s="109" t="s">
        <v>13</v>
      </c>
      <c r="V17" s="109" t="s">
        <v>13</v>
      </c>
      <c r="W17" s="109" t="s">
        <v>13</v>
      </c>
      <c r="X17" s="109" t="s">
        <v>13</v>
      </c>
      <c r="Y17" s="109" t="s">
        <v>13</v>
      </c>
      <c r="Z17" s="109" t="s">
        <v>13</v>
      </c>
      <c r="AA17" s="109" t="s">
        <v>13</v>
      </c>
      <c r="AB17" s="109" t="s">
        <v>13</v>
      </c>
      <c r="AC17" s="109" t="s">
        <v>13</v>
      </c>
      <c r="AD17" s="109" t="s">
        <v>13</v>
      </c>
      <c r="AE17" s="109" t="s">
        <v>13</v>
      </c>
      <c r="AF17" s="16" t="s">
        <v>13</v>
      </c>
      <c r="AG17" s="16" t="s">
        <v>13</v>
      </c>
      <c r="AH17" s="17">
        <f t="shared" si="0"/>
        <v>1</v>
      </c>
    </row>
    <row r="18" spans="1:34" ht="15.75" customHeight="1" x14ac:dyDescent="0.25">
      <c r="A18" s="173" t="s">
        <v>25</v>
      </c>
      <c r="B18" s="174"/>
      <c r="C18" s="175"/>
      <c r="D18" s="22" t="s">
        <v>13</v>
      </c>
      <c r="E18" s="22" t="s">
        <v>13</v>
      </c>
      <c r="F18" s="22" t="s">
        <v>13</v>
      </c>
      <c r="G18" s="22" t="s">
        <v>13</v>
      </c>
      <c r="H18" s="22" t="s">
        <v>13</v>
      </c>
      <c r="I18" s="22" t="s">
        <v>13</v>
      </c>
      <c r="J18" s="22" t="s">
        <v>13</v>
      </c>
      <c r="K18" s="22" t="s">
        <v>13</v>
      </c>
      <c r="L18" s="22" t="s">
        <v>13</v>
      </c>
      <c r="M18" s="22" t="s">
        <v>13</v>
      </c>
      <c r="N18" s="22" t="s">
        <v>13</v>
      </c>
      <c r="O18" s="22" t="s">
        <v>13</v>
      </c>
      <c r="P18" s="22" t="s">
        <v>13</v>
      </c>
      <c r="Q18" s="22" t="s">
        <v>13</v>
      </c>
      <c r="R18" s="22" t="s">
        <v>13</v>
      </c>
      <c r="S18" s="22" t="s">
        <v>13</v>
      </c>
      <c r="T18" s="22" t="s">
        <v>13</v>
      </c>
      <c r="U18" s="22" t="s">
        <v>13</v>
      </c>
      <c r="V18" s="22" t="s">
        <v>13</v>
      </c>
      <c r="W18" s="22" t="s">
        <v>13</v>
      </c>
      <c r="X18" s="22" t="s">
        <v>13</v>
      </c>
      <c r="Y18" s="22" t="s">
        <v>13</v>
      </c>
      <c r="Z18" s="22" t="s">
        <v>13</v>
      </c>
      <c r="AA18" s="22" t="s">
        <v>13</v>
      </c>
      <c r="AB18" s="22" t="s">
        <v>13</v>
      </c>
      <c r="AC18" s="22" t="s">
        <v>13</v>
      </c>
      <c r="AD18" s="22" t="s">
        <v>13</v>
      </c>
      <c r="AE18" s="22" t="s">
        <v>13</v>
      </c>
      <c r="AF18" s="22" t="s">
        <v>13</v>
      </c>
      <c r="AG18" s="22" t="s">
        <v>49</v>
      </c>
      <c r="AH18" s="13">
        <f t="shared" si="0"/>
        <v>1</v>
      </c>
    </row>
    <row r="19" spans="1:34" ht="15.75" customHeight="1" x14ac:dyDescent="0.25">
      <c r="A19" s="176" t="s">
        <v>26</v>
      </c>
      <c r="B19" s="177"/>
      <c r="C19" s="178"/>
      <c r="D19" s="23" t="s">
        <v>13</v>
      </c>
      <c r="E19" s="23" t="s">
        <v>13</v>
      </c>
      <c r="F19" s="23" t="s">
        <v>13</v>
      </c>
      <c r="G19" s="23" t="s">
        <v>13</v>
      </c>
      <c r="H19" s="23" t="s">
        <v>13</v>
      </c>
      <c r="I19" s="23" t="s">
        <v>13</v>
      </c>
      <c r="J19" s="23" t="s">
        <v>13</v>
      </c>
      <c r="K19" s="23" t="s">
        <v>13</v>
      </c>
      <c r="L19" s="23" t="s">
        <v>13</v>
      </c>
      <c r="M19" s="23" t="s">
        <v>13</v>
      </c>
      <c r="N19" s="23" t="s">
        <v>13</v>
      </c>
      <c r="O19" s="23" t="s">
        <v>13</v>
      </c>
      <c r="P19" s="23" t="s">
        <v>13</v>
      </c>
      <c r="Q19" s="23" t="s">
        <v>13</v>
      </c>
      <c r="R19" s="23" t="s">
        <v>13</v>
      </c>
      <c r="S19" s="23" t="s">
        <v>13</v>
      </c>
      <c r="T19" s="23" t="s">
        <v>13</v>
      </c>
      <c r="U19" s="23" t="s">
        <v>13</v>
      </c>
      <c r="V19" s="23" t="s">
        <v>13</v>
      </c>
      <c r="W19" s="23" t="s">
        <v>13</v>
      </c>
      <c r="X19" s="23" t="s">
        <v>13</v>
      </c>
      <c r="Y19" s="23" t="s">
        <v>13</v>
      </c>
      <c r="Z19" s="23" t="s">
        <v>13</v>
      </c>
      <c r="AA19" s="23" t="s">
        <v>13</v>
      </c>
      <c r="AB19" s="23" t="s">
        <v>13</v>
      </c>
      <c r="AC19" s="23" t="s">
        <v>13</v>
      </c>
      <c r="AD19" s="23" t="s">
        <v>13</v>
      </c>
      <c r="AE19" s="23" t="s">
        <v>13</v>
      </c>
      <c r="AF19" s="23" t="s">
        <v>13</v>
      </c>
      <c r="AG19" s="23" t="s">
        <v>49</v>
      </c>
      <c r="AH19" s="21">
        <f t="shared" si="0"/>
        <v>1</v>
      </c>
    </row>
    <row r="20" spans="1:34" ht="15.75" customHeight="1" x14ac:dyDescent="0.25">
      <c r="A20" s="176" t="s">
        <v>27</v>
      </c>
      <c r="B20" s="177"/>
      <c r="C20" s="178"/>
      <c r="D20" s="23" t="s">
        <v>13</v>
      </c>
      <c r="E20" s="23" t="s">
        <v>13</v>
      </c>
      <c r="F20" s="23" t="s">
        <v>13</v>
      </c>
      <c r="G20" s="23" t="s">
        <v>13</v>
      </c>
      <c r="H20" s="23" t="s">
        <v>13</v>
      </c>
      <c r="I20" s="23" t="s">
        <v>13</v>
      </c>
      <c r="J20" s="23" t="s">
        <v>13</v>
      </c>
      <c r="K20" s="23" t="s">
        <v>13</v>
      </c>
      <c r="L20" s="23" t="s">
        <v>13</v>
      </c>
      <c r="M20" s="23" t="s">
        <v>13</v>
      </c>
      <c r="N20" s="23" t="s">
        <v>13</v>
      </c>
      <c r="O20" s="23" t="s">
        <v>13</v>
      </c>
      <c r="P20" s="23" t="s">
        <v>13</v>
      </c>
      <c r="Q20" s="23" t="s">
        <v>13</v>
      </c>
      <c r="R20" s="23" t="s">
        <v>13</v>
      </c>
      <c r="S20" s="23" t="s">
        <v>13</v>
      </c>
      <c r="T20" s="23" t="s">
        <v>13</v>
      </c>
      <c r="U20" s="23" t="s">
        <v>13</v>
      </c>
      <c r="V20" s="23" t="s">
        <v>13</v>
      </c>
      <c r="W20" s="23" t="s">
        <v>13</v>
      </c>
      <c r="X20" s="23" t="s">
        <v>13</v>
      </c>
      <c r="Y20" s="23" t="s">
        <v>13</v>
      </c>
      <c r="Z20" s="23" t="s">
        <v>13</v>
      </c>
      <c r="AA20" s="23" t="s">
        <v>13</v>
      </c>
      <c r="AB20" s="23" t="s">
        <v>13</v>
      </c>
      <c r="AC20" s="23" t="s">
        <v>13</v>
      </c>
      <c r="AD20" s="23" t="s">
        <v>13</v>
      </c>
      <c r="AE20" s="23" t="s">
        <v>13</v>
      </c>
      <c r="AF20" s="23" t="s">
        <v>13</v>
      </c>
      <c r="AG20" s="23" t="s">
        <v>49</v>
      </c>
      <c r="AH20" s="21">
        <f t="shared" si="0"/>
        <v>1</v>
      </c>
    </row>
    <row r="21" spans="1:34" ht="15.75" customHeight="1" x14ac:dyDescent="0.25">
      <c r="A21" s="179" t="s">
        <v>28</v>
      </c>
      <c r="B21" s="180"/>
      <c r="C21" s="181"/>
      <c r="D21" s="14" t="s">
        <v>13</v>
      </c>
      <c r="E21" s="14" t="s">
        <v>13</v>
      </c>
      <c r="F21" s="14" t="s">
        <v>13</v>
      </c>
      <c r="G21" s="14" t="s">
        <v>13</v>
      </c>
      <c r="H21" s="14" t="s">
        <v>13</v>
      </c>
      <c r="I21" s="14" t="s">
        <v>13</v>
      </c>
      <c r="J21" s="14" t="s">
        <v>13</v>
      </c>
      <c r="K21" s="14" t="s">
        <v>13</v>
      </c>
      <c r="L21" s="14" t="s">
        <v>13</v>
      </c>
      <c r="M21" s="14" t="s">
        <v>13</v>
      </c>
      <c r="N21" s="14" t="s">
        <v>13</v>
      </c>
      <c r="O21" s="14" t="s">
        <v>13</v>
      </c>
      <c r="P21" s="14" t="s">
        <v>13</v>
      </c>
      <c r="Q21" s="14" t="s">
        <v>13</v>
      </c>
      <c r="R21" s="14" t="s">
        <v>13</v>
      </c>
      <c r="S21" s="14" t="s">
        <v>13</v>
      </c>
      <c r="T21" s="14" t="s">
        <v>13</v>
      </c>
      <c r="U21" s="14" t="s">
        <v>13</v>
      </c>
      <c r="V21" s="14" t="s">
        <v>13</v>
      </c>
      <c r="W21" s="14" t="s">
        <v>13</v>
      </c>
      <c r="X21" s="14" t="s">
        <v>13</v>
      </c>
      <c r="Y21" s="14" t="s">
        <v>13</v>
      </c>
      <c r="Z21" s="14" t="s">
        <v>13</v>
      </c>
      <c r="AA21" s="14" t="s">
        <v>13</v>
      </c>
      <c r="AB21" s="14" t="s">
        <v>13</v>
      </c>
      <c r="AC21" s="14" t="s">
        <v>13</v>
      </c>
      <c r="AD21" s="14" t="s">
        <v>13</v>
      </c>
      <c r="AE21" s="14" t="s">
        <v>13</v>
      </c>
      <c r="AF21" s="14" t="s">
        <v>13</v>
      </c>
      <c r="AG21" s="14" t="s">
        <v>49</v>
      </c>
      <c r="AH21" s="17">
        <f t="shared" si="0"/>
        <v>1</v>
      </c>
    </row>
    <row r="22" spans="1:34" ht="15.75" customHeight="1" x14ac:dyDescent="0.25">
      <c r="A22" s="161" t="s">
        <v>29</v>
      </c>
      <c r="B22" s="162"/>
      <c r="C22" s="163"/>
      <c r="D22" s="76" t="s">
        <v>13</v>
      </c>
      <c r="E22" s="76" t="s">
        <v>13</v>
      </c>
      <c r="F22" s="76" t="s">
        <v>49</v>
      </c>
      <c r="G22" s="76" t="s">
        <v>49</v>
      </c>
      <c r="H22" s="76" t="s">
        <v>13</v>
      </c>
      <c r="I22" s="76" t="s">
        <v>13</v>
      </c>
      <c r="J22" s="76" t="s">
        <v>13</v>
      </c>
      <c r="K22" s="76" t="s">
        <v>13</v>
      </c>
      <c r="L22" s="76" t="s">
        <v>13</v>
      </c>
      <c r="M22" s="76" t="s">
        <v>13</v>
      </c>
      <c r="N22" s="76" t="s">
        <v>13</v>
      </c>
      <c r="O22" s="76" t="s">
        <v>13</v>
      </c>
      <c r="P22" s="76" t="s">
        <v>13</v>
      </c>
      <c r="Q22" s="76" t="s">
        <v>13</v>
      </c>
      <c r="R22" s="76" t="s">
        <v>13</v>
      </c>
      <c r="S22" s="76" t="s">
        <v>13</v>
      </c>
      <c r="T22" s="76" t="s">
        <v>49</v>
      </c>
      <c r="U22" s="76" t="s">
        <v>13</v>
      </c>
      <c r="V22" s="76" t="s">
        <v>13</v>
      </c>
      <c r="W22" s="76" t="s">
        <v>13</v>
      </c>
      <c r="X22" s="76" t="s">
        <v>13</v>
      </c>
      <c r="Y22" s="76" t="s">
        <v>13</v>
      </c>
      <c r="Z22" s="76" t="s">
        <v>49</v>
      </c>
      <c r="AA22" s="76" t="s">
        <v>49</v>
      </c>
      <c r="AB22" s="76" t="s">
        <v>49</v>
      </c>
      <c r="AC22" s="76" t="s">
        <v>49</v>
      </c>
      <c r="AD22" s="76" t="s">
        <v>49</v>
      </c>
      <c r="AE22" s="76" t="s">
        <v>49</v>
      </c>
      <c r="AF22" s="24" t="s">
        <v>49</v>
      </c>
      <c r="AG22" s="24" t="s">
        <v>16</v>
      </c>
      <c r="AH22" s="19">
        <f t="shared" si="0"/>
        <v>0.96666666666666667</v>
      </c>
    </row>
    <row r="23" spans="1:34" ht="15.75" customHeight="1" x14ac:dyDescent="0.25">
      <c r="A23" s="173" t="s">
        <v>30</v>
      </c>
      <c r="B23" s="174"/>
      <c r="C23" s="175"/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13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13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13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13</v>
      </c>
      <c r="AD23" s="20" t="s">
        <v>13</v>
      </c>
      <c r="AE23" s="20" t="s">
        <v>13</v>
      </c>
      <c r="AF23" s="74" t="s">
        <v>13</v>
      </c>
      <c r="AG23" s="74" t="s">
        <v>16</v>
      </c>
      <c r="AH23" s="13">
        <f t="shared" si="0"/>
        <v>0.96666666666666667</v>
      </c>
    </row>
    <row r="24" spans="1:34" ht="15.75" customHeight="1" x14ac:dyDescent="0.25">
      <c r="A24" s="179" t="s">
        <v>31</v>
      </c>
      <c r="B24" s="180"/>
      <c r="C24" s="181"/>
      <c r="D24" s="15" t="s">
        <v>13</v>
      </c>
      <c r="E24" s="15" t="s">
        <v>13</v>
      </c>
      <c r="F24" s="15" t="s">
        <v>13</v>
      </c>
      <c r="G24" s="15" t="s">
        <v>13</v>
      </c>
      <c r="H24" s="15" t="s">
        <v>13</v>
      </c>
      <c r="I24" s="15" t="s">
        <v>13</v>
      </c>
      <c r="J24" s="15" t="s">
        <v>13</v>
      </c>
      <c r="K24" s="15" t="s">
        <v>13</v>
      </c>
      <c r="L24" s="15" t="s">
        <v>13</v>
      </c>
      <c r="M24" s="15" t="s">
        <v>13</v>
      </c>
      <c r="N24" s="15" t="s">
        <v>13</v>
      </c>
      <c r="O24" s="15" t="s">
        <v>13</v>
      </c>
      <c r="P24" s="15" t="s">
        <v>13</v>
      </c>
      <c r="Q24" s="15" t="s">
        <v>13</v>
      </c>
      <c r="R24" s="15" t="s">
        <v>13</v>
      </c>
      <c r="S24" s="15" t="s">
        <v>13</v>
      </c>
      <c r="T24" s="15" t="s">
        <v>13</v>
      </c>
      <c r="U24" s="15" t="s">
        <v>13</v>
      </c>
      <c r="V24" s="15" t="s">
        <v>13</v>
      </c>
      <c r="W24" s="15" t="s">
        <v>13</v>
      </c>
      <c r="X24" s="15" t="s">
        <v>13</v>
      </c>
      <c r="Y24" s="15" t="s">
        <v>13</v>
      </c>
      <c r="Z24" s="15" t="s">
        <v>13</v>
      </c>
      <c r="AA24" s="15" t="s">
        <v>13</v>
      </c>
      <c r="AB24" s="15" t="s">
        <v>13</v>
      </c>
      <c r="AC24" s="15" t="s">
        <v>13</v>
      </c>
      <c r="AD24" s="15" t="s">
        <v>13</v>
      </c>
      <c r="AE24" s="15" t="s">
        <v>13</v>
      </c>
      <c r="AF24" s="73" t="s">
        <v>13</v>
      </c>
      <c r="AG24" s="73" t="s">
        <v>16</v>
      </c>
      <c r="AH24" s="17">
        <f t="shared" si="0"/>
        <v>0.96666666666666667</v>
      </c>
    </row>
    <row r="25" spans="1:34" ht="15.75" customHeight="1" x14ac:dyDescent="0.25">
      <c r="A25" s="161" t="s">
        <v>32</v>
      </c>
      <c r="B25" s="162"/>
      <c r="C25" s="163"/>
      <c r="D25" s="76" t="s">
        <v>13</v>
      </c>
      <c r="E25" s="76" t="s">
        <v>13</v>
      </c>
      <c r="F25" s="76" t="s">
        <v>13</v>
      </c>
      <c r="G25" s="76" t="s">
        <v>13</v>
      </c>
      <c r="H25" s="76" t="s">
        <v>13</v>
      </c>
      <c r="I25" s="76" t="s">
        <v>13</v>
      </c>
      <c r="J25" s="76" t="s">
        <v>13</v>
      </c>
      <c r="K25" s="76" t="s">
        <v>13</v>
      </c>
      <c r="L25" s="76" t="s">
        <v>13</v>
      </c>
      <c r="M25" s="76" t="s">
        <v>13</v>
      </c>
      <c r="N25" s="76" t="s">
        <v>13</v>
      </c>
      <c r="O25" s="76" t="s">
        <v>13</v>
      </c>
      <c r="P25" s="76" t="s">
        <v>13</v>
      </c>
      <c r="Q25" s="76" t="s">
        <v>13</v>
      </c>
      <c r="R25" s="76" t="s">
        <v>13</v>
      </c>
      <c r="S25" s="76" t="s">
        <v>13</v>
      </c>
      <c r="T25" s="76" t="s">
        <v>13</v>
      </c>
      <c r="U25" s="76" t="s">
        <v>13</v>
      </c>
      <c r="V25" s="76" t="s">
        <v>13</v>
      </c>
      <c r="W25" s="76" t="s">
        <v>13</v>
      </c>
      <c r="X25" s="76" t="s">
        <v>13</v>
      </c>
      <c r="Y25" s="76" t="s">
        <v>13</v>
      </c>
      <c r="Z25" s="76" t="s">
        <v>13</v>
      </c>
      <c r="AA25" s="76" t="s">
        <v>13</v>
      </c>
      <c r="AB25" s="76" t="s">
        <v>13</v>
      </c>
      <c r="AC25" s="76" t="s">
        <v>13</v>
      </c>
      <c r="AD25" s="76" t="s">
        <v>13</v>
      </c>
      <c r="AE25" s="76" t="s">
        <v>13</v>
      </c>
      <c r="AF25" s="26" t="s">
        <v>13</v>
      </c>
      <c r="AG25" s="26" t="s">
        <v>13</v>
      </c>
      <c r="AH25" s="19">
        <f t="shared" si="0"/>
        <v>1</v>
      </c>
    </row>
    <row r="26" spans="1:34" ht="15.75" customHeight="1" x14ac:dyDescent="0.25">
      <c r="A26" s="161" t="s">
        <v>33</v>
      </c>
      <c r="B26" s="162"/>
      <c r="C26" s="163"/>
      <c r="D26" s="76" t="s">
        <v>13</v>
      </c>
      <c r="E26" s="76" t="s">
        <v>13</v>
      </c>
      <c r="F26" s="76" t="s">
        <v>13</v>
      </c>
      <c r="G26" s="76" t="s">
        <v>13</v>
      </c>
      <c r="H26" s="76" t="s">
        <v>13</v>
      </c>
      <c r="I26" s="76" t="s">
        <v>13</v>
      </c>
      <c r="J26" s="76" t="s">
        <v>13</v>
      </c>
      <c r="K26" s="76" t="s">
        <v>13</v>
      </c>
      <c r="L26" s="76" t="s">
        <v>13</v>
      </c>
      <c r="M26" s="76" t="s">
        <v>13</v>
      </c>
      <c r="N26" s="76" t="s">
        <v>13</v>
      </c>
      <c r="O26" s="76" t="s">
        <v>13</v>
      </c>
      <c r="P26" s="76" t="s">
        <v>13</v>
      </c>
      <c r="Q26" s="76" t="s">
        <v>13</v>
      </c>
      <c r="R26" s="76" t="s">
        <v>13</v>
      </c>
      <c r="S26" s="76" t="s">
        <v>13</v>
      </c>
      <c r="T26" s="76" t="s">
        <v>13</v>
      </c>
      <c r="U26" s="76" t="s">
        <v>13</v>
      </c>
      <c r="V26" s="76" t="s">
        <v>13</v>
      </c>
      <c r="W26" s="76" t="s">
        <v>13</v>
      </c>
      <c r="X26" s="76" t="s">
        <v>13</v>
      </c>
      <c r="Y26" s="76" t="s">
        <v>13</v>
      </c>
      <c r="Z26" s="76" t="s">
        <v>13</v>
      </c>
      <c r="AA26" s="76" t="s">
        <v>13</v>
      </c>
      <c r="AB26" s="76" t="s">
        <v>13</v>
      </c>
      <c r="AC26" s="76" t="s">
        <v>13</v>
      </c>
      <c r="AD26" s="76" t="s">
        <v>13</v>
      </c>
      <c r="AE26" s="76" t="s">
        <v>13</v>
      </c>
      <c r="AF26" s="76" t="s">
        <v>13</v>
      </c>
      <c r="AG26" s="76" t="s">
        <v>13</v>
      </c>
      <c r="AH26" s="19">
        <f t="shared" si="0"/>
        <v>1</v>
      </c>
    </row>
    <row r="27" spans="1:34" ht="15.75" customHeight="1" x14ac:dyDescent="0.25">
      <c r="A27" s="155" t="s">
        <v>34</v>
      </c>
      <c r="B27" s="156"/>
      <c r="C27" s="157"/>
      <c r="D27" s="72" t="s">
        <v>6</v>
      </c>
      <c r="E27" s="72" t="s">
        <v>10</v>
      </c>
      <c r="F27" s="72" t="s">
        <v>10</v>
      </c>
      <c r="G27" s="72" t="s">
        <v>10</v>
      </c>
      <c r="H27" s="72" t="s">
        <v>10</v>
      </c>
      <c r="I27" s="72" t="s">
        <v>10</v>
      </c>
      <c r="J27" s="72" t="s">
        <v>6</v>
      </c>
      <c r="K27" s="72" t="s">
        <v>6</v>
      </c>
      <c r="L27" s="72" t="s">
        <v>10</v>
      </c>
      <c r="M27" s="72" t="s">
        <v>10</v>
      </c>
      <c r="N27" s="72" t="s">
        <v>10</v>
      </c>
      <c r="O27" s="72" t="s">
        <v>10</v>
      </c>
      <c r="P27" s="72" t="s">
        <v>10</v>
      </c>
      <c r="Q27" s="72" t="s">
        <v>11</v>
      </c>
      <c r="R27" s="72" t="s">
        <v>11</v>
      </c>
      <c r="S27" s="72" t="s">
        <v>11</v>
      </c>
      <c r="T27" s="72" t="s">
        <v>11</v>
      </c>
      <c r="U27" s="72" t="s">
        <v>6</v>
      </c>
      <c r="V27" s="72" t="s">
        <v>6</v>
      </c>
      <c r="W27" s="72" t="s">
        <v>6</v>
      </c>
      <c r="X27" s="72" t="s">
        <v>6</v>
      </c>
      <c r="Y27" s="72" t="s">
        <v>6</v>
      </c>
      <c r="Z27" s="72" t="s">
        <v>6</v>
      </c>
      <c r="AA27" s="72" t="s">
        <v>10</v>
      </c>
      <c r="AB27" s="72" t="s">
        <v>10</v>
      </c>
      <c r="AC27" s="72" t="s">
        <v>10</v>
      </c>
      <c r="AD27" s="72" t="s">
        <v>10</v>
      </c>
      <c r="AE27" s="72" t="s">
        <v>11</v>
      </c>
      <c r="AF27" s="72" t="s">
        <v>11</v>
      </c>
      <c r="AG27" s="72" t="s">
        <v>11</v>
      </c>
      <c r="AH27" s="13">
        <f t="shared" si="0"/>
        <v>1</v>
      </c>
    </row>
    <row r="28" spans="1:34" ht="15.75" customHeight="1" x14ac:dyDescent="0.25">
      <c r="A28" s="182" t="s">
        <v>35</v>
      </c>
      <c r="B28" s="183"/>
      <c r="C28" s="184"/>
      <c r="D28" s="28">
        <v>4</v>
      </c>
      <c r="E28" s="28">
        <v>3</v>
      </c>
      <c r="F28" s="28">
        <v>3</v>
      </c>
      <c r="G28" s="28">
        <v>3</v>
      </c>
      <c r="H28" s="28">
        <v>2</v>
      </c>
      <c r="I28" s="28">
        <v>3.5</v>
      </c>
      <c r="J28" s="28">
        <v>3.5</v>
      </c>
      <c r="K28" s="28">
        <v>4</v>
      </c>
      <c r="L28" s="28">
        <v>3</v>
      </c>
      <c r="M28" s="28">
        <v>3</v>
      </c>
      <c r="N28" s="28">
        <v>4</v>
      </c>
      <c r="O28" s="28">
        <v>4</v>
      </c>
      <c r="P28" s="28">
        <v>3.5</v>
      </c>
      <c r="Q28" s="28">
        <v>4</v>
      </c>
      <c r="R28" s="28">
        <v>3</v>
      </c>
      <c r="S28" s="28" t="s">
        <v>39</v>
      </c>
      <c r="T28" s="28">
        <v>3</v>
      </c>
      <c r="U28" s="28">
        <v>3.5</v>
      </c>
      <c r="V28" s="28">
        <v>3.5</v>
      </c>
      <c r="W28" s="28">
        <v>4</v>
      </c>
      <c r="X28" s="28">
        <v>4</v>
      </c>
      <c r="Y28" s="28">
        <v>4</v>
      </c>
      <c r="Z28" s="28">
        <v>4</v>
      </c>
      <c r="AA28" s="28">
        <v>4</v>
      </c>
      <c r="AB28" s="28">
        <v>3.5</v>
      </c>
      <c r="AC28" s="28">
        <v>3</v>
      </c>
      <c r="AD28" s="28">
        <v>3</v>
      </c>
      <c r="AE28" s="28">
        <v>3</v>
      </c>
      <c r="AF28" s="28">
        <v>2</v>
      </c>
      <c r="AG28" s="28">
        <v>2</v>
      </c>
      <c r="AH28" s="17">
        <f t="shared" si="0"/>
        <v>1</v>
      </c>
    </row>
    <row r="29" spans="1:34" ht="15.75" customHeight="1" x14ac:dyDescent="0.25">
      <c r="A29" s="170" t="s">
        <v>40</v>
      </c>
      <c r="B29" s="171"/>
      <c r="C29" s="172"/>
      <c r="D29" s="78">
        <v>0</v>
      </c>
      <c r="E29" s="78">
        <v>0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1.8</v>
      </c>
      <c r="N29" s="78">
        <v>1.4</v>
      </c>
      <c r="O29" s="78">
        <v>2.4</v>
      </c>
      <c r="P29" s="78">
        <v>1.4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 t="s">
        <v>150</v>
      </c>
      <c r="Y29" s="78" t="s">
        <v>151</v>
      </c>
      <c r="Z29" s="78" t="s">
        <v>152</v>
      </c>
      <c r="AA29" s="78">
        <v>0.4</v>
      </c>
      <c r="AB29" s="78">
        <v>0</v>
      </c>
      <c r="AC29" s="78">
        <v>4.0999999999999996</v>
      </c>
      <c r="AD29" s="78">
        <v>1.9</v>
      </c>
      <c r="AE29" s="78" t="s">
        <v>153</v>
      </c>
      <c r="AF29" s="78">
        <v>0</v>
      </c>
      <c r="AG29" s="78">
        <v>0</v>
      </c>
      <c r="AH29" s="19">
        <f t="shared" si="0"/>
        <v>0.36666666666666664</v>
      </c>
    </row>
    <row r="30" spans="1:34" ht="15.75" customHeight="1" x14ac:dyDescent="0.25">
      <c r="A30" s="152" t="s">
        <v>48</v>
      </c>
      <c r="B30" s="153"/>
      <c r="C30" s="154"/>
      <c r="D30" s="79" t="s">
        <v>6</v>
      </c>
      <c r="E30" s="79" t="s">
        <v>10</v>
      </c>
      <c r="F30" s="79" t="s">
        <v>10</v>
      </c>
      <c r="G30" s="79" t="s">
        <v>10</v>
      </c>
      <c r="H30" s="79" t="s">
        <v>10</v>
      </c>
      <c r="I30" s="79" t="s">
        <v>10</v>
      </c>
      <c r="J30" s="79" t="s">
        <v>6</v>
      </c>
      <c r="K30" s="79" t="s">
        <v>6</v>
      </c>
      <c r="L30" s="79" t="s">
        <v>10</v>
      </c>
      <c r="M30" s="79" t="s">
        <v>10</v>
      </c>
      <c r="N30" s="79" t="s">
        <v>10</v>
      </c>
      <c r="O30" s="79" t="s">
        <v>10</v>
      </c>
      <c r="P30" s="79" t="s">
        <v>10</v>
      </c>
      <c r="Q30" s="79" t="s">
        <v>11</v>
      </c>
      <c r="R30" s="79" t="s">
        <v>11</v>
      </c>
      <c r="S30" s="79" t="s">
        <v>11</v>
      </c>
      <c r="T30" s="79" t="s">
        <v>11</v>
      </c>
      <c r="U30" s="79" t="s">
        <v>6</v>
      </c>
      <c r="V30" s="79" t="s">
        <v>6</v>
      </c>
      <c r="W30" s="79" t="s">
        <v>6</v>
      </c>
      <c r="X30" s="79" t="s">
        <v>6</v>
      </c>
      <c r="Y30" s="79" t="s">
        <v>6</v>
      </c>
      <c r="Z30" s="79" t="s">
        <v>6</v>
      </c>
      <c r="AA30" s="79" t="s">
        <v>10</v>
      </c>
      <c r="AB30" s="79" t="s">
        <v>10</v>
      </c>
      <c r="AC30" s="79" t="s">
        <v>10</v>
      </c>
      <c r="AD30" s="79" t="s">
        <v>10</v>
      </c>
      <c r="AE30" s="79" t="s">
        <v>11</v>
      </c>
      <c r="AF30" s="79" t="s">
        <v>11</v>
      </c>
      <c r="AG30" s="79" t="s">
        <v>11</v>
      </c>
      <c r="AH30" s="19">
        <f t="shared" si="0"/>
        <v>1</v>
      </c>
    </row>
    <row r="31" spans="1:34" ht="15.75" customHeight="1" x14ac:dyDescent="0.25">
      <c r="A31" s="155" t="s">
        <v>50</v>
      </c>
      <c r="B31" s="156"/>
      <c r="C31" s="157"/>
      <c r="D31" s="72" t="s">
        <v>6</v>
      </c>
      <c r="E31" s="72" t="s">
        <v>10</v>
      </c>
      <c r="F31" s="72" t="s">
        <v>10</v>
      </c>
      <c r="G31" s="72" t="s">
        <v>10</v>
      </c>
      <c r="H31" s="72" t="s">
        <v>10</v>
      </c>
      <c r="I31" s="72" t="s">
        <v>10</v>
      </c>
      <c r="J31" s="72" t="s">
        <v>6</v>
      </c>
      <c r="K31" s="72" t="s">
        <v>6</v>
      </c>
      <c r="L31" s="72" t="s">
        <v>10</v>
      </c>
      <c r="M31" s="72" t="s">
        <v>10</v>
      </c>
      <c r="N31" s="72" t="s">
        <v>10</v>
      </c>
      <c r="O31" s="72" t="s">
        <v>10</v>
      </c>
      <c r="P31" s="72" t="s">
        <v>10</v>
      </c>
      <c r="Q31" s="72" t="s">
        <v>11</v>
      </c>
      <c r="R31" s="72" t="s">
        <v>11</v>
      </c>
      <c r="S31" s="72" t="s">
        <v>11</v>
      </c>
      <c r="T31" s="72" t="s">
        <v>11</v>
      </c>
      <c r="U31" s="72" t="s">
        <v>10</v>
      </c>
      <c r="V31" s="72" t="s">
        <v>10</v>
      </c>
      <c r="W31" s="72" t="s">
        <v>10</v>
      </c>
      <c r="X31" s="72" t="s">
        <v>10</v>
      </c>
      <c r="Y31" s="72" t="s">
        <v>6</v>
      </c>
      <c r="Z31" s="72" t="s">
        <v>10</v>
      </c>
      <c r="AA31" s="72" t="s">
        <v>10</v>
      </c>
      <c r="AB31" s="72" t="s">
        <v>10</v>
      </c>
      <c r="AC31" s="72" t="s">
        <v>10</v>
      </c>
      <c r="AD31" s="72" t="s">
        <v>10</v>
      </c>
      <c r="AE31" s="72" t="s">
        <v>11</v>
      </c>
      <c r="AF31" s="72" t="s">
        <v>11</v>
      </c>
      <c r="AG31" s="72" t="s">
        <v>11</v>
      </c>
      <c r="AH31" s="13">
        <f t="shared" si="0"/>
        <v>1</v>
      </c>
    </row>
    <row r="32" spans="1:34" ht="15.75" customHeight="1" x14ac:dyDescent="0.25">
      <c r="A32" s="158" t="s">
        <v>51</v>
      </c>
      <c r="B32" s="159"/>
      <c r="C32" s="160"/>
      <c r="D32" s="80" t="s">
        <v>6</v>
      </c>
      <c r="E32" s="80" t="s">
        <v>10</v>
      </c>
      <c r="F32" s="80" t="s">
        <v>10</v>
      </c>
      <c r="G32" s="80" t="s">
        <v>10</v>
      </c>
      <c r="H32" s="80" t="s">
        <v>10</v>
      </c>
      <c r="I32" s="80" t="s">
        <v>10</v>
      </c>
      <c r="J32" s="80" t="s">
        <v>6</v>
      </c>
      <c r="K32" s="80" t="s">
        <v>6</v>
      </c>
      <c r="L32" s="80" t="s">
        <v>10</v>
      </c>
      <c r="M32" s="80" t="s">
        <v>10</v>
      </c>
      <c r="N32" s="80" t="s">
        <v>10</v>
      </c>
      <c r="O32" s="80" t="s">
        <v>10</v>
      </c>
      <c r="P32" s="80" t="s">
        <v>10</v>
      </c>
      <c r="Q32" s="80" t="s">
        <v>11</v>
      </c>
      <c r="R32" s="80" t="s">
        <v>11</v>
      </c>
      <c r="S32" s="80" t="s">
        <v>11</v>
      </c>
      <c r="T32" s="80" t="s">
        <v>11</v>
      </c>
      <c r="U32" s="80" t="s">
        <v>10</v>
      </c>
      <c r="V32" s="80" t="s">
        <v>10</v>
      </c>
      <c r="W32" s="80" t="s">
        <v>10</v>
      </c>
      <c r="X32" s="80" t="s">
        <v>10</v>
      </c>
      <c r="Y32" s="80" t="s">
        <v>6</v>
      </c>
      <c r="Z32" s="80" t="s">
        <v>10</v>
      </c>
      <c r="AA32" s="80" t="s">
        <v>10</v>
      </c>
      <c r="AB32" s="80" t="s">
        <v>10</v>
      </c>
      <c r="AC32" s="80" t="s">
        <v>10</v>
      </c>
      <c r="AD32" s="80" t="s">
        <v>10</v>
      </c>
      <c r="AE32" s="80" t="s">
        <v>11</v>
      </c>
      <c r="AF32" s="80" t="s">
        <v>11</v>
      </c>
      <c r="AG32" s="80" t="s">
        <v>11</v>
      </c>
      <c r="AH32" s="17">
        <f t="shared" si="0"/>
        <v>1</v>
      </c>
    </row>
    <row r="33" spans="1:43" ht="15.75" customHeight="1" x14ac:dyDescent="0.25">
      <c r="A33" s="161" t="s">
        <v>52</v>
      </c>
      <c r="B33" s="162"/>
      <c r="C33" s="163"/>
      <c r="D33" s="25" t="s">
        <v>13</v>
      </c>
      <c r="E33" s="25" t="s">
        <v>13</v>
      </c>
      <c r="F33" s="25" t="s">
        <v>13</v>
      </c>
      <c r="G33" s="25" t="s">
        <v>13</v>
      </c>
      <c r="H33" s="25" t="s">
        <v>13</v>
      </c>
      <c r="I33" s="25" t="s">
        <v>13</v>
      </c>
      <c r="J33" s="25" t="s">
        <v>13</v>
      </c>
      <c r="K33" s="25" t="s">
        <v>13</v>
      </c>
      <c r="L33" s="25" t="s">
        <v>13</v>
      </c>
      <c r="M33" s="25" t="s">
        <v>13</v>
      </c>
      <c r="N33" s="25" t="s">
        <v>13</v>
      </c>
      <c r="O33" s="25" t="s">
        <v>13</v>
      </c>
      <c r="P33" s="25" t="s">
        <v>13</v>
      </c>
      <c r="Q33" s="25" t="s">
        <v>13</v>
      </c>
      <c r="R33" s="25" t="s">
        <v>13</v>
      </c>
      <c r="S33" s="25" t="s">
        <v>13</v>
      </c>
      <c r="T33" s="25" t="s">
        <v>13</v>
      </c>
      <c r="U33" s="25" t="s">
        <v>13</v>
      </c>
      <c r="V33" s="25" t="s">
        <v>13</v>
      </c>
      <c r="W33" s="25" t="s">
        <v>13</v>
      </c>
      <c r="X33" s="25" t="s">
        <v>13</v>
      </c>
      <c r="Y33" s="25" t="s">
        <v>13</v>
      </c>
      <c r="Z33" s="25" t="s">
        <v>13</v>
      </c>
      <c r="AA33" s="25" t="s">
        <v>13</v>
      </c>
      <c r="AB33" s="25" t="s">
        <v>13</v>
      </c>
      <c r="AC33" s="25" t="s">
        <v>13</v>
      </c>
      <c r="AD33" s="25" t="s">
        <v>13</v>
      </c>
      <c r="AE33" s="25" t="s">
        <v>13</v>
      </c>
      <c r="AF33" s="24" t="s">
        <v>13</v>
      </c>
      <c r="AG33" s="24" t="s">
        <v>13</v>
      </c>
      <c r="AH33" s="19">
        <f t="shared" si="0"/>
        <v>1</v>
      </c>
    </row>
    <row r="34" spans="1:43" ht="15.75" customHeight="1" x14ac:dyDescent="0.25">
      <c r="A34" s="161" t="s">
        <v>53</v>
      </c>
      <c r="B34" s="162"/>
      <c r="C34" s="163"/>
      <c r="D34" s="24" t="s">
        <v>13</v>
      </c>
      <c r="E34" s="24" t="s">
        <v>13</v>
      </c>
      <c r="F34" s="24" t="s">
        <v>13</v>
      </c>
      <c r="G34" s="24" t="s">
        <v>13</v>
      </c>
      <c r="H34" s="24" t="s">
        <v>13</v>
      </c>
      <c r="I34" s="24" t="s">
        <v>13</v>
      </c>
      <c r="J34" s="24" t="s">
        <v>13</v>
      </c>
      <c r="K34" s="24" t="s">
        <v>13</v>
      </c>
      <c r="L34" s="24" t="s">
        <v>13</v>
      </c>
      <c r="M34" s="24" t="s">
        <v>13</v>
      </c>
      <c r="N34" s="24" t="s">
        <v>13</v>
      </c>
      <c r="O34" s="24" t="s">
        <v>13</v>
      </c>
      <c r="P34" s="24" t="s">
        <v>13</v>
      </c>
      <c r="Q34" s="24" t="s">
        <v>13</v>
      </c>
      <c r="R34" s="24" t="s">
        <v>13</v>
      </c>
      <c r="S34" s="24" t="s">
        <v>13</v>
      </c>
      <c r="T34" s="24" t="s">
        <v>13</v>
      </c>
      <c r="U34" s="24" t="s">
        <v>13</v>
      </c>
      <c r="V34" s="24" t="s">
        <v>13</v>
      </c>
      <c r="W34" s="24" t="s">
        <v>13</v>
      </c>
      <c r="X34" s="24" t="s">
        <v>13</v>
      </c>
      <c r="Y34" s="24" t="s">
        <v>13</v>
      </c>
      <c r="Z34" s="24" t="s">
        <v>13</v>
      </c>
      <c r="AA34" s="24" t="s">
        <v>13</v>
      </c>
      <c r="AB34" s="24" t="s">
        <v>13</v>
      </c>
      <c r="AC34" s="24" t="s">
        <v>13</v>
      </c>
      <c r="AD34" s="24" t="s">
        <v>13</v>
      </c>
      <c r="AE34" s="24" t="s">
        <v>13</v>
      </c>
      <c r="AF34" s="24" t="s">
        <v>13</v>
      </c>
      <c r="AG34" s="24" t="s">
        <v>49</v>
      </c>
      <c r="AH34" s="19">
        <f t="shared" si="0"/>
        <v>1</v>
      </c>
    </row>
    <row r="35" spans="1:43" ht="15.75" customHeight="1" thickBot="1" x14ac:dyDescent="0.3">
      <c r="A35" s="164" t="s">
        <v>54</v>
      </c>
      <c r="B35" s="165"/>
      <c r="C35" s="166"/>
      <c r="D35" s="86" t="s">
        <v>13</v>
      </c>
      <c r="E35" s="86" t="s">
        <v>13</v>
      </c>
      <c r="F35" s="86" t="s">
        <v>13</v>
      </c>
      <c r="G35" s="86" t="s">
        <v>13</v>
      </c>
      <c r="H35" s="86" t="s">
        <v>13</v>
      </c>
      <c r="I35" s="86" t="s">
        <v>13</v>
      </c>
      <c r="J35" s="86" t="s">
        <v>13</v>
      </c>
      <c r="K35" s="86" t="s">
        <v>13</v>
      </c>
      <c r="L35" s="86" t="s">
        <v>13</v>
      </c>
      <c r="M35" s="86" t="s">
        <v>13</v>
      </c>
      <c r="N35" s="86" t="s">
        <v>13</v>
      </c>
      <c r="O35" s="86" t="s">
        <v>13</v>
      </c>
      <c r="P35" s="86" t="s">
        <v>13</v>
      </c>
      <c r="Q35" s="86" t="s">
        <v>13</v>
      </c>
      <c r="R35" s="86" t="s">
        <v>13</v>
      </c>
      <c r="S35" s="86" t="s">
        <v>13</v>
      </c>
      <c r="T35" s="86" t="s">
        <v>13</v>
      </c>
      <c r="U35" s="86" t="s">
        <v>13</v>
      </c>
      <c r="V35" s="86" t="s">
        <v>13</v>
      </c>
      <c r="W35" s="86" t="s">
        <v>13</v>
      </c>
      <c r="X35" s="86" t="s">
        <v>13</v>
      </c>
      <c r="Y35" s="86" t="s">
        <v>13</v>
      </c>
      <c r="Z35" s="86" t="s">
        <v>13</v>
      </c>
      <c r="AA35" s="86" t="s">
        <v>13</v>
      </c>
      <c r="AB35" s="86" t="s">
        <v>13</v>
      </c>
      <c r="AC35" s="86" t="s">
        <v>13</v>
      </c>
      <c r="AD35" s="86" t="s">
        <v>13</v>
      </c>
      <c r="AE35" s="86" t="s">
        <v>13</v>
      </c>
      <c r="AF35" s="86" t="s">
        <v>13</v>
      </c>
      <c r="AG35" s="86" t="s">
        <v>49</v>
      </c>
      <c r="AH35" s="88">
        <f>IF(COUNTA(D35:AG35)&gt;0,(COUNTA(D35:AG35)-COUNTIF(D35:AG35,"NB")-COUNTIF(D35:AG35,"DN")-COUNTIF(D35:AG35,"An")-COUNTIF(D35:AG35,"NB^")-COUNTIF(D35:AG35,0))/COUNTA(D35:AG35),"")</f>
        <v>1</v>
      </c>
    </row>
    <row r="36" spans="1:43" s="32" customFormat="1" ht="15.75" customHeight="1" x14ac:dyDescent="0.25">
      <c r="A36" s="149" t="s">
        <v>55</v>
      </c>
      <c r="B36" s="150"/>
      <c r="C36" s="15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133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3"/>
      <c r="AI36"/>
      <c r="AJ36"/>
      <c r="AK36"/>
      <c r="AL36"/>
      <c r="AM36"/>
      <c r="AN36"/>
      <c r="AO36"/>
      <c r="AP36"/>
      <c r="AQ36"/>
    </row>
    <row r="37" spans="1:43" ht="15.75" customHeight="1" thickBot="1" x14ac:dyDescent="0.3">
      <c r="A37" s="167" t="s">
        <v>56</v>
      </c>
      <c r="B37" s="168"/>
      <c r="C37" s="169"/>
      <c r="D37" s="135"/>
      <c r="E37" s="114"/>
      <c r="F37" s="114"/>
      <c r="G37" s="114"/>
      <c r="H37" s="114"/>
      <c r="I37" s="114"/>
      <c r="J37" s="81"/>
      <c r="K37" s="114"/>
      <c r="L37" s="114"/>
      <c r="M37" s="114"/>
      <c r="N37" s="114"/>
      <c r="O37" s="114"/>
      <c r="P37" s="34"/>
      <c r="Q37" s="34"/>
      <c r="R37" s="34"/>
      <c r="S37" s="3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35"/>
    </row>
    <row r="38" spans="1:43" ht="15.75" hidden="1" customHeight="1" x14ac:dyDescent="0.25">
      <c r="A38" s="32"/>
      <c r="B38" s="36"/>
      <c r="C38" s="36"/>
      <c r="D38" s="37" t="str">
        <f>IF(AND(D5&gt;0,COUNTA(D6:D37)&gt;0,COUNTA(D6:D37)-COUNTIF(D6:D37,"NB")-COUNTIF(D30:D31, "0")=COUNTA(D6:D37)),"AB","")</f>
        <v>AB</v>
      </c>
      <c r="E38" s="37" t="str">
        <f>IF(AND(E5&gt;0,COUNTA(E6:E37)&gt;0,COUNTA(E6:E37)-COUNTIF(E6:E37,"NB")-COUNTIF(E30:E31, "0")=COUNTA(E6:E37)),"AB","")</f>
        <v>AB</v>
      </c>
      <c r="F38" s="37" t="str">
        <f>IF(AND(F5&gt;0,COUNTA(F6:F37)&gt;0,COUNTA(F6:F37)-COUNTIF(F6:F37,"NB")-COUNTIF(F30:F31, "0")=COUNTA(F6:F37)),"AB","")</f>
        <v>AB</v>
      </c>
      <c r="G38" s="37" t="str">
        <f>IF(AND(G5&gt;0,COUNTA(G6:G37)&gt;0,COUNTA(G6:G37)-COUNTIF(G6:G37,"NB")-COUNTIF(G30:G31, "0")=COUNTA(G6:G37)),"AB","")</f>
        <v/>
      </c>
      <c r="H38" s="37" t="str">
        <f>IF(AND(H5&gt;0,COUNTA(H6:H37)&gt;0,COUNTA(H6:H37)-COUNTIF(H6:H37,"NB")-COUNTIF(H30:H31, "0")=COUNTA(H6:H37)),"AB","")</f>
        <v>AB</v>
      </c>
      <c r="J38" s="37" t="str">
        <f t="shared" ref="J38:AG38" si="1">IF(AND(J5&gt;0,COUNTA(J6:J37)&gt;0,COUNTA(J6:J37)-COUNTIF(J6:J37,"NB")-COUNTIF(J30:J31, "0")=COUNTA(J6:J37)),"AB","")</f>
        <v>AB</v>
      </c>
      <c r="K38" s="37" t="str">
        <f t="shared" si="1"/>
        <v>AB</v>
      </c>
      <c r="L38" s="37" t="str">
        <f t="shared" si="1"/>
        <v>AB</v>
      </c>
      <c r="M38" s="37" t="str">
        <f t="shared" si="1"/>
        <v>AB</v>
      </c>
      <c r="N38" s="37" t="str">
        <f t="shared" si="1"/>
        <v>AB</v>
      </c>
      <c r="O38" s="37" t="str">
        <f t="shared" si="1"/>
        <v>AB</v>
      </c>
      <c r="P38" s="37" t="str">
        <f t="shared" si="1"/>
        <v>AB</v>
      </c>
      <c r="Q38" s="37" t="str">
        <f t="shared" si="1"/>
        <v>AB</v>
      </c>
      <c r="R38" s="37" t="str">
        <f t="shared" si="1"/>
        <v>AB</v>
      </c>
      <c r="S38" s="37" t="str">
        <f t="shared" si="1"/>
        <v>AB</v>
      </c>
      <c r="T38" s="37" t="str">
        <f t="shared" si="1"/>
        <v/>
      </c>
      <c r="U38" s="37" t="str">
        <f t="shared" si="1"/>
        <v>AB</v>
      </c>
      <c r="V38" s="37" t="str">
        <f t="shared" si="1"/>
        <v>AB</v>
      </c>
      <c r="W38" s="37" t="str">
        <f t="shared" si="1"/>
        <v>AB</v>
      </c>
      <c r="X38" s="37" t="str">
        <f t="shared" si="1"/>
        <v>AB</v>
      </c>
      <c r="Y38" s="37" t="str">
        <f t="shared" si="1"/>
        <v>AB</v>
      </c>
      <c r="Z38" s="37" t="str">
        <f t="shared" si="1"/>
        <v>AB</v>
      </c>
      <c r="AA38" s="37" t="str">
        <f t="shared" si="1"/>
        <v>AB</v>
      </c>
      <c r="AB38" s="37" t="str">
        <f t="shared" si="1"/>
        <v>AB</v>
      </c>
      <c r="AC38" s="37" t="str">
        <f t="shared" si="1"/>
        <v>AB</v>
      </c>
      <c r="AD38" s="37" t="str">
        <f t="shared" si="1"/>
        <v>AB</v>
      </c>
      <c r="AE38" s="37" t="str">
        <f t="shared" si="1"/>
        <v>AB</v>
      </c>
      <c r="AF38" s="37" t="str">
        <f t="shared" si="1"/>
        <v/>
      </c>
      <c r="AG38" s="37" t="str">
        <f t="shared" si="1"/>
        <v/>
      </c>
      <c r="AH38" s="35"/>
    </row>
    <row r="39" spans="1:43" ht="15.75" hidden="1" customHeight="1" x14ac:dyDescent="0.25">
      <c r="D39" s="38" t="str">
        <f>IF(AND(D5:D5&gt;0,COUNTA(D6:D34),COUNTIF(D6:D34,"NB")+COUNTIF(D6:D34,0)=COUNTA(D6:D34)),"ANB","")</f>
        <v/>
      </c>
      <c r="E39" s="38" t="str">
        <f>IF(AND(E5:E5&gt;0,COUNTA(E6:E34),COUNTIF(E6:E34,"NB")+COUNTIF(E6:E34,0)=COUNTA(E6:E34)),"ANB","")</f>
        <v/>
      </c>
      <c r="F39" s="38" t="str">
        <f>IF(AND(F5:F5&gt;0,COUNTA(F6:F34),COUNTIF(F6:F34,"NB")+COUNTIF(F6:F34,0)=COUNTA(F6:F34)),"ANB","")</f>
        <v/>
      </c>
      <c r="G39" s="38" t="str">
        <f>IF(AND(G5:G5&gt;0,COUNTA(G6:G34),COUNTIF(G6:G34,"NB")+COUNTIF(G6:G34,0)=COUNTA(G6:G34)),"ANB","")</f>
        <v/>
      </c>
      <c r="H39" s="38" t="str">
        <f>IF(AND(H5:H5&gt;0,COUNTA(H6:H34),COUNTIF(H6:H34,"NB")+COUNTIF(H6:H34,0)=COUNTA(H6:H34)),"ANB","")</f>
        <v/>
      </c>
      <c r="I39" s="38" t="str">
        <f>IF(AND(I5:I5&gt;0,COUNTA(I6:I31),COUNTIF(I6:I31,"NB")+COUNTIF(I6:I31,0)=COUNTA(I6:I31)),"ANB","")</f>
        <v/>
      </c>
      <c r="J39" s="38" t="str">
        <f t="shared" ref="J39:AG39" si="2">IF(AND(J5:J5&gt;0,COUNTA(J6:J34),COUNTIF(J6:J34,"NB")+COUNTIF(J6:J34,0)=COUNTA(J6:J34)),"ANB","")</f>
        <v/>
      </c>
      <c r="K39" s="38" t="str">
        <f t="shared" si="2"/>
        <v/>
      </c>
      <c r="L39" s="38" t="str">
        <f t="shared" si="2"/>
        <v/>
      </c>
      <c r="M39" s="38" t="str">
        <f t="shared" si="2"/>
        <v/>
      </c>
      <c r="N39" s="38" t="str">
        <f t="shared" si="2"/>
        <v/>
      </c>
      <c r="O39" s="38" t="str">
        <f t="shared" si="2"/>
        <v/>
      </c>
      <c r="P39" s="38" t="str">
        <f t="shared" si="2"/>
        <v/>
      </c>
      <c r="Q39" s="38" t="str">
        <f t="shared" si="2"/>
        <v/>
      </c>
      <c r="R39" s="38" t="str">
        <f t="shared" si="2"/>
        <v/>
      </c>
      <c r="S39" s="38" t="str">
        <f t="shared" si="2"/>
        <v/>
      </c>
      <c r="T39" s="38" t="str">
        <f t="shared" si="2"/>
        <v/>
      </c>
      <c r="U39" s="38" t="str">
        <f t="shared" si="2"/>
        <v/>
      </c>
      <c r="V39" s="38" t="str">
        <f t="shared" si="2"/>
        <v/>
      </c>
      <c r="W39" s="38" t="str">
        <f t="shared" si="2"/>
        <v/>
      </c>
      <c r="X39" s="38" t="str">
        <f t="shared" si="2"/>
        <v/>
      </c>
      <c r="Y39" s="38" t="str">
        <f t="shared" si="2"/>
        <v/>
      </c>
      <c r="Z39" s="38" t="str">
        <f t="shared" si="2"/>
        <v/>
      </c>
      <c r="AA39" s="38" t="str">
        <f t="shared" si="2"/>
        <v/>
      </c>
      <c r="AB39" s="38" t="str">
        <f t="shared" si="2"/>
        <v/>
      </c>
      <c r="AC39" s="38" t="str">
        <f t="shared" si="2"/>
        <v/>
      </c>
      <c r="AD39" s="38" t="str">
        <f t="shared" si="2"/>
        <v/>
      </c>
      <c r="AE39" s="38" t="str">
        <f t="shared" si="2"/>
        <v/>
      </c>
      <c r="AF39" s="38" t="str">
        <f t="shared" si="2"/>
        <v/>
      </c>
      <c r="AG39" s="38" t="str">
        <f t="shared" si="2"/>
        <v/>
      </c>
    </row>
    <row r="40" spans="1:43" ht="15.75" customHeight="1" thickBot="1" x14ac:dyDescent="0.3">
      <c r="D40" s="39"/>
    </row>
    <row r="41" spans="1:43" ht="15.75" customHeight="1" thickBot="1" x14ac:dyDescent="0.3">
      <c r="A41" s="146" t="s">
        <v>57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</row>
    <row r="42" spans="1:43" ht="15.75" customHeight="1" x14ac:dyDescent="0.25">
      <c r="A42" s="40" t="s">
        <v>58</v>
      </c>
      <c r="C42" s="41"/>
      <c r="D42" s="41"/>
      <c r="E42" s="41"/>
      <c r="F42" s="41"/>
      <c r="G42" s="42"/>
      <c r="H42" s="43" t="s">
        <v>59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60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</row>
    <row r="43" spans="1:43" ht="15.75" customHeight="1" x14ac:dyDescent="0.25">
      <c r="A43" s="50" t="s">
        <v>13</v>
      </c>
      <c r="B43" t="s">
        <v>61</v>
      </c>
      <c r="C43" s="41"/>
      <c r="D43" s="41"/>
      <c r="E43" s="41"/>
      <c r="F43" s="41"/>
      <c r="G43" s="42"/>
      <c r="H43" s="51" t="s">
        <v>62</v>
      </c>
      <c r="I43" s="44"/>
      <c r="J43" s="44" t="s">
        <v>63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64</v>
      </c>
      <c r="Z43" s="47"/>
      <c r="AA43" s="47"/>
      <c r="AB43" s="47"/>
      <c r="AC43" s="47"/>
      <c r="AD43" s="47"/>
      <c r="AE43" s="47"/>
      <c r="AF43" s="47"/>
      <c r="AG43" s="47"/>
    </row>
    <row r="44" spans="1:43" ht="15.75" customHeight="1" x14ac:dyDescent="0.25">
      <c r="A44" s="53" t="s">
        <v>49</v>
      </c>
      <c r="B44" t="s">
        <v>65</v>
      </c>
      <c r="C44" s="41"/>
      <c r="D44" s="41"/>
      <c r="E44" s="41"/>
      <c r="F44" s="41"/>
      <c r="G44" s="42"/>
      <c r="H44" s="44"/>
      <c r="I44" s="44"/>
      <c r="J44" s="44" t="s">
        <v>66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10</v>
      </c>
      <c r="X44" s="47"/>
      <c r="Y44" s="47" t="s">
        <v>67</v>
      </c>
      <c r="Z44" s="47"/>
      <c r="AA44" s="47"/>
      <c r="AB44" s="47"/>
      <c r="AC44" s="47"/>
      <c r="AD44" s="47"/>
      <c r="AE44" s="47"/>
      <c r="AF44" s="47"/>
      <c r="AG44" s="47"/>
    </row>
    <row r="45" spans="1:43" ht="15.75" customHeight="1" x14ac:dyDescent="0.25">
      <c r="A45" s="54" t="s">
        <v>16</v>
      </c>
      <c r="B45" t="s">
        <v>68</v>
      </c>
      <c r="C45" s="41"/>
      <c r="D45" s="41"/>
      <c r="E45" s="41"/>
      <c r="F45" s="41"/>
      <c r="G45" s="42"/>
      <c r="H45" s="51" t="s">
        <v>69</v>
      </c>
      <c r="I45" s="44"/>
      <c r="J45" s="44" t="s">
        <v>70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11</v>
      </c>
      <c r="X45" s="47"/>
      <c r="Y45" s="47" t="s">
        <v>71</v>
      </c>
      <c r="Z45" s="47"/>
      <c r="AA45" s="47"/>
      <c r="AB45" s="47"/>
      <c r="AC45" s="47"/>
      <c r="AD45" s="47"/>
      <c r="AE45" s="47"/>
      <c r="AF45" s="47"/>
      <c r="AG45" s="47"/>
    </row>
    <row r="46" spans="1:43" ht="15.75" customHeight="1" x14ac:dyDescent="0.25">
      <c r="A46" s="50" t="s">
        <v>72</v>
      </c>
      <c r="B46" t="s">
        <v>73</v>
      </c>
      <c r="C46" s="41"/>
      <c r="D46" s="41"/>
      <c r="E46" s="41"/>
      <c r="F46" s="41"/>
      <c r="G46" s="42"/>
      <c r="H46" s="51" t="s">
        <v>74</v>
      </c>
      <c r="I46" s="44"/>
      <c r="J46" s="44" t="s">
        <v>75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49</v>
      </c>
      <c r="X46" s="47"/>
      <c r="Y46" s="47" t="s">
        <v>76</v>
      </c>
      <c r="Z46" s="47"/>
      <c r="AA46" s="47"/>
      <c r="AB46" s="47"/>
      <c r="AC46" s="47"/>
      <c r="AD46" s="47"/>
      <c r="AE46" s="47"/>
      <c r="AF46" s="47"/>
      <c r="AG46" s="47"/>
    </row>
    <row r="47" spans="1:43" ht="15.75" customHeight="1" x14ac:dyDescent="0.25">
      <c r="A47" s="54" t="s">
        <v>77</v>
      </c>
      <c r="B47" t="s">
        <v>78</v>
      </c>
      <c r="C47" s="41"/>
      <c r="D47" s="41"/>
      <c r="E47" s="41"/>
      <c r="F47" s="41"/>
      <c r="G47" s="42"/>
      <c r="H47" s="51" t="s">
        <v>79</v>
      </c>
      <c r="I47" s="44"/>
      <c r="J47" s="44" t="s">
        <v>80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81</v>
      </c>
      <c r="X47" s="56"/>
      <c r="Y47" s="56" t="s">
        <v>82</v>
      </c>
      <c r="Z47" s="56"/>
      <c r="AA47" s="56"/>
      <c r="AB47" s="56"/>
      <c r="AC47" s="56"/>
      <c r="AD47" s="56"/>
      <c r="AE47" s="56"/>
      <c r="AF47" s="56"/>
      <c r="AG47" s="56"/>
    </row>
    <row r="48" spans="1:43" ht="15.75" customHeight="1" x14ac:dyDescent="0.25">
      <c r="A48" s="50" t="s">
        <v>83</v>
      </c>
      <c r="B48" t="s">
        <v>84</v>
      </c>
      <c r="C48" s="41"/>
      <c r="D48" s="41"/>
      <c r="E48" s="41"/>
      <c r="F48" s="41"/>
      <c r="G48" s="42"/>
      <c r="H48" s="51" t="s">
        <v>85</v>
      </c>
      <c r="I48" s="44"/>
      <c r="J48" s="44" t="s">
        <v>86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</row>
    <row r="49" spans="1:34" ht="15.75" customHeight="1" x14ac:dyDescent="0.25">
      <c r="A49" s="54" t="s">
        <v>87</v>
      </c>
      <c r="B49" t="s">
        <v>88</v>
      </c>
      <c r="C49" s="41"/>
      <c r="D49" s="41"/>
      <c r="E49" s="41"/>
      <c r="F49" s="41"/>
      <c r="G49" s="42"/>
      <c r="H49" s="51" t="s">
        <v>89</v>
      </c>
      <c r="I49" s="44"/>
      <c r="J49" s="44" t="s">
        <v>90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91</v>
      </c>
    </row>
    <row r="50" spans="1:34" ht="15.75" customHeight="1" x14ac:dyDescent="0.25">
      <c r="A50" s="50" t="s">
        <v>92</v>
      </c>
      <c r="B50" t="s">
        <v>93</v>
      </c>
      <c r="C50" s="41"/>
      <c r="D50" s="41"/>
      <c r="E50" s="41"/>
      <c r="F50" s="41"/>
      <c r="G50" s="42"/>
      <c r="H50" s="51" t="s">
        <v>94</v>
      </c>
      <c r="I50" s="44"/>
      <c r="J50" s="44" t="s">
        <v>95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96</v>
      </c>
      <c r="AG50">
        <f>COUNTA(D5:AG5)</f>
        <v>30</v>
      </c>
      <c r="AH50"/>
    </row>
    <row r="51" spans="1:34" ht="15.75" customHeight="1" x14ac:dyDescent="0.25">
      <c r="A51" s="61"/>
      <c r="B51" t="s">
        <v>97</v>
      </c>
      <c r="C51" s="41"/>
      <c r="D51" s="41"/>
      <c r="E51" s="41"/>
      <c r="F51" s="41"/>
      <c r="G51" s="42"/>
      <c r="H51" s="44" t="s">
        <v>98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99</v>
      </c>
      <c r="AG51">
        <f>COUNTIF(D38:AG38,"AB")</f>
        <v>25</v>
      </c>
      <c r="AH51"/>
    </row>
    <row r="52" spans="1:34" ht="15.75" customHeight="1" x14ac:dyDescent="0.25">
      <c r="A52" s="54" t="s">
        <v>113</v>
      </c>
      <c r="B52" t="s">
        <v>114</v>
      </c>
      <c r="C52" s="41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102</v>
      </c>
      <c r="AG52">
        <f>AG50-AG51-AG53</f>
        <v>5</v>
      </c>
      <c r="AH52"/>
    </row>
    <row r="53" spans="1:34" ht="15.75" customHeight="1" x14ac:dyDescent="0.25">
      <c r="A53" s="61"/>
      <c r="B53" t="s">
        <v>97</v>
      </c>
      <c r="C53" s="41"/>
      <c r="D53" s="41"/>
      <c r="E53" s="41"/>
      <c r="F53" s="41"/>
      <c r="G53" s="42"/>
      <c r="H53" s="43" t="s">
        <v>103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104</v>
      </c>
      <c r="AG53">
        <f>COUNTIF(D39:AG39,"ANB")</f>
        <v>0</v>
      </c>
      <c r="AH53"/>
    </row>
    <row r="54" spans="1:34" ht="15.75" customHeight="1" x14ac:dyDescent="0.25">
      <c r="A54" s="62"/>
      <c r="B54" s="41"/>
      <c r="C54" s="41"/>
      <c r="D54" s="41"/>
      <c r="E54" s="41"/>
      <c r="F54" s="41"/>
      <c r="G54" s="42"/>
      <c r="H54" s="51" t="s">
        <v>105</v>
      </c>
      <c r="I54" s="44"/>
      <c r="J54" s="44" t="s">
        <v>106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/>
    </row>
    <row r="55" spans="1:34" ht="15.75" customHeight="1" thickBot="1" x14ac:dyDescent="0.3">
      <c r="A55" s="63"/>
      <c r="B55" s="64"/>
      <c r="C55" s="64"/>
      <c r="D55" s="64"/>
      <c r="E55" s="64"/>
      <c r="F55" s="64"/>
      <c r="G55" s="65"/>
      <c r="H55" s="66" t="s">
        <v>107</v>
      </c>
      <c r="I55" s="67"/>
      <c r="J55" s="67" t="s">
        <v>108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/>
    </row>
    <row r="56" spans="1:34" ht="15.75" customHeight="1" x14ac:dyDescent="0.25">
      <c r="AH56"/>
    </row>
    <row r="57" spans="1:34" ht="15.75" customHeight="1" x14ac:dyDescent="0.25">
      <c r="AH57"/>
    </row>
    <row r="58" spans="1:34" ht="15.75" customHeight="1" x14ac:dyDescent="0.25">
      <c r="AH58"/>
    </row>
    <row r="59" spans="1:34" ht="15.75" customHeight="1" x14ac:dyDescent="0.25">
      <c r="AH59"/>
    </row>
  </sheetData>
  <mergeCells count="33"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7:C37"/>
    <mergeCell ref="A41:AG41"/>
    <mergeCell ref="A30:C30"/>
    <mergeCell ref="A31:C31"/>
    <mergeCell ref="A32:C32"/>
    <mergeCell ref="A33:C33"/>
    <mergeCell ref="A34:C34"/>
    <mergeCell ref="A36:C36"/>
    <mergeCell ref="A35:C35"/>
  </mergeCells>
  <conditionalFormatting sqref="D27:N28">
    <cfRule type="containsText" dxfId="278" priority="292" operator="containsText" text="NB">
      <formula>NOT(ISERROR(SEARCH("NB",D27)))</formula>
    </cfRule>
    <cfRule type="containsText" dxfId="277" priority="293" operator="containsText" text="M">
      <formula>NOT(ISERROR(SEARCH("M",D27)))</formula>
    </cfRule>
    <cfRule type="containsText" dxfId="276" priority="294" operator="containsText" text="B">
      <formula>NOT(ISERROR(SEARCH("B",D27)))</formula>
    </cfRule>
  </conditionalFormatting>
  <conditionalFormatting sqref="D29:N29">
    <cfRule type="cellIs" dxfId="275" priority="319" stopIfTrue="1" operator="equal">
      <formula>0</formula>
    </cfRule>
  </conditionalFormatting>
  <conditionalFormatting sqref="D6:AE7">
    <cfRule type="containsText" dxfId="274" priority="13" operator="containsText" text="NB">
      <formula>NOT(ISERROR(SEARCH("NB",D6)))</formula>
    </cfRule>
    <cfRule type="containsText" dxfId="273" priority="14" operator="containsText" text="M">
      <formula>NOT(ISERROR(SEARCH("M",D6)))</formula>
    </cfRule>
    <cfRule type="containsText" dxfId="272" priority="15" operator="containsText" text="B">
      <formula>NOT(ISERROR(SEARCH("B",D6)))</formula>
    </cfRule>
  </conditionalFormatting>
  <conditionalFormatting sqref="D8:AE26">
    <cfRule type="cellIs" dxfId="271" priority="4" stopIfTrue="1" operator="equal">
      <formula>"B"</formula>
    </cfRule>
    <cfRule type="cellIs" dxfId="270" priority="5" stopIfTrue="1" operator="equal">
      <formula>"M"</formula>
    </cfRule>
    <cfRule type="cellIs" dxfId="269" priority="6" stopIfTrue="1" operator="between">
      <formula>"NB"</formula>
      <formula>"NB^"</formula>
    </cfRule>
  </conditionalFormatting>
  <conditionalFormatting sqref="D30:AE35">
    <cfRule type="containsText" dxfId="268" priority="1" operator="containsText" text="NB">
      <formula>NOT(ISERROR(SEARCH("NB",D30)))</formula>
    </cfRule>
    <cfRule type="containsText" dxfId="267" priority="2" operator="containsText" text="M">
      <formula>NOT(ISERROR(SEARCH("M",D30)))</formula>
    </cfRule>
    <cfRule type="containsText" dxfId="266" priority="3" operator="containsText" text="B">
      <formula>NOT(ISERROR(SEARCH("B",D30)))</formula>
    </cfRule>
  </conditionalFormatting>
  <conditionalFormatting sqref="O27:AE29">
    <cfRule type="containsText" dxfId="265" priority="22" operator="containsText" text="NB">
      <formula>NOT(ISERROR(SEARCH("NB",O27)))</formula>
    </cfRule>
  </conditionalFormatting>
  <conditionalFormatting sqref="O29:AG29">
    <cfRule type="cellIs" dxfId="264" priority="323" operator="equal">
      <formula>0</formula>
    </cfRule>
  </conditionalFormatting>
  <conditionalFormatting sqref="AE27">
    <cfRule type="containsText" dxfId="263" priority="23" operator="containsText" text="M">
      <formula>NOT(ISERROR(SEARCH("M",AE27)))</formula>
    </cfRule>
    <cfRule type="containsText" dxfId="262" priority="24" operator="containsText" text="B">
      <formula>NOT(ISERROR(SEARCH("B",AE27)))</formula>
    </cfRule>
  </conditionalFormatting>
  <conditionalFormatting sqref="AE28:AE29">
    <cfRule type="containsText" dxfId="261" priority="325" operator="containsText" text="M">
      <formula>NOT(ISERROR(SEARCH("M",AE28)))</formula>
    </cfRule>
    <cfRule type="containsText" dxfId="260" priority="326" operator="containsText" text="B">
      <formula>NOT(ISERROR(SEARCH("B",AE28)))</formula>
    </cfRule>
  </conditionalFormatting>
  <conditionalFormatting sqref="AF6:AG35 O27:AD29">
    <cfRule type="containsText" dxfId="259" priority="414" operator="containsText" text="M">
      <formula>NOT(ISERROR(SEARCH("M",O6)))</formula>
    </cfRule>
    <cfRule type="containsText" dxfId="258" priority="415" operator="containsText" text="B">
      <formula>NOT(ISERROR(SEARCH("B",O6)))</formula>
    </cfRule>
  </conditionalFormatting>
  <conditionalFormatting sqref="AF6:AG35">
    <cfRule type="containsText" dxfId="257" priority="413" operator="containsText" text="NB">
      <formula>NOT(ISERROR(SEARCH("NB",AF6)))</formula>
    </cfRule>
  </conditionalFormatting>
  <pageMargins left="0.75" right="0.75" top="1" bottom="1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59"/>
  <sheetViews>
    <sheetView topLeftCell="C1" zoomScale="80" zoomScaleNormal="80" zoomScalePageLayoutView="90" workbookViewId="0">
      <selection activeCell="AH25" sqref="AH25"/>
    </sheetView>
  </sheetViews>
  <sheetFormatPr defaultColWidth="8.7109375" defaultRowHeight="15" x14ac:dyDescent="0.25"/>
  <cols>
    <col min="1" max="1" width="9.28515625" customWidth="1"/>
    <col min="2" max="2" width="15.42578125" customWidth="1"/>
    <col min="3" max="3" width="30.85546875" customWidth="1"/>
    <col min="4" max="34" width="5.7109375" customWidth="1"/>
    <col min="35" max="35" width="9.42578125" style="3" bestFit="1" customWidth="1"/>
  </cols>
  <sheetData>
    <row r="1" spans="1:44" ht="19.5" customHeight="1" x14ac:dyDescent="0.35">
      <c r="A1" s="1" t="s">
        <v>0</v>
      </c>
      <c r="I1" s="2" t="s">
        <v>1</v>
      </c>
    </row>
    <row r="2" spans="1:44" ht="15" customHeight="1" x14ac:dyDescent="0.25">
      <c r="A2" s="1" t="s">
        <v>2</v>
      </c>
    </row>
    <row r="3" spans="1:44" ht="23.25" x14ac:dyDescent="0.35">
      <c r="A3" s="1" t="s">
        <v>3</v>
      </c>
      <c r="P3" s="4" t="s">
        <v>154</v>
      </c>
    </row>
    <row r="4" spans="1:44" s="5" customFormat="1" ht="15.75" customHeight="1" thickBot="1" x14ac:dyDescent="0.3">
      <c r="D4" s="5" t="s">
        <v>6</v>
      </c>
      <c r="E4" s="5" t="s">
        <v>6</v>
      </c>
      <c r="G4" s="5" t="s">
        <v>5</v>
      </c>
      <c r="K4" s="5" t="s">
        <v>6</v>
      </c>
      <c r="L4" s="5" t="s">
        <v>6</v>
      </c>
      <c r="M4" s="6"/>
      <c r="R4" s="5" t="s">
        <v>6</v>
      </c>
      <c r="S4" s="5" t="s">
        <v>6</v>
      </c>
      <c r="Y4" s="5" t="s">
        <v>6</v>
      </c>
      <c r="Z4" s="5" t="s">
        <v>6</v>
      </c>
      <c r="AF4" s="5" t="s">
        <v>6</v>
      </c>
      <c r="AG4" s="5" t="s">
        <v>6</v>
      </c>
      <c r="AK4"/>
      <c r="AL4"/>
      <c r="AM4"/>
      <c r="AN4"/>
      <c r="AO4"/>
      <c r="AP4"/>
      <c r="AQ4"/>
      <c r="AR4"/>
    </row>
    <row r="5" spans="1:44" s="12" customFormat="1" ht="15.75" customHeight="1" x14ac:dyDescent="0.2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71">
        <v>26</v>
      </c>
      <c r="AD5" s="9">
        <v>27</v>
      </c>
      <c r="AE5" s="9">
        <v>28</v>
      </c>
      <c r="AF5" s="9">
        <v>29</v>
      </c>
      <c r="AG5" s="9">
        <v>30</v>
      </c>
      <c r="AH5" s="10">
        <v>31</v>
      </c>
      <c r="AI5" s="11" t="s">
        <v>8</v>
      </c>
      <c r="AJ5"/>
      <c r="AK5"/>
      <c r="AL5"/>
      <c r="AM5"/>
      <c r="AN5"/>
      <c r="AO5"/>
      <c r="AP5"/>
      <c r="AQ5"/>
      <c r="AR5"/>
    </row>
    <row r="6" spans="1:44" ht="15.75" customHeight="1" x14ac:dyDescent="0.25">
      <c r="A6" s="155" t="s">
        <v>9</v>
      </c>
      <c r="B6" s="156"/>
      <c r="C6" s="157"/>
      <c r="D6" s="72" t="s">
        <v>11</v>
      </c>
      <c r="E6" s="72" t="s">
        <v>11</v>
      </c>
      <c r="F6" s="72" t="s">
        <v>11</v>
      </c>
      <c r="G6" s="72" t="s">
        <v>11</v>
      </c>
      <c r="H6" s="72" t="s">
        <v>10</v>
      </c>
      <c r="I6" s="72" t="s">
        <v>10</v>
      </c>
      <c r="J6" s="72" t="s">
        <v>10</v>
      </c>
      <c r="K6" s="72" t="s">
        <v>11</v>
      </c>
      <c r="L6" s="72" t="s">
        <v>11</v>
      </c>
      <c r="M6" s="72" t="s">
        <v>11</v>
      </c>
      <c r="N6" s="72" t="s">
        <v>11</v>
      </c>
      <c r="O6" s="72" t="s">
        <v>11</v>
      </c>
      <c r="P6" s="72" t="s">
        <v>11</v>
      </c>
      <c r="Q6" s="72" t="s">
        <v>11</v>
      </c>
      <c r="R6" s="72" t="s">
        <v>11</v>
      </c>
      <c r="S6" s="72" t="s">
        <v>11</v>
      </c>
      <c r="T6" s="72" t="s">
        <v>11</v>
      </c>
      <c r="U6" s="72" t="s">
        <v>49</v>
      </c>
      <c r="V6" s="72" t="s">
        <v>49</v>
      </c>
      <c r="W6" s="72" t="s">
        <v>49</v>
      </c>
      <c r="X6" s="72" t="s">
        <v>49</v>
      </c>
      <c r="Y6" s="72" t="s">
        <v>49</v>
      </c>
      <c r="Z6" s="72" t="s">
        <v>49</v>
      </c>
      <c r="AA6" s="72" t="s">
        <v>49</v>
      </c>
      <c r="AB6" s="72" t="s">
        <v>49</v>
      </c>
      <c r="AC6" s="72" t="s">
        <v>11</v>
      </c>
      <c r="AD6" s="72" t="s">
        <v>10</v>
      </c>
      <c r="AE6" s="72" t="s">
        <v>11</v>
      </c>
      <c r="AF6" s="72" t="s">
        <v>11</v>
      </c>
      <c r="AG6" s="72" t="s">
        <v>11</v>
      </c>
      <c r="AH6" s="72" t="s">
        <v>10</v>
      </c>
      <c r="AI6" s="13">
        <f>IF(COUNTA(D6:AH6)&gt;0,(COUNTA(D6:AH6)-COUNTIF(D6:AH6,"NB")-COUNTIF(D6:AH6,"DN")-COUNTIF(D6:AH6,"An")-COUNTIF(D6:AH6,"NB^")-COUNTIF(D6:AH6,0))/COUNTA(D6:AH6),"")</f>
        <v>1</v>
      </c>
    </row>
    <row r="7" spans="1:44" ht="15.75" customHeight="1" x14ac:dyDescent="0.25">
      <c r="A7" s="179" t="s">
        <v>12</v>
      </c>
      <c r="B7" s="180"/>
      <c r="C7" s="181"/>
      <c r="D7" s="14" t="s">
        <v>13</v>
      </c>
      <c r="E7" s="14" t="s">
        <v>13</v>
      </c>
      <c r="F7" s="14" t="s">
        <v>13</v>
      </c>
      <c r="G7" s="14" t="s">
        <v>13</v>
      </c>
      <c r="H7" s="14" t="s">
        <v>13</v>
      </c>
      <c r="I7" s="14" t="s">
        <v>13</v>
      </c>
      <c r="J7" s="14" t="s">
        <v>13</v>
      </c>
      <c r="K7" s="14" t="s">
        <v>13</v>
      </c>
      <c r="L7" s="14" t="s">
        <v>13</v>
      </c>
      <c r="M7" s="14" t="s">
        <v>13</v>
      </c>
      <c r="N7" s="14" t="s">
        <v>13</v>
      </c>
      <c r="O7" s="14" t="s">
        <v>13</v>
      </c>
      <c r="P7" s="73" t="s">
        <v>13</v>
      </c>
      <c r="Q7" s="73" t="s">
        <v>49</v>
      </c>
      <c r="R7" s="73" t="s">
        <v>49</v>
      </c>
      <c r="S7" s="73" t="s">
        <v>13</v>
      </c>
      <c r="T7" s="73" t="s">
        <v>13</v>
      </c>
      <c r="U7" s="73" t="s">
        <v>49</v>
      </c>
      <c r="V7" s="73" t="s">
        <v>49</v>
      </c>
      <c r="W7" s="73" t="s">
        <v>49</v>
      </c>
      <c r="X7" s="73" t="s">
        <v>49</v>
      </c>
      <c r="Y7" s="73" t="s">
        <v>49</v>
      </c>
      <c r="Z7" s="73" t="s">
        <v>49</v>
      </c>
      <c r="AA7" s="14" t="s">
        <v>49</v>
      </c>
      <c r="AB7" s="14" t="s">
        <v>49</v>
      </c>
      <c r="AC7" s="14" t="s">
        <v>13</v>
      </c>
      <c r="AD7" s="14" t="s">
        <v>13</v>
      </c>
      <c r="AE7" s="14" t="s">
        <v>13</v>
      </c>
      <c r="AF7" s="14" t="s">
        <v>13</v>
      </c>
      <c r="AG7" s="14" t="s">
        <v>13</v>
      </c>
      <c r="AH7" s="73" t="s">
        <v>13</v>
      </c>
      <c r="AI7" s="17">
        <f t="shared" ref="AI7:AI34" si="0">IF(COUNTA(D7:AH7)&gt;0,(COUNTA(D7:AH7)-COUNTIF(D7:AH7,"NB")-COUNTIF(D7:AH7,"DN")-COUNTIF(D7:AH7,"An")-COUNTIF(D7:AH7,"NB^")-COUNTIF(D7:AH7,0))/COUNTA(D7:AH7),"")</f>
        <v>1</v>
      </c>
    </row>
    <row r="8" spans="1:44" ht="15.75" customHeight="1" x14ac:dyDescent="0.25">
      <c r="A8" s="161" t="s">
        <v>155</v>
      </c>
      <c r="B8" s="162"/>
      <c r="C8" s="163"/>
      <c r="D8" s="18" t="s">
        <v>13</v>
      </c>
      <c r="E8" s="18" t="s">
        <v>13</v>
      </c>
      <c r="F8" s="18" t="s">
        <v>13</v>
      </c>
      <c r="G8" s="18" t="s">
        <v>13</v>
      </c>
      <c r="H8" s="18" t="s">
        <v>13</v>
      </c>
      <c r="I8" s="1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8" t="s">
        <v>13</v>
      </c>
      <c r="O8" s="18" t="s">
        <v>13</v>
      </c>
      <c r="P8" s="18" t="s">
        <v>13</v>
      </c>
      <c r="Q8" s="18" t="s">
        <v>13</v>
      </c>
      <c r="R8" s="18" t="s">
        <v>13</v>
      </c>
      <c r="S8" s="18" t="s">
        <v>13</v>
      </c>
      <c r="T8" s="18" t="s">
        <v>13</v>
      </c>
      <c r="U8" s="18" t="s">
        <v>13</v>
      </c>
      <c r="V8" s="18" t="s">
        <v>13</v>
      </c>
      <c r="W8" s="18" t="s">
        <v>13</v>
      </c>
      <c r="X8" s="18" t="s">
        <v>13</v>
      </c>
      <c r="Y8" s="18" t="s">
        <v>13</v>
      </c>
      <c r="Z8" s="18" t="s">
        <v>13</v>
      </c>
      <c r="AA8" s="18" t="s">
        <v>13</v>
      </c>
      <c r="AB8" s="18" t="s">
        <v>13</v>
      </c>
      <c r="AC8" s="18" t="s">
        <v>13</v>
      </c>
      <c r="AD8" s="18" t="s">
        <v>13</v>
      </c>
      <c r="AE8" s="18" t="s">
        <v>13</v>
      </c>
      <c r="AF8" s="18" t="s">
        <v>13</v>
      </c>
      <c r="AG8" s="18" t="s">
        <v>13</v>
      </c>
      <c r="AH8" s="18" t="s">
        <v>13</v>
      </c>
      <c r="AI8" s="19">
        <f t="shared" si="0"/>
        <v>1</v>
      </c>
    </row>
    <row r="9" spans="1:44" ht="15.75" customHeight="1" x14ac:dyDescent="0.25">
      <c r="A9" s="173" t="s">
        <v>15</v>
      </c>
      <c r="B9" s="174"/>
      <c r="C9" s="175"/>
      <c r="D9" s="20" t="s">
        <v>16</v>
      </c>
      <c r="E9" s="20" t="s">
        <v>16</v>
      </c>
      <c r="F9" s="20" t="s">
        <v>16</v>
      </c>
      <c r="G9" s="20" t="s">
        <v>16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13</v>
      </c>
      <c r="P9" s="110" t="s">
        <v>13</v>
      </c>
      <c r="Q9" s="110" t="s">
        <v>16</v>
      </c>
      <c r="R9" s="110" t="s">
        <v>16</v>
      </c>
      <c r="S9" s="110" t="s">
        <v>16</v>
      </c>
      <c r="T9" s="110" t="s">
        <v>13</v>
      </c>
      <c r="U9" s="110" t="s">
        <v>13</v>
      </c>
      <c r="V9" s="110" t="s">
        <v>13</v>
      </c>
      <c r="W9" s="110" t="s">
        <v>16</v>
      </c>
      <c r="X9" s="110" t="s">
        <v>16</v>
      </c>
      <c r="Y9" s="110" t="s">
        <v>16</v>
      </c>
      <c r="Z9" s="110" t="s">
        <v>16</v>
      </c>
      <c r="AA9" s="110" t="s">
        <v>13</v>
      </c>
      <c r="AB9" s="110" t="s">
        <v>13</v>
      </c>
      <c r="AC9" s="110" t="s">
        <v>13</v>
      </c>
      <c r="AD9" s="110" t="s">
        <v>13</v>
      </c>
      <c r="AE9" s="110" t="s">
        <v>13</v>
      </c>
      <c r="AF9" s="110" t="s">
        <v>13</v>
      </c>
      <c r="AG9" s="110" t="s">
        <v>13</v>
      </c>
      <c r="AH9" s="110" t="s">
        <v>13</v>
      </c>
      <c r="AI9" s="13">
        <f t="shared" si="0"/>
        <v>0.64516129032258063</v>
      </c>
    </row>
    <row r="10" spans="1:44" ht="15.75" customHeight="1" x14ac:dyDescent="0.25">
      <c r="A10" s="176" t="s">
        <v>17</v>
      </c>
      <c r="B10" s="177"/>
      <c r="C10" s="178"/>
      <c r="D10" s="16" t="s">
        <v>16</v>
      </c>
      <c r="E10" s="16" t="s">
        <v>16</v>
      </c>
      <c r="F10" s="16" t="s">
        <v>16</v>
      </c>
      <c r="G10" s="16" t="s">
        <v>16</v>
      </c>
      <c r="H10" s="16" t="s">
        <v>13</v>
      </c>
      <c r="I10" s="16" t="s">
        <v>13</v>
      </c>
      <c r="J10" s="16" t="s">
        <v>13</v>
      </c>
      <c r="K10" s="16" t="s">
        <v>13</v>
      </c>
      <c r="L10" s="16" t="s">
        <v>13</v>
      </c>
      <c r="M10" s="16" t="s">
        <v>13</v>
      </c>
      <c r="N10" s="16" t="s">
        <v>13</v>
      </c>
      <c r="O10" s="16" t="s">
        <v>13</v>
      </c>
      <c r="P10" s="109" t="s">
        <v>13</v>
      </c>
      <c r="Q10" s="109" t="s">
        <v>16</v>
      </c>
      <c r="R10" s="109" t="s">
        <v>16</v>
      </c>
      <c r="S10" s="109" t="s">
        <v>16</v>
      </c>
      <c r="T10" s="109" t="s">
        <v>13</v>
      </c>
      <c r="U10" s="109" t="s">
        <v>13</v>
      </c>
      <c r="V10" s="109" t="s">
        <v>13</v>
      </c>
      <c r="W10" s="109" t="s">
        <v>16</v>
      </c>
      <c r="X10" s="109" t="s">
        <v>16</v>
      </c>
      <c r="Y10" s="109" t="s">
        <v>16</v>
      </c>
      <c r="Z10" s="109" t="s">
        <v>16</v>
      </c>
      <c r="AA10" s="109" t="s">
        <v>13</v>
      </c>
      <c r="AB10" s="109" t="s">
        <v>13</v>
      </c>
      <c r="AC10" s="109" t="s">
        <v>13</v>
      </c>
      <c r="AD10" s="109" t="s">
        <v>13</v>
      </c>
      <c r="AE10" s="109" t="s">
        <v>13</v>
      </c>
      <c r="AF10" s="109" t="s">
        <v>13</v>
      </c>
      <c r="AG10" s="109" t="s">
        <v>13</v>
      </c>
      <c r="AH10" s="109" t="s">
        <v>13</v>
      </c>
      <c r="AI10" s="21">
        <f t="shared" si="0"/>
        <v>0.64516129032258063</v>
      </c>
    </row>
    <row r="11" spans="1:44" ht="15.75" customHeight="1" x14ac:dyDescent="0.25">
      <c r="A11" s="176" t="s">
        <v>18</v>
      </c>
      <c r="B11" s="177"/>
      <c r="C11" s="178"/>
      <c r="D11" s="16" t="s">
        <v>16</v>
      </c>
      <c r="E11" s="16" t="s">
        <v>16</v>
      </c>
      <c r="F11" s="16" t="s">
        <v>16</v>
      </c>
      <c r="G11" s="16" t="s">
        <v>16</v>
      </c>
      <c r="H11" s="16" t="s">
        <v>13</v>
      </c>
      <c r="I11" s="16" t="s">
        <v>13</v>
      </c>
      <c r="J11" s="16" t="s">
        <v>13</v>
      </c>
      <c r="K11" s="16" t="s">
        <v>13</v>
      </c>
      <c r="L11" s="16" t="s">
        <v>13</v>
      </c>
      <c r="M11" s="16" t="s">
        <v>13</v>
      </c>
      <c r="N11" s="16" t="s">
        <v>13</v>
      </c>
      <c r="O11" s="16" t="s">
        <v>13</v>
      </c>
      <c r="P11" s="109" t="s">
        <v>13</v>
      </c>
      <c r="Q11" s="109" t="s">
        <v>16</v>
      </c>
      <c r="R11" s="109" t="s">
        <v>16</v>
      </c>
      <c r="S11" s="109" t="s">
        <v>16</v>
      </c>
      <c r="T11" s="109" t="s">
        <v>13</v>
      </c>
      <c r="U11" s="109" t="s">
        <v>13</v>
      </c>
      <c r="V11" s="143" t="s">
        <v>113</v>
      </c>
      <c r="W11" s="109" t="s">
        <v>16</v>
      </c>
      <c r="X11" s="109" t="s">
        <v>16</v>
      </c>
      <c r="Y11" s="109" t="s">
        <v>16</v>
      </c>
      <c r="Z11" s="109" t="s">
        <v>16</v>
      </c>
      <c r="AA11" s="109" t="s">
        <v>13</v>
      </c>
      <c r="AB11" s="109" t="s">
        <v>13</v>
      </c>
      <c r="AC11" s="109" t="s">
        <v>13</v>
      </c>
      <c r="AD11" s="109" t="s">
        <v>13</v>
      </c>
      <c r="AE11" s="109" t="s">
        <v>13</v>
      </c>
      <c r="AF11" s="109" t="s">
        <v>13</v>
      </c>
      <c r="AG11" s="109" t="s">
        <v>13</v>
      </c>
      <c r="AH11" s="109" t="s">
        <v>13</v>
      </c>
      <c r="AI11" s="21">
        <f t="shared" si="0"/>
        <v>0.61290322580645162</v>
      </c>
    </row>
    <row r="12" spans="1:44" ht="15.75" customHeight="1" x14ac:dyDescent="0.25">
      <c r="A12" s="176" t="s">
        <v>19</v>
      </c>
      <c r="B12" s="177"/>
      <c r="C12" s="178"/>
      <c r="D12" s="16" t="s">
        <v>16</v>
      </c>
      <c r="E12" s="16" t="s">
        <v>16</v>
      </c>
      <c r="F12" s="16" t="s">
        <v>16</v>
      </c>
      <c r="G12" s="16" t="s">
        <v>16</v>
      </c>
      <c r="H12" s="16" t="s">
        <v>13</v>
      </c>
      <c r="I12" s="16" t="s">
        <v>13</v>
      </c>
      <c r="J12" s="16" t="s">
        <v>13</v>
      </c>
      <c r="K12" s="16" t="s">
        <v>13</v>
      </c>
      <c r="L12" s="16" t="s">
        <v>13</v>
      </c>
      <c r="M12" s="16" t="s">
        <v>13</v>
      </c>
      <c r="N12" s="16" t="s">
        <v>13</v>
      </c>
      <c r="O12" s="16" t="s">
        <v>13</v>
      </c>
      <c r="P12" s="109" t="s">
        <v>13</v>
      </c>
      <c r="Q12" s="109" t="s">
        <v>16</v>
      </c>
      <c r="R12" s="109" t="s">
        <v>16</v>
      </c>
      <c r="S12" s="109" t="s">
        <v>16</v>
      </c>
      <c r="T12" s="109" t="s">
        <v>13</v>
      </c>
      <c r="U12" s="109" t="s">
        <v>13</v>
      </c>
      <c r="V12" s="143" t="s">
        <v>113</v>
      </c>
      <c r="W12" s="109" t="s">
        <v>16</v>
      </c>
      <c r="X12" s="109" t="s">
        <v>16</v>
      </c>
      <c r="Y12" s="109" t="s">
        <v>16</v>
      </c>
      <c r="Z12" s="109" t="s">
        <v>16</v>
      </c>
      <c r="AA12" s="109" t="s">
        <v>13</v>
      </c>
      <c r="AB12" s="109" t="s">
        <v>13</v>
      </c>
      <c r="AC12" s="109" t="s">
        <v>13</v>
      </c>
      <c r="AD12" s="109" t="s">
        <v>13</v>
      </c>
      <c r="AE12" s="109" t="s">
        <v>13</v>
      </c>
      <c r="AF12" s="109" t="s">
        <v>13</v>
      </c>
      <c r="AG12" s="109" t="s">
        <v>13</v>
      </c>
      <c r="AH12" s="109" t="s">
        <v>13</v>
      </c>
      <c r="AI12" s="21">
        <f t="shared" si="0"/>
        <v>0.61290322580645162</v>
      </c>
    </row>
    <row r="13" spans="1:44" ht="15.75" customHeight="1" x14ac:dyDescent="0.25">
      <c r="A13" s="176" t="s">
        <v>20</v>
      </c>
      <c r="B13" s="177"/>
      <c r="C13" s="178"/>
      <c r="D13" s="16" t="s">
        <v>16</v>
      </c>
      <c r="E13" s="16" t="s">
        <v>16</v>
      </c>
      <c r="F13" s="16" t="s">
        <v>16</v>
      </c>
      <c r="G13" s="16" t="s">
        <v>16</v>
      </c>
      <c r="H13" s="16" t="s">
        <v>13</v>
      </c>
      <c r="I13" s="16" t="s">
        <v>13</v>
      </c>
      <c r="J13" s="16" t="s">
        <v>13</v>
      </c>
      <c r="K13" s="16" t="s">
        <v>13</v>
      </c>
      <c r="L13" s="16" t="s">
        <v>13</v>
      </c>
      <c r="M13" s="16" t="s">
        <v>13</v>
      </c>
      <c r="N13" s="16" t="s">
        <v>13</v>
      </c>
      <c r="O13" s="16" t="s">
        <v>16</v>
      </c>
      <c r="P13" s="109" t="s">
        <v>13</v>
      </c>
      <c r="Q13" s="109" t="s">
        <v>16</v>
      </c>
      <c r="R13" s="109" t="s">
        <v>16</v>
      </c>
      <c r="S13" s="109" t="s">
        <v>16</v>
      </c>
      <c r="T13" s="109" t="s">
        <v>13</v>
      </c>
      <c r="U13" s="109" t="s">
        <v>13</v>
      </c>
      <c r="V13" s="143" t="s">
        <v>113</v>
      </c>
      <c r="W13" s="109" t="s">
        <v>16</v>
      </c>
      <c r="X13" s="109" t="s">
        <v>16</v>
      </c>
      <c r="Y13" s="109" t="s">
        <v>16</v>
      </c>
      <c r="Z13" s="109" t="s">
        <v>16</v>
      </c>
      <c r="AA13" s="109" t="s">
        <v>13</v>
      </c>
      <c r="AB13" s="109" t="s">
        <v>13</v>
      </c>
      <c r="AC13" s="109" t="s">
        <v>13</v>
      </c>
      <c r="AD13" s="109" t="s">
        <v>13</v>
      </c>
      <c r="AE13" s="109" t="s">
        <v>13</v>
      </c>
      <c r="AF13" s="109" t="s">
        <v>13</v>
      </c>
      <c r="AG13" s="109" t="s">
        <v>13</v>
      </c>
      <c r="AH13" s="109" t="s">
        <v>13</v>
      </c>
      <c r="AI13" s="21">
        <f t="shared" si="0"/>
        <v>0.58064516129032262</v>
      </c>
    </row>
    <row r="14" spans="1:44" ht="15.75" customHeight="1" x14ac:dyDescent="0.25">
      <c r="A14" s="179" t="s">
        <v>21</v>
      </c>
      <c r="B14" s="180"/>
      <c r="C14" s="181"/>
      <c r="D14" s="73" t="s">
        <v>16</v>
      </c>
      <c r="E14" s="73" t="s">
        <v>16</v>
      </c>
      <c r="F14" s="73" t="s">
        <v>16</v>
      </c>
      <c r="G14" s="73" t="s">
        <v>16</v>
      </c>
      <c r="H14" s="73" t="s">
        <v>13</v>
      </c>
      <c r="I14" s="73" t="s">
        <v>13</v>
      </c>
      <c r="J14" s="73" t="s">
        <v>13</v>
      </c>
      <c r="K14" s="73" t="s">
        <v>13</v>
      </c>
      <c r="L14" s="73" t="s">
        <v>13</v>
      </c>
      <c r="M14" s="73" t="s">
        <v>13</v>
      </c>
      <c r="N14" s="73" t="s">
        <v>13</v>
      </c>
      <c r="O14" s="73" t="s">
        <v>16</v>
      </c>
      <c r="P14" s="109" t="s">
        <v>13</v>
      </c>
      <c r="Q14" s="109" t="s">
        <v>16</v>
      </c>
      <c r="R14" s="109" t="s">
        <v>16</v>
      </c>
      <c r="S14" s="109" t="s">
        <v>16</v>
      </c>
      <c r="T14" s="109" t="s">
        <v>13</v>
      </c>
      <c r="U14" s="109" t="s">
        <v>13</v>
      </c>
      <c r="V14" s="143" t="s">
        <v>113</v>
      </c>
      <c r="W14" s="109" t="s">
        <v>16</v>
      </c>
      <c r="X14" s="109" t="s">
        <v>16</v>
      </c>
      <c r="Y14" s="109" t="s">
        <v>16</v>
      </c>
      <c r="Z14" s="109" t="s">
        <v>16</v>
      </c>
      <c r="AA14" s="109" t="s">
        <v>13</v>
      </c>
      <c r="AB14" s="109" t="s">
        <v>13</v>
      </c>
      <c r="AC14" s="109" t="s">
        <v>13</v>
      </c>
      <c r="AD14" s="109" t="s">
        <v>13</v>
      </c>
      <c r="AE14" s="109" t="s">
        <v>13</v>
      </c>
      <c r="AF14" s="109" t="s">
        <v>13</v>
      </c>
      <c r="AG14" s="109" t="s">
        <v>13</v>
      </c>
      <c r="AH14" s="109" t="s">
        <v>13</v>
      </c>
      <c r="AI14" s="17">
        <f t="shared" si="0"/>
        <v>0.58064516129032262</v>
      </c>
    </row>
    <row r="15" spans="1:44" ht="15.75" customHeight="1" x14ac:dyDescent="0.25">
      <c r="A15" s="173" t="s">
        <v>22</v>
      </c>
      <c r="B15" s="174"/>
      <c r="C15" s="175"/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74" t="s">
        <v>13</v>
      </c>
      <c r="Q15" s="74" t="s">
        <v>16</v>
      </c>
      <c r="R15" s="74" t="s">
        <v>16</v>
      </c>
      <c r="S15" s="74" t="s">
        <v>16</v>
      </c>
      <c r="T15" s="74" t="s">
        <v>16</v>
      </c>
      <c r="U15" s="74" t="s">
        <v>16</v>
      </c>
      <c r="V15" s="74" t="s">
        <v>16</v>
      </c>
      <c r="W15" s="74" t="s">
        <v>16</v>
      </c>
      <c r="X15" s="74" t="s">
        <v>13</v>
      </c>
      <c r="Y15" s="74" t="s">
        <v>13</v>
      </c>
      <c r="Z15" s="74" t="s">
        <v>13</v>
      </c>
      <c r="AA15" s="74" t="s">
        <v>13</v>
      </c>
      <c r="AB15" s="74" t="s">
        <v>13</v>
      </c>
      <c r="AC15" s="74" t="s">
        <v>13</v>
      </c>
      <c r="AD15" s="74" t="s">
        <v>13</v>
      </c>
      <c r="AE15" s="74" t="s">
        <v>13</v>
      </c>
      <c r="AF15" s="74" t="s">
        <v>13</v>
      </c>
      <c r="AG15" s="74" t="s">
        <v>13</v>
      </c>
      <c r="AH15" s="74" t="s">
        <v>13</v>
      </c>
      <c r="AI15" s="13">
        <f t="shared" si="0"/>
        <v>0.77419354838709675</v>
      </c>
    </row>
    <row r="16" spans="1:44" ht="15.75" customHeight="1" x14ac:dyDescent="0.25">
      <c r="A16" s="176" t="s">
        <v>23</v>
      </c>
      <c r="B16" s="177"/>
      <c r="C16" s="178"/>
      <c r="D16" s="16" t="s">
        <v>13</v>
      </c>
      <c r="E16" s="16" t="s">
        <v>13</v>
      </c>
      <c r="F16" s="16" t="s">
        <v>13</v>
      </c>
      <c r="G16" s="16" t="s">
        <v>13</v>
      </c>
      <c r="H16" s="16" t="s">
        <v>13</v>
      </c>
      <c r="I16" s="16" t="s">
        <v>13</v>
      </c>
      <c r="J16" s="16" t="s">
        <v>13</v>
      </c>
      <c r="K16" s="16" t="s">
        <v>13</v>
      </c>
      <c r="L16" s="16" t="s">
        <v>13</v>
      </c>
      <c r="M16" s="16" t="s">
        <v>13</v>
      </c>
      <c r="N16" s="16" t="s">
        <v>13</v>
      </c>
      <c r="O16" s="16" t="s">
        <v>13</v>
      </c>
      <c r="P16" s="75" t="s">
        <v>13</v>
      </c>
      <c r="Q16" s="75" t="s">
        <v>13</v>
      </c>
      <c r="R16" s="75" t="s">
        <v>13</v>
      </c>
      <c r="S16" s="75" t="s">
        <v>13</v>
      </c>
      <c r="T16" s="75" t="s">
        <v>13</v>
      </c>
      <c r="U16" s="75" t="s">
        <v>13</v>
      </c>
      <c r="V16" s="75" t="s">
        <v>13</v>
      </c>
      <c r="W16" s="75" t="s">
        <v>13</v>
      </c>
      <c r="X16" s="75" t="s">
        <v>13</v>
      </c>
      <c r="Y16" s="75" t="s">
        <v>13</v>
      </c>
      <c r="Z16" s="75" t="s">
        <v>13</v>
      </c>
      <c r="AA16" s="75" t="s">
        <v>13</v>
      </c>
      <c r="AB16" s="75" t="s">
        <v>13</v>
      </c>
      <c r="AC16" s="75" t="s">
        <v>13</v>
      </c>
      <c r="AD16" s="75" t="s">
        <v>13</v>
      </c>
      <c r="AE16" s="75" t="s">
        <v>13</v>
      </c>
      <c r="AF16" s="75" t="s">
        <v>13</v>
      </c>
      <c r="AG16" s="75" t="s">
        <v>13</v>
      </c>
      <c r="AH16" s="75" t="s">
        <v>13</v>
      </c>
      <c r="AI16" s="21">
        <f t="shared" si="0"/>
        <v>1</v>
      </c>
    </row>
    <row r="17" spans="1:35" ht="15.75" customHeight="1" x14ac:dyDescent="0.25">
      <c r="A17" s="179" t="s">
        <v>24</v>
      </c>
      <c r="B17" s="180"/>
      <c r="C17" s="181"/>
      <c r="D17" s="16" t="s">
        <v>13</v>
      </c>
      <c r="E17" s="16" t="s">
        <v>13</v>
      </c>
      <c r="F17" s="16" t="s">
        <v>13</v>
      </c>
      <c r="G17" s="16" t="s">
        <v>13</v>
      </c>
      <c r="H17" s="16" t="s">
        <v>13</v>
      </c>
      <c r="I17" s="16" t="s">
        <v>13</v>
      </c>
      <c r="J17" s="16" t="s">
        <v>13</v>
      </c>
      <c r="K17" s="16" t="s">
        <v>13</v>
      </c>
      <c r="L17" s="16" t="s">
        <v>13</v>
      </c>
      <c r="M17" s="16" t="s">
        <v>13</v>
      </c>
      <c r="N17" s="16" t="s">
        <v>13</v>
      </c>
      <c r="O17" s="16" t="s">
        <v>13</v>
      </c>
      <c r="P17" s="75" t="s">
        <v>13</v>
      </c>
      <c r="Q17" s="75" t="s">
        <v>16</v>
      </c>
      <c r="R17" s="75" t="s">
        <v>16</v>
      </c>
      <c r="S17" s="75" t="s">
        <v>16</v>
      </c>
      <c r="T17" s="75" t="s">
        <v>16</v>
      </c>
      <c r="U17" s="75" t="s">
        <v>16</v>
      </c>
      <c r="V17" s="75" t="s">
        <v>16</v>
      </c>
      <c r="W17" s="75" t="s">
        <v>16</v>
      </c>
      <c r="X17" s="73" t="s">
        <v>13</v>
      </c>
      <c r="Y17" s="73" t="s">
        <v>13</v>
      </c>
      <c r="Z17" s="73" t="s">
        <v>13</v>
      </c>
      <c r="AA17" s="75" t="s">
        <v>13</v>
      </c>
      <c r="AB17" s="75" t="s">
        <v>13</v>
      </c>
      <c r="AC17" s="75" t="s">
        <v>13</v>
      </c>
      <c r="AD17" s="75" t="s">
        <v>13</v>
      </c>
      <c r="AE17" s="75" t="s">
        <v>13</v>
      </c>
      <c r="AF17" s="75" t="s">
        <v>13</v>
      </c>
      <c r="AG17" s="75" t="s">
        <v>13</v>
      </c>
      <c r="AH17" s="75" t="s">
        <v>13</v>
      </c>
      <c r="AI17" s="17">
        <f t="shared" si="0"/>
        <v>0.77419354838709675</v>
      </c>
    </row>
    <row r="18" spans="1:35" ht="15.75" customHeight="1" x14ac:dyDescent="0.25">
      <c r="A18" s="173" t="s">
        <v>25</v>
      </c>
      <c r="B18" s="174"/>
      <c r="C18" s="175"/>
      <c r="D18" s="22" t="s">
        <v>13</v>
      </c>
      <c r="E18" s="22" t="s">
        <v>13</v>
      </c>
      <c r="F18" s="22" t="s">
        <v>13</v>
      </c>
      <c r="G18" s="22" t="s">
        <v>13</v>
      </c>
      <c r="H18" s="22" t="s">
        <v>13</v>
      </c>
      <c r="I18" s="22" t="s">
        <v>13</v>
      </c>
      <c r="J18" s="22" t="s">
        <v>13</v>
      </c>
      <c r="K18" s="22" t="s">
        <v>13</v>
      </c>
      <c r="L18" s="22" t="s">
        <v>13</v>
      </c>
      <c r="M18" s="22" t="s">
        <v>13</v>
      </c>
      <c r="N18" s="22" t="s">
        <v>13</v>
      </c>
      <c r="O18" s="22" t="s">
        <v>13</v>
      </c>
      <c r="P18" s="74" t="s">
        <v>13</v>
      </c>
      <c r="Q18" s="74" t="s">
        <v>13</v>
      </c>
      <c r="R18" s="74" t="s">
        <v>13</v>
      </c>
      <c r="S18" s="74" t="s">
        <v>13</v>
      </c>
      <c r="T18" s="74" t="s">
        <v>13</v>
      </c>
      <c r="U18" s="74" t="s">
        <v>13</v>
      </c>
      <c r="V18" s="74" t="s">
        <v>13</v>
      </c>
      <c r="W18" s="74" t="s">
        <v>13</v>
      </c>
      <c r="X18" s="74" t="s">
        <v>13</v>
      </c>
      <c r="Y18" s="74" t="s">
        <v>49</v>
      </c>
      <c r="Z18" s="74" t="s">
        <v>49</v>
      </c>
      <c r="AA18" s="22" t="s">
        <v>49</v>
      </c>
      <c r="AB18" s="22" t="s">
        <v>13</v>
      </c>
      <c r="AC18" s="22" t="s">
        <v>13</v>
      </c>
      <c r="AD18" s="22" t="s">
        <v>13</v>
      </c>
      <c r="AE18" s="22" t="s">
        <v>13</v>
      </c>
      <c r="AF18" s="22" t="s">
        <v>13</v>
      </c>
      <c r="AG18" s="22" t="s">
        <v>13</v>
      </c>
      <c r="AH18" s="22" t="s">
        <v>13</v>
      </c>
      <c r="AI18" s="13">
        <f t="shared" si="0"/>
        <v>1</v>
      </c>
    </row>
    <row r="19" spans="1:35" ht="15.75" customHeight="1" x14ac:dyDescent="0.25">
      <c r="A19" s="176" t="s">
        <v>26</v>
      </c>
      <c r="B19" s="177"/>
      <c r="C19" s="178"/>
      <c r="D19" s="23" t="s">
        <v>13</v>
      </c>
      <c r="E19" s="23" t="s">
        <v>13</v>
      </c>
      <c r="F19" s="23" t="s">
        <v>13</v>
      </c>
      <c r="G19" s="23" t="s">
        <v>13</v>
      </c>
      <c r="H19" s="23" t="s">
        <v>13</v>
      </c>
      <c r="I19" s="23" t="s">
        <v>13</v>
      </c>
      <c r="J19" s="23" t="s">
        <v>13</v>
      </c>
      <c r="K19" s="23" t="s">
        <v>13</v>
      </c>
      <c r="L19" s="23" t="s">
        <v>13</v>
      </c>
      <c r="M19" s="23" t="s">
        <v>13</v>
      </c>
      <c r="N19" s="23" t="s">
        <v>13</v>
      </c>
      <c r="O19" s="23" t="s">
        <v>13</v>
      </c>
      <c r="P19" s="75" t="s">
        <v>13</v>
      </c>
      <c r="Q19" s="75" t="s">
        <v>49</v>
      </c>
      <c r="R19" s="75" t="s">
        <v>49</v>
      </c>
      <c r="S19" s="75" t="s">
        <v>49</v>
      </c>
      <c r="T19" s="75" t="s">
        <v>49</v>
      </c>
      <c r="U19" s="75" t="s">
        <v>13</v>
      </c>
      <c r="V19" s="75" t="s">
        <v>13</v>
      </c>
      <c r="W19" s="75" t="s">
        <v>13</v>
      </c>
      <c r="X19" s="75" t="s">
        <v>13</v>
      </c>
      <c r="Y19" s="75" t="s">
        <v>49</v>
      </c>
      <c r="Z19" s="75" t="s">
        <v>49</v>
      </c>
      <c r="AA19" s="23" t="s">
        <v>49</v>
      </c>
      <c r="AB19" s="23" t="s">
        <v>13</v>
      </c>
      <c r="AC19" s="23" t="s">
        <v>13</v>
      </c>
      <c r="AD19" s="23" t="s">
        <v>13</v>
      </c>
      <c r="AE19" s="23" t="s">
        <v>13</v>
      </c>
      <c r="AF19" s="23" t="s">
        <v>13</v>
      </c>
      <c r="AG19" s="23" t="s">
        <v>13</v>
      </c>
      <c r="AH19" s="23" t="s">
        <v>13</v>
      </c>
      <c r="AI19" s="21">
        <f t="shared" si="0"/>
        <v>1</v>
      </c>
    </row>
    <row r="20" spans="1:35" ht="15.75" customHeight="1" x14ac:dyDescent="0.25">
      <c r="A20" s="176" t="s">
        <v>27</v>
      </c>
      <c r="B20" s="177"/>
      <c r="C20" s="178"/>
      <c r="D20" s="23" t="s">
        <v>13</v>
      </c>
      <c r="E20" s="23" t="s">
        <v>13</v>
      </c>
      <c r="F20" s="23" t="s">
        <v>13</v>
      </c>
      <c r="G20" s="23" t="s">
        <v>13</v>
      </c>
      <c r="H20" s="23" t="s">
        <v>13</v>
      </c>
      <c r="I20" s="23" t="s">
        <v>13</v>
      </c>
      <c r="J20" s="23" t="s">
        <v>13</v>
      </c>
      <c r="K20" s="23" t="s">
        <v>13</v>
      </c>
      <c r="L20" s="23" t="s">
        <v>13</v>
      </c>
      <c r="M20" s="23" t="s">
        <v>13</v>
      </c>
      <c r="N20" s="23" t="s">
        <v>13</v>
      </c>
      <c r="O20" s="23" t="s">
        <v>13</v>
      </c>
      <c r="P20" s="75" t="s">
        <v>13</v>
      </c>
      <c r="Q20" s="75" t="s">
        <v>49</v>
      </c>
      <c r="R20" s="75" t="s">
        <v>49</v>
      </c>
      <c r="S20" s="75" t="s">
        <v>49</v>
      </c>
      <c r="T20" s="75" t="s">
        <v>49</v>
      </c>
      <c r="U20" s="75" t="s">
        <v>13</v>
      </c>
      <c r="V20" s="75" t="s">
        <v>13</v>
      </c>
      <c r="W20" s="75" t="s">
        <v>13</v>
      </c>
      <c r="X20" s="75" t="s">
        <v>13</v>
      </c>
      <c r="Y20" s="75" t="s">
        <v>49</v>
      </c>
      <c r="Z20" s="75" t="s">
        <v>49</v>
      </c>
      <c r="AA20" s="23" t="s">
        <v>49</v>
      </c>
      <c r="AB20" s="23" t="s">
        <v>13</v>
      </c>
      <c r="AC20" s="23" t="s">
        <v>13</v>
      </c>
      <c r="AD20" s="23" t="s">
        <v>13</v>
      </c>
      <c r="AE20" s="23" t="s">
        <v>13</v>
      </c>
      <c r="AF20" s="23" t="s">
        <v>13</v>
      </c>
      <c r="AG20" s="23" t="s">
        <v>13</v>
      </c>
      <c r="AH20" s="23" t="s">
        <v>13</v>
      </c>
      <c r="AI20" s="21">
        <f t="shared" si="0"/>
        <v>1</v>
      </c>
    </row>
    <row r="21" spans="1:35" ht="15.75" customHeight="1" x14ac:dyDescent="0.25">
      <c r="A21" s="179" t="s">
        <v>28</v>
      </c>
      <c r="B21" s="180"/>
      <c r="C21" s="181"/>
      <c r="D21" s="14" t="s">
        <v>13</v>
      </c>
      <c r="E21" s="14" t="s">
        <v>13</v>
      </c>
      <c r="F21" s="14" t="s">
        <v>13</v>
      </c>
      <c r="G21" s="14" t="s">
        <v>13</v>
      </c>
      <c r="H21" s="14" t="s">
        <v>13</v>
      </c>
      <c r="I21" s="14" t="s">
        <v>13</v>
      </c>
      <c r="J21" s="14" t="s">
        <v>13</v>
      </c>
      <c r="K21" s="14" t="s">
        <v>13</v>
      </c>
      <c r="L21" s="14" t="s">
        <v>13</v>
      </c>
      <c r="M21" s="14" t="s">
        <v>13</v>
      </c>
      <c r="N21" s="14" t="s">
        <v>13</v>
      </c>
      <c r="O21" s="14" t="s">
        <v>13</v>
      </c>
      <c r="P21" s="73" t="s">
        <v>13</v>
      </c>
      <c r="Q21" s="73" t="s">
        <v>13</v>
      </c>
      <c r="R21" s="73" t="s">
        <v>13</v>
      </c>
      <c r="S21" s="73" t="s">
        <v>13</v>
      </c>
      <c r="T21" s="73" t="s">
        <v>13</v>
      </c>
      <c r="U21" s="73" t="s">
        <v>13</v>
      </c>
      <c r="V21" s="73" t="s">
        <v>13</v>
      </c>
      <c r="W21" s="73" t="s">
        <v>13</v>
      </c>
      <c r="X21" s="73" t="s">
        <v>13</v>
      </c>
      <c r="Y21" s="73" t="s">
        <v>49</v>
      </c>
      <c r="Z21" s="73" t="s">
        <v>49</v>
      </c>
      <c r="AA21" s="14" t="s">
        <v>49</v>
      </c>
      <c r="AB21" s="14" t="s">
        <v>13</v>
      </c>
      <c r="AC21" s="14" t="s">
        <v>13</v>
      </c>
      <c r="AD21" s="14" t="s">
        <v>13</v>
      </c>
      <c r="AE21" s="14" t="s">
        <v>13</v>
      </c>
      <c r="AF21" s="14" t="s">
        <v>13</v>
      </c>
      <c r="AG21" s="14" t="s">
        <v>13</v>
      </c>
      <c r="AH21" s="14" t="s">
        <v>13</v>
      </c>
      <c r="AI21" s="17">
        <f t="shared" si="0"/>
        <v>1</v>
      </c>
    </row>
    <row r="22" spans="1:35" ht="15.75" customHeight="1" x14ac:dyDescent="0.25">
      <c r="A22" s="161" t="s">
        <v>29</v>
      </c>
      <c r="B22" s="162"/>
      <c r="C22" s="163"/>
      <c r="D22" s="24" t="s">
        <v>16</v>
      </c>
      <c r="E22" s="24" t="s">
        <v>16</v>
      </c>
      <c r="F22" s="24" t="s">
        <v>16</v>
      </c>
      <c r="G22" s="24" t="s">
        <v>16</v>
      </c>
      <c r="H22" s="24" t="s">
        <v>16</v>
      </c>
      <c r="I22" s="24" t="s">
        <v>49</v>
      </c>
      <c r="J22" s="24" t="s">
        <v>49</v>
      </c>
      <c r="K22" s="76" t="s">
        <v>16</v>
      </c>
      <c r="L22" s="76" t="s">
        <v>49</v>
      </c>
      <c r="M22" s="76" t="s">
        <v>16</v>
      </c>
      <c r="N22" s="76" t="s">
        <v>16</v>
      </c>
      <c r="O22" s="76" t="s">
        <v>16</v>
      </c>
      <c r="P22" s="76" t="s">
        <v>16</v>
      </c>
      <c r="Q22" s="76" t="s">
        <v>16</v>
      </c>
      <c r="R22" s="76" t="s">
        <v>16</v>
      </c>
      <c r="S22" s="76" t="s">
        <v>16</v>
      </c>
      <c r="T22" s="24" t="s">
        <v>16</v>
      </c>
      <c r="U22" s="24" t="s">
        <v>16</v>
      </c>
      <c r="V22" s="24" t="s">
        <v>16</v>
      </c>
      <c r="W22" s="24" t="s">
        <v>16</v>
      </c>
      <c r="X22" s="24" t="s">
        <v>16</v>
      </c>
      <c r="Y22" s="24" t="s">
        <v>16</v>
      </c>
      <c r="Z22" s="24" t="s">
        <v>16</v>
      </c>
      <c r="AA22" s="24" t="s">
        <v>16</v>
      </c>
      <c r="AB22" s="24" t="s">
        <v>16</v>
      </c>
      <c r="AC22" s="24" t="s">
        <v>16</v>
      </c>
      <c r="AD22" s="24" t="s">
        <v>16</v>
      </c>
      <c r="AE22" s="24" t="s">
        <v>16</v>
      </c>
      <c r="AF22" s="24" t="s">
        <v>16</v>
      </c>
      <c r="AG22" s="24" t="s">
        <v>16</v>
      </c>
      <c r="AH22" s="76" t="s">
        <v>49</v>
      </c>
      <c r="AI22" s="19">
        <f t="shared" si="0"/>
        <v>0.12903225806451613</v>
      </c>
    </row>
    <row r="23" spans="1:35" ht="15.75" customHeight="1" x14ac:dyDescent="0.25">
      <c r="A23" s="173" t="s">
        <v>30</v>
      </c>
      <c r="B23" s="174"/>
      <c r="C23" s="175"/>
      <c r="D23" s="74" t="s">
        <v>16</v>
      </c>
      <c r="E23" s="74" t="s">
        <v>16</v>
      </c>
      <c r="F23" s="74" t="s">
        <v>16</v>
      </c>
      <c r="G23" s="74" t="s">
        <v>16</v>
      </c>
      <c r="H23" s="74" t="s">
        <v>16</v>
      </c>
      <c r="I23" s="74" t="s">
        <v>16</v>
      </c>
      <c r="J23" s="74" t="s">
        <v>16</v>
      </c>
      <c r="K23" s="110" t="s">
        <v>13</v>
      </c>
      <c r="L23" s="110" t="s">
        <v>16</v>
      </c>
      <c r="M23" s="110" t="s">
        <v>16</v>
      </c>
      <c r="N23" s="110" t="s">
        <v>16</v>
      </c>
      <c r="O23" s="110" t="s">
        <v>16</v>
      </c>
      <c r="P23" s="110" t="s">
        <v>16</v>
      </c>
      <c r="Q23" s="74" t="s">
        <v>16</v>
      </c>
      <c r="R23" s="74" t="s">
        <v>16</v>
      </c>
      <c r="S23" s="74" t="s">
        <v>16</v>
      </c>
      <c r="T23" s="74" t="s">
        <v>16</v>
      </c>
      <c r="U23" s="74" t="s">
        <v>16</v>
      </c>
      <c r="V23" s="74" t="s">
        <v>16</v>
      </c>
      <c r="W23" s="74" t="s">
        <v>16</v>
      </c>
      <c r="X23" s="74" t="s">
        <v>16</v>
      </c>
      <c r="Y23" s="74" t="s">
        <v>16</v>
      </c>
      <c r="Z23" s="74" t="s">
        <v>16</v>
      </c>
      <c r="AA23" s="74" t="s">
        <v>16</v>
      </c>
      <c r="AB23" s="22" t="s">
        <v>16</v>
      </c>
      <c r="AC23" s="22" t="s">
        <v>16</v>
      </c>
      <c r="AD23" s="22" t="s">
        <v>16</v>
      </c>
      <c r="AE23" s="22" t="s">
        <v>16</v>
      </c>
      <c r="AF23" s="22" t="s">
        <v>16</v>
      </c>
      <c r="AG23" s="22" t="s">
        <v>16</v>
      </c>
      <c r="AH23" s="22" t="s">
        <v>16</v>
      </c>
      <c r="AI23" s="13">
        <f t="shared" si="0"/>
        <v>3.2258064516129031E-2</v>
      </c>
    </row>
    <row r="24" spans="1:35" ht="15.75" customHeight="1" x14ac:dyDescent="0.25">
      <c r="A24" s="179" t="s">
        <v>31</v>
      </c>
      <c r="B24" s="180"/>
      <c r="C24" s="181"/>
      <c r="D24" s="73" t="s">
        <v>16</v>
      </c>
      <c r="E24" s="73" t="s">
        <v>16</v>
      </c>
      <c r="F24" s="73" t="s">
        <v>16</v>
      </c>
      <c r="G24" s="73" t="s">
        <v>16</v>
      </c>
      <c r="H24" s="73" t="s">
        <v>16</v>
      </c>
      <c r="I24" s="73" t="s">
        <v>16</v>
      </c>
      <c r="J24" s="73" t="s">
        <v>16</v>
      </c>
      <c r="K24" s="111" t="s">
        <v>13</v>
      </c>
      <c r="L24" s="111" t="s">
        <v>16</v>
      </c>
      <c r="M24" s="111" t="s">
        <v>16</v>
      </c>
      <c r="N24" s="111" t="s">
        <v>16</v>
      </c>
      <c r="O24" s="111" t="s">
        <v>16</v>
      </c>
      <c r="P24" s="111" t="s">
        <v>16</v>
      </c>
      <c r="Q24" s="73" t="s">
        <v>16</v>
      </c>
      <c r="R24" s="73" t="s">
        <v>16</v>
      </c>
      <c r="S24" s="73" t="s">
        <v>16</v>
      </c>
      <c r="T24" s="73" t="s">
        <v>16</v>
      </c>
      <c r="U24" s="73" t="s">
        <v>16</v>
      </c>
      <c r="V24" s="73" t="s">
        <v>16</v>
      </c>
      <c r="W24" s="73" t="s">
        <v>16</v>
      </c>
      <c r="X24" s="73" t="s">
        <v>16</v>
      </c>
      <c r="Y24" s="73" t="s">
        <v>16</v>
      </c>
      <c r="Z24" s="73" t="s">
        <v>16</v>
      </c>
      <c r="AA24" s="73" t="s">
        <v>16</v>
      </c>
      <c r="AB24" s="14" t="s">
        <v>16</v>
      </c>
      <c r="AC24" s="14" t="s">
        <v>16</v>
      </c>
      <c r="AD24" s="14" t="s">
        <v>16</v>
      </c>
      <c r="AE24" s="14" t="s">
        <v>16</v>
      </c>
      <c r="AF24" s="14" t="s">
        <v>16</v>
      </c>
      <c r="AG24" s="14" t="s">
        <v>16</v>
      </c>
      <c r="AH24" s="14" t="s">
        <v>16</v>
      </c>
      <c r="AI24" s="17">
        <f t="shared" si="0"/>
        <v>3.2258064516129031E-2</v>
      </c>
    </row>
    <row r="25" spans="1:35" ht="15.75" customHeight="1" x14ac:dyDescent="0.25">
      <c r="A25" s="161" t="s">
        <v>32</v>
      </c>
      <c r="B25" s="162"/>
      <c r="C25" s="163"/>
      <c r="D25" s="26" t="s">
        <v>13</v>
      </c>
      <c r="E25" s="26" t="s">
        <v>13</v>
      </c>
      <c r="F25" s="26" t="s">
        <v>13</v>
      </c>
      <c r="G25" s="26" t="s">
        <v>13</v>
      </c>
      <c r="H25" s="26" t="s">
        <v>13</v>
      </c>
      <c r="I25" s="26" t="s">
        <v>13</v>
      </c>
      <c r="J25" s="26" t="s">
        <v>13</v>
      </c>
      <c r="K25" s="26" t="s">
        <v>13</v>
      </c>
      <c r="L25" s="26" t="s">
        <v>13</v>
      </c>
      <c r="M25" s="26" t="s">
        <v>13</v>
      </c>
      <c r="N25" s="26" t="s">
        <v>13</v>
      </c>
      <c r="O25" s="26" t="s">
        <v>13</v>
      </c>
      <c r="P25" s="76" t="s">
        <v>13</v>
      </c>
      <c r="Q25" s="76" t="s">
        <v>13</v>
      </c>
      <c r="R25" s="76" t="s">
        <v>13</v>
      </c>
      <c r="S25" s="76" t="s">
        <v>13</v>
      </c>
      <c r="T25" s="76" t="s">
        <v>13</v>
      </c>
      <c r="U25" s="76" t="s">
        <v>13</v>
      </c>
      <c r="V25" s="76" t="s">
        <v>13</v>
      </c>
      <c r="W25" s="76" t="s">
        <v>13</v>
      </c>
      <c r="X25" s="76" t="s">
        <v>13</v>
      </c>
      <c r="Y25" s="76" t="s">
        <v>13</v>
      </c>
      <c r="Z25" s="76" t="s">
        <v>13</v>
      </c>
      <c r="AA25" s="76" t="s">
        <v>13</v>
      </c>
      <c r="AB25" s="91" t="s">
        <v>13</v>
      </c>
      <c r="AC25" s="91" t="s">
        <v>13</v>
      </c>
      <c r="AD25" s="91" t="s">
        <v>13</v>
      </c>
      <c r="AE25" s="91" t="s">
        <v>13</v>
      </c>
      <c r="AF25" s="91" t="s">
        <v>13</v>
      </c>
      <c r="AG25" s="91" t="s">
        <v>13</v>
      </c>
      <c r="AH25" s="91" t="s">
        <v>13</v>
      </c>
      <c r="AI25" s="19">
        <f t="shared" si="0"/>
        <v>1</v>
      </c>
    </row>
    <row r="26" spans="1:35" ht="15.75" customHeight="1" x14ac:dyDescent="0.25">
      <c r="A26" s="161" t="s">
        <v>33</v>
      </c>
      <c r="B26" s="162"/>
      <c r="C26" s="163"/>
      <c r="D26" s="76" t="s">
        <v>13</v>
      </c>
      <c r="E26" s="76" t="s">
        <v>13</v>
      </c>
      <c r="F26" s="76" t="s">
        <v>13</v>
      </c>
      <c r="G26" s="76" t="s">
        <v>13</v>
      </c>
      <c r="H26" s="76" t="s">
        <v>13</v>
      </c>
      <c r="I26" s="76" t="s">
        <v>13</v>
      </c>
      <c r="J26" s="76" t="s">
        <v>13</v>
      </c>
      <c r="K26" s="76" t="s">
        <v>13</v>
      </c>
      <c r="L26" s="76" t="s">
        <v>13</v>
      </c>
      <c r="M26" s="76" t="s">
        <v>13</v>
      </c>
      <c r="N26" s="76" t="s">
        <v>13</v>
      </c>
      <c r="O26" s="76" t="s">
        <v>13</v>
      </c>
      <c r="P26" s="76" t="s">
        <v>13</v>
      </c>
      <c r="Q26" s="76" t="s">
        <v>13</v>
      </c>
      <c r="R26" s="76" t="s">
        <v>13</v>
      </c>
      <c r="S26" s="76" t="s">
        <v>13</v>
      </c>
      <c r="T26" s="76" t="s">
        <v>13</v>
      </c>
      <c r="U26" s="76" t="s">
        <v>13</v>
      </c>
      <c r="V26" s="76" t="s">
        <v>13</v>
      </c>
      <c r="W26" s="76" t="s">
        <v>13</v>
      </c>
      <c r="X26" s="76" t="s">
        <v>13</v>
      </c>
      <c r="Y26" s="76" t="s">
        <v>13</v>
      </c>
      <c r="Z26" s="76" t="s">
        <v>13</v>
      </c>
      <c r="AA26" s="76" t="s">
        <v>13</v>
      </c>
      <c r="AB26" s="76" t="s">
        <v>13</v>
      </c>
      <c r="AC26" s="76" t="s">
        <v>13</v>
      </c>
      <c r="AD26" s="76" t="s">
        <v>13</v>
      </c>
      <c r="AE26" s="76" t="s">
        <v>13</v>
      </c>
      <c r="AF26" s="76" t="s">
        <v>13</v>
      </c>
      <c r="AG26" s="76" t="s">
        <v>13</v>
      </c>
      <c r="AH26" s="76" t="s">
        <v>13</v>
      </c>
      <c r="AI26" s="19">
        <f t="shared" si="0"/>
        <v>1</v>
      </c>
    </row>
    <row r="27" spans="1:35" ht="15.75" customHeight="1" x14ac:dyDescent="0.25">
      <c r="A27" s="155" t="s">
        <v>34</v>
      </c>
      <c r="B27" s="156"/>
      <c r="C27" s="157"/>
      <c r="D27" s="72" t="s">
        <v>11</v>
      </c>
      <c r="E27" s="72" t="s">
        <v>11</v>
      </c>
      <c r="F27" s="72" t="s">
        <v>11</v>
      </c>
      <c r="G27" s="72" t="s">
        <v>11</v>
      </c>
      <c r="H27" s="72" t="s">
        <v>10</v>
      </c>
      <c r="I27" s="72" t="s">
        <v>10</v>
      </c>
      <c r="J27" s="72" t="s">
        <v>10</v>
      </c>
      <c r="K27" s="72" t="s">
        <v>11</v>
      </c>
      <c r="L27" s="72" t="s">
        <v>11</v>
      </c>
      <c r="M27" s="72" t="s">
        <v>11</v>
      </c>
      <c r="N27" s="72" t="s">
        <v>11</v>
      </c>
      <c r="O27" s="72" t="s">
        <v>11</v>
      </c>
      <c r="P27" s="72" t="s">
        <v>11</v>
      </c>
      <c r="Q27" s="72" t="s">
        <v>11</v>
      </c>
      <c r="R27" s="72" t="s">
        <v>11</v>
      </c>
      <c r="S27" s="72" t="s">
        <v>11</v>
      </c>
      <c r="T27" s="27" t="s">
        <v>11</v>
      </c>
      <c r="U27" s="27" t="s">
        <v>11</v>
      </c>
      <c r="V27" s="27" t="s">
        <v>11</v>
      </c>
      <c r="W27" s="27" t="s">
        <v>11</v>
      </c>
      <c r="X27" s="27" t="s">
        <v>11</v>
      </c>
      <c r="Y27" s="27" t="s">
        <v>49</v>
      </c>
      <c r="Z27" s="27" t="s">
        <v>49</v>
      </c>
      <c r="AA27" s="27" t="s">
        <v>49</v>
      </c>
      <c r="AB27" s="27" t="s">
        <v>11</v>
      </c>
      <c r="AC27" s="27" t="s">
        <v>11</v>
      </c>
      <c r="AD27" s="27" t="s">
        <v>10</v>
      </c>
      <c r="AE27" s="27" t="s">
        <v>11</v>
      </c>
      <c r="AF27" s="27" t="s">
        <v>11</v>
      </c>
      <c r="AG27" s="27" t="s">
        <v>11</v>
      </c>
      <c r="AH27" s="72" t="s">
        <v>10</v>
      </c>
      <c r="AI27" s="13">
        <f t="shared" si="0"/>
        <v>1</v>
      </c>
    </row>
    <row r="28" spans="1:35" ht="15.75" customHeight="1" x14ac:dyDescent="0.25">
      <c r="A28" s="182" t="s">
        <v>35</v>
      </c>
      <c r="B28" s="183"/>
      <c r="C28" s="184"/>
      <c r="D28" s="77">
        <v>3</v>
      </c>
      <c r="E28" s="77">
        <v>2</v>
      </c>
      <c r="F28" s="77">
        <v>2</v>
      </c>
      <c r="G28" s="77">
        <v>2</v>
      </c>
      <c r="H28" s="77">
        <v>2</v>
      </c>
      <c r="I28" s="77">
        <v>3</v>
      </c>
      <c r="J28" s="77">
        <v>2.5</v>
      </c>
      <c r="K28" s="77">
        <v>3</v>
      </c>
      <c r="L28" s="77">
        <v>3</v>
      </c>
      <c r="M28" s="77">
        <v>3</v>
      </c>
      <c r="N28" s="77">
        <v>2</v>
      </c>
      <c r="O28" s="77">
        <v>2</v>
      </c>
      <c r="P28" s="77">
        <v>2</v>
      </c>
      <c r="Q28" s="77">
        <v>2</v>
      </c>
      <c r="R28" s="77">
        <v>2</v>
      </c>
      <c r="S28" s="77">
        <v>2</v>
      </c>
      <c r="T28" s="28">
        <v>2</v>
      </c>
      <c r="U28" s="28">
        <v>2</v>
      </c>
      <c r="V28" s="28">
        <v>2</v>
      </c>
      <c r="W28" s="28">
        <v>2</v>
      </c>
      <c r="X28" s="28">
        <v>2</v>
      </c>
      <c r="Y28" s="28">
        <v>2</v>
      </c>
      <c r="Z28" s="28">
        <v>2</v>
      </c>
      <c r="AA28" s="28">
        <v>2</v>
      </c>
      <c r="AB28" s="28">
        <v>2</v>
      </c>
      <c r="AC28" s="28">
        <v>2.5</v>
      </c>
      <c r="AD28" s="28">
        <v>2</v>
      </c>
      <c r="AE28" s="28">
        <v>2</v>
      </c>
      <c r="AF28" s="28">
        <v>2</v>
      </c>
      <c r="AG28" s="28">
        <v>2</v>
      </c>
      <c r="AH28" s="28">
        <v>2</v>
      </c>
      <c r="AI28" s="17">
        <f>IF(COUNTA(D28:AH28)&gt;0,(COUNTA(D28:AH28)-COUNTIF(D28:AH28,"NB")-COUNTIF(D28:AH28,"DN")-COUNTIF(D28:AH28,"An")-COUNTIF(D28:AH28,"NB^")-COUNTIF(D28:AH28,0))/COUNTA(D28:AH28),"")</f>
        <v>1</v>
      </c>
    </row>
    <row r="29" spans="1:35" ht="15.75" customHeight="1" x14ac:dyDescent="0.25">
      <c r="A29" s="170" t="s">
        <v>40</v>
      </c>
      <c r="B29" s="171"/>
      <c r="C29" s="172"/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115">
        <v>0</v>
      </c>
      <c r="AA29" s="115">
        <v>0</v>
      </c>
      <c r="AB29" s="115">
        <v>0</v>
      </c>
      <c r="AC29" s="115">
        <v>0</v>
      </c>
      <c r="AD29" s="115">
        <v>0</v>
      </c>
      <c r="AE29" s="115">
        <v>0</v>
      </c>
      <c r="AF29" s="115">
        <v>0</v>
      </c>
      <c r="AG29" s="115">
        <v>0</v>
      </c>
      <c r="AH29" s="29">
        <v>0</v>
      </c>
      <c r="AI29" s="19">
        <f>IF(COUNTA(D29:AH29)&gt;0,(COUNTA(D29:AH29)-COUNTIF(D29:AH29,"NB")-COUNTIF(D29:AH29,"DN")-COUNTIF(D29:AH29,"An")-COUNTIF(D29:AH29,"NB^")-COUNTIF(D29:AH29,0))/COUNTA(D29:AH29),"")</f>
        <v>0</v>
      </c>
    </row>
    <row r="30" spans="1:35" ht="15.75" customHeight="1" x14ac:dyDescent="0.25">
      <c r="A30" s="152" t="s">
        <v>48</v>
      </c>
      <c r="B30" s="153"/>
      <c r="C30" s="154"/>
      <c r="D30" s="79" t="s">
        <v>11</v>
      </c>
      <c r="E30" s="79" t="s">
        <v>11</v>
      </c>
      <c r="F30" s="79" t="s">
        <v>11</v>
      </c>
      <c r="G30" s="79" t="s">
        <v>11</v>
      </c>
      <c r="H30" s="79" t="s">
        <v>10</v>
      </c>
      <c r="I30" s="79" t="s">
        <v>10</v>
      </c>
      <c r="J30" s="79" t="s">
        <v>10</v>
      </c>
      <c r="K30" s="79" t="s">
        <v>11</v>
      </c>
      <c r="L30" s="79" t="s">
        <v>11</v>
      </c>
      <c r="M30" s="79" t="s">
        <v>11</v>
      </c>
      <c r="N30" s="79" t="s">
        <v>11</v>
      </c>
      <c r="O30" s="79" t="s">
        <v>11</v>
      </c>
      <c r="P30" s="79" t="s">
        <v>11</v>
      </c>
      <c r="Q30" s="79" t="s">
        <v>11</v>
      </c>
      <c r="R30" s="79" t="s">
        <v>11</v>
      </c>
      <c r="S30" s="79" t="s">
        <v>11</v>
      </c>
      <c r="T30" s="79" t="s">
        <v>11</v>
      </c>
      <c r="U30" s="79" t="s">
        <v>11</v>
      </c>
      <c r="V30" s="79" t="s">
        <v>11</v>
      </c>
      <c r="W30" s="79" t="s">
        <v>11</v>
      </c>
      <c r="X30" s="79" t="s">
        <v>11</v>
      </c>
      <c r="Y30" s="79" t="s">
        <v>49</v>
      </c>
      <c r="Z30" s="79" t="s">
        <v>49</v>
      </c>
      <c r="AA30" s="79" t="s">
        <v>49</v>
      </c>
      <c r="AB30" s="79" t="s">
        <v>49</v>
      </c>
      <c r="AC30" s="79" t="s">
        <v>11</v>
      </c>
      <c r="AD30" s="79" t="s">
        <v>10</v>
      </c>
      <c r="AE30" s="79" t="s">
        <v>11</v>
      </c>
      <c r="AF30" s="79" t="s">
        <v>11</v>
      </c>
      <c r="AG30" s="79" t="s">
        <v>11</v>
      </c>
      <c r="AH30" s="79" t="s">
        <v>10</v>
      </c>
      <c r="AI30" s="19">
        <f>IF(COUNTA(D30:AH30)&gt;0,(COUNTA(D30:AH30)-COUNTIF(D30:AH30,"NB")-COUNTIF(D30:AH30,"DN")-COUNTIF(D30:AH30,"An")-COUNTIF(D30:AH30,"NB^")-COUNTIF(D30:AH30,0))/COUNTA(D30:AH30),"")</f>
        <v>1</v>
      </c>
    </row>
    <row r="31" spans="1:35" ht="15.75" customHeight="1" x14ac:dyDescent="0.25">
      <c r="A31" s="155" t="s">
        <v>50</v>
      </c>
      <c r="B31" s="156"/>
      <c r="C31" s="157"/>
      <c r="D31" s="72" t="s">
        <v>11</v>
      </c>
      <c r="E31" s="72" t="s">
        <v>11</v>
      </c>
      <c r="F31" s="72" t="s">
        <v>11</v>
      </c>
      <c r="G31" s="72" t="s">
        <v>11</v>
      </c>
      <c r="H31" s="72" t="s">
        <v>10</v>
      </c>
      <c r="I31" s="72" t="s">
        <v>10</v>
      </c>
      <c r="J31" s="72" t="s">
        <v>10</v>
      </c>
      <c r="K31" s="72" t="s">
        <v>11</v>
      </c>
      <c r="L31" s="72" t="s">
        <v>11</v>
      </c>
      <c r="M31" s="72" t="s">
        <v>11</v>
      </c>
      <c r="N31" s="72" t="s">
        <v>11</v>
      </c>
      <c r="O31" s="72" t="s">
        <v>11</v>
      </c>
      <c r="P31" s="72" t="s">
        <v>11</v>
      </c>
      <c r="Q31" s="72" t="s">
        <v>11</v>
      </c>
      <c r="R31" s="72" t="s">
        <v>11</v>
      </c>
      <c r="S31" s="72" t="s">
        <v>11</v>
      </c>
      <c r="T31" s="72" t="s">
        <v>11</v>
      </c>
      <c r="U31" s="72" t="s">
        <v>11</v>
      </c>
      <c r="V31" s="72" t="s">
        <v>11</v>
      </c>
      <c r="W31" s="72" t="s">
        <v>11</v>
      </c>
      <c r="X31" s="72" t="s">
        <v>11</v>
      </c>
      <c r="Y31" s="72" t="s">
        <v>11</v>
      </c>
      <c r="Z31" s="72" t="s">
        <v>11</v>
      </c>
      <c r="AA31" s="72" t="s">
        <v>11</v>
      </c>
      <c r="AB31" s="72" t="s">
        <v>11</v>
      </c>
      <c r="AC31" s="72" t="s">
        <v>11</v>
      </c>
      <c r="AD31" s="72" t="s">
        <v>10</v>
      </c>
      <c r="AE31" s="72" t="s">
        <v>11</v>
      </c>
      <c r="AF31" s="72" t="s">
        <v>11</v>
      </c>
      <c r="AG31" s="72" t="s">
        <v>11</v>
      </c>
      <c r="AH31" s="72" t="s">
        <v>10</v>
      </c>
      <c r="AI31" s="13">
        <f>IF(COUNTA(D31:AH31)&gt;0,(COUNTA(D31:AH31)-COUNTIF(D31:AH31,"NB")-COUNTIF(D31:AH31,"DN")-COUNTIF(D31:AH31,"An")-COUNTIF(D31:AH31,"NB^")-COUNTIF(D31:AH31,0))/COUNTA(D31:AH31),"")</f>
        <v>1</v>
      </c>
    </row>
    <row r="32" spans="1:35" ht="15.75" customHeight="1" x14ac:dyDescent="0.25">
      <c r="A32" s="158" t="s">
        <v>51</v>
      </c>
      <c r="B32" s="159"/>
      <c r="C32" s="160"/>
      <c r="D32" s="80" t="s">
        <v>11</v>
      </c>
      <c r="E32" s="80" t="s">
        <v>11</v>
      </c>
      <c r="F32" s="80" t="s">
        <v>11</v>
      </c>
      <c r="G32" s="80" t="s">
        <v>11</v>
      </c>
      <c r="H32" s="80" t="s">
        <v>10</v>
      </c>
      <c r="I32" s="80" t="s">
        <v>10</v>
      </c>
      <c r="J32" s="80" t="s">
        <v>10</v>
      </c>
      <c r="K32" s="80" t="s">
        <v>11</v>
      </c>
      <c r="L32" s="80" t="s">
        <v>11</v>
      </c>
      <c r="M32" s="80" t="s">
        <v>11</v>
      </c>
      <c r="N32" s="80" t="s">
        <v>11</v>
      </c>
      <c r="O32" s="80" t="s">
        <v>11</v>
      </c>
      <c r="P32" s="80" t="s">
        <v>11</v>
      </c>
      <c r="Q32" s="80" t="s">
        <v>11</v>
      </c>
      <c r="R32" s="80" t="s">
        <v>11</v>
      </c>
      <c r="S32" s="80" t="s">
        <v>11</v>
      </c>
      <c r="T32" s="80" t="s">
        <v>11</v>
      </c>
      <c r="U32" s="80" t="s">
        <v>11</v>
      </c>
      <c r="V32" s="80" t="s">
        <v>11</v>
      </c>
      <c r="W32" s="80" t="s">
        <v>11</v>
      </c>
      <c r="X32" s="80" t="s">
        <v>11</v>
      </c>
      <c r="Y32" s="80" t="s">
        <v>11</v>
      </c>
      <c r="Z32" s="80" t="s">
        <v>11</v>
      </c>
      <c r="AA32" s="80" t="s">
        <v>11</v>
      </c>
      <c r="AB32" s="80" t="s">
        <v>11</v>
      </c>
      <c r="AC32" s="80" t="s">
        <v>11</v>
      </c>
      <c r="AD32" s="80" t="s">
        <v>10</v>
      </c>
      <c r="AE32" s="80" t="s">
        <v>11</v>
      </c>
      <c r="AF32" s="80" t="s">
        <v>11</v>
      </c>
      <c r="AG32" s="80" t="s">
        <v>11</v>
      </c>
      <c r="AH32" s="80" t="s">
        <v>10</v>
      </c>
      <c r="AI32" s="17">
        <f t="shared" si="0"/>
        <v>1</v>
      </c>
    </row>
    <row r="33" spans="1:44" ht="15.75" customHeight="1" x14ac:dyDescent="0.25">
      <c r="A33" s="161" t="s">
        <v>52</v>
      </c>
      <c r="B33" s="162"/>
      <c r="C33" s="163"/>
      <c r="D33" s="24" t="s">
        <v>13</v>
      </c>
      <c r="E33" s="24" t="s">
        <v>13</v>
      </c>
      <c r="F33" s="24" t="s">
        <v>13</v>
      </c>
      <c r="G33" s="24" t="s">
        <v>13</v>
      </c>
      <c r="H33" s="24" t="s">
        <v>13</v>
      </c>
      <c r="I33" s="24" t="s">
        <v>13</v>
      </c>
      <c r="J33" s="24" t="s">
        <v>13</v>
      </c>
      <c r="K33" s="76" t="s">
        <v>13</v>
      </c>
      <c r="L33" s="76" t="s">
        <v>13</v>
      </c>
      <c r="M33" s="76" t="s">
        <v>13</v>
      </c>
      <c r="N33" s="76" t="s">
        <v>13</v>
      </c>
      <c r="O33" s="76" t="s">
        <v>13</v>
      </c>
      <c r="P33" s="76" t="s">
        <v>13</v>
      </c>
      <c r="Q33" s="76" t="s">
        <v>13</v>
      </c>
      <c r="R33" s="76" t="s">
        <v>13</v>
      </c>
      <c r="S33" s="76" t="s">
        <v>13</v>
      </c>
      <c r="T33" s="76" t="s">
        <v>13</v>
      </c>
      <c r="U33" s="76" t="s">
        <v>13</v>
      </c>
      <c r="V33" s="76" t="s">
        <v>13</v>
      </c>
      <c r="W33" s="76" t="s">
        <v>13</v>
      </c>
      <c r="X33" s="76" t="s">
        <v>13</v>
      </c>
      <c r="Y33" s="76" t="s">
        <v>13</v>
      </c>
      <c r="Z33" s="76" t="s">
        <v>13</v>
      </c>
      <c r="AA33" s="76" t="s">
        <v>13</v>
      </c>
      <c r="AB33" s="76" t="s">
        <v>13</v>
      </c>
      <c r="AC33" s="76" t="s">
        <v>13</v>
      </c>
      <c r="AD33" s="76" t="s">
        <v>13</v>
      </c>
      <c r="AE33" s="76" t="s">
        <v>13</v>
      </c>
      <c r="AF33" s="76" t="s">
        <v>13</v>
      </c>
      <c r="AG33" s="76" t="s">
        <v>13</v>
      </c>
      <c r="AH33" s="76" t="s">
        <v>13</v>
      </c>
      <c r="AI33" s="19">
        <f t="shared" si="0"/>
        <v>1</v>
      </c>
    </row>
    <row r="34" spans="1:44" ht="15.75" customHeight="1" x14ac:dyDescent="0.25">
      <c r="A34" s="161" t="s">
        <v>53</v>
      </c>
      <c r="B34" s="162"/>
      <c r="C34" s="163"/>
      <c r="D34" s="24" t="s">
        <v>13</v>
      </c>
      <c r="E34" s="24" t="s">
        <v>13</v>
      </c>
      <c r="F34" s="24" t="s">
        <v>13</v>
      </c>
      <c r="G34" s="24" t="s">
        <v>13</v>
      </c>
      <c r="H34" s="24" t="s">
        <v>13</v>
      </c>
      <c r="I34" s="24" t="s">
        <v>13</v>
      </c>
      <c r="J34" s="24" t="s">
        <v>13</v>
      </c>
      <c r="K34" s="76" t="s">
        <v>13</v>
      </c>
      <c r="L34" s="76" t="s">
        <v>13</v>
      </c>
      <c r="M34" s="76" t="s">
        <v>13</v>
      </c>
      <c r="N34" s="76" t="s">
        <v>13</v>
      </c>
      <c r="O34" s="76" t="s">
        <v>13</v>
      </c>
      <c r="P34" s="76" t="s">
        <v>13</v>
      </c>
      <c r="Q34" s="76" t="s">
        <v>13</v>
      </c>
      <c r="R34" s="76" t="s">
        <v>13</v>
      </c>
      <c r="S34" s="76" t="s">
        <v>13</v>
      </c>
      <c r="T34" s="76" t="s">
        <v>13</v>
      </c>
      <c r="U34" s="76" t="s">
        <v>13</v>
      </c>
      <c r="V34" s="76" t="s">
        <v>13</v>
      </c>
      <c r="W34" s="76" t="s">
        <v>13</v>
      </c>
      <c r="X34" s="76" t="s">
        <v>13</v>
      </c>
      <c r="Y34" s="76" t="s">
        <v>49</v>
      </c>
      <c r="Z34" s="76" t="s">
        <v>49</v>
      </c>
      <c r="AA34" s="24" t="s">
        <v>49</v>
      </c>
      <c r="AB34" s="24" t="s">
        <v>13</v>
      </c>
      <c r="AC34" s="24" t="s">
        <v>13</v>
      </c>
      <c r="AD34" s="24" t="s">
        <v>13</v>
      </c>
      <c r="AE34" s="24" t="s">
        <v>13</v>
      </c>
      <c r="AF34" s="24" t="s">
        <v>13</v>
      </c>
      <c r="AG34" s="24" t="s">
        <v>13</v>
      </c>
      <c r="AH34" s="24" t="s">
        <v>13</v>
      </c>
      <c r="AI34" s="19">
        <f t="shared" si="0"/>
        <v>1</v>
      </c>
    </row>
    <row r="35" spans="1:44" ht="15.75" customHeight="1" thickBot="1" x14ac:dyDescent="0.3">
      <c r="A35" s="164" t="s">
        <v>54</v>
      </c>
      <c r="B35" s="165"/>
      <c r="C35" s="166"/>
      <c r="D35" s="86" t="s">
        <v>13</v>
      </c>
      <c r="E35" s="86" t="s">
        <v>13</v>
      </c>
      <c r="F35" s="86" t="s">
        <v>13</v>
      </c>
      <c r="G35" s="86" t="s">
        <v>13</v>
      </c>
      <c r="H35" s="86" t="s">
        <v>13</v>
      </c>
      <c r="I35" s="86" t="s">
        <v>13</v>
      </c>
      <c r="J35" s="86" t="s">
        <v>13</v>
      </c>
      <c r="K35" s="85" t="s">
        <v>13</v>
      </c>
      <c r="L35" s="85" t="s">
        <v>13</v>
      </c>
      <c r="M35" s="85" t="s">
        <v>13</v>
      </c>
      <c r="N35" s="85" t="s">
        <v>13</v>
      </c>
      <c r="O35" s="85" t="s">
        <v>13</v>
      </c>
      <c r="P35" s="85" t="s">
        <v>13</v>
      </c>
      <c r="Q35" s="85" t="s">
        <v>13</v>
      </c>
      <c r="R35" s="85" t="s">
        <v>13</v>
      </c>
      <c r="S35" s="85" t="s">
        <v>13</v>
      </c>
      <c r="T35" s="85" t="s">
        <v>13</v>
      </c>
      <c r="U35" s="85" t="s">
        <v>13</v>
      </c>
      <c r="V35" s="85" t="s">
        <v>13</v>
      </c>
      <c r="W35" s="85" t="s">
        <v>13</v>
      </c>
      <c r="X35" s="85" t="s">
        <v>13</v>
      </c>
      <c r="Y35" s="85" t="s">
        <v>49</v>
      </c>
      <c r="Z35" s="85" t="s">
        <v>49</v>
      </c>
      <c r="AA35" s="14" t="s">
        <v>49</v>
      </c>
      <c r="AB35" s="14" t="s">
        <v>13</v>
      </c>
      <c r="AC35" s="14" t="s">
        <v>13</v>
      </c>
      <c r="AD35" s="14" t="s">
        <v>13</v>
      </c>
      <c r="AE35" s="14" t="s">
        <v>13</v>
      </c>
      <c r="AF35" s="14" t="s">
        <v>13</v>
      </c>
      <c r="AG35" s="14" t="s">
        <v>13</v>
      </c>
      <c r="AH35" s="14" t="s">
        <v>13</v>
      </c>
      <c r="AI35" s="88">
        <f>IF(COUNTA(D35:AH35)&gt;0,(COUNTA(D35:AH35)-COUNTIF(D35:AH35,"NB")-COUNTIF(D35:AH35,"DN")-COUNTIF(D35:AH35,"An")-COUNTIF(D35:AH35,"NB^")-COUNTIF(D35:AH35,0))/COUNTA(D35:AH35),"")</f>
        <v>1</v>
      </c>
    </row>
    <row r="36" spans="1:44" s="32" customFormat="1" ht="15.75" customHeight="1" x14ac:dyDescent="0.25">
      <c r="A36" s="149" t="s">
        <v>55</v>
      </c>
      <c r="B36" s="150"/>
      <c r="C36" s="15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133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134"/>
      <c r="AI36" s="33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167" t="s">
        <v>56</v>
      </c>
      <c r="B37" s="168"/>
      <c r="C37" s="169"/>
      <c r="D37" s="135"/>
      <c r="E37" s="114"/>
      <c r="F37" s="114"/>
      <c r="G37" s="113"/>
      <c r="H37" s="114"/>
      <c r="I37" s="114"/>
      <c r="J37" s="81"/>
      <c r="K37" s="114"/>
      <c r="L37" s="114"/>
      <c r="M37" s="114"/>
      <c r="N37" s="114"/>
      <c r="O37" s="114"/>
      <c r="P37" s="34"/>
      <c r="Q37" s="34"/>
      <c r="R37" s="34"/>
      <c r="S37" s="3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36"/>
      <c r="AI37" s="35"/>
    </row>
    <row r="38" spans="1:44" ht="15.75" hidden="1" customHeight="1" x14ac:dyDescent="0.25">
      <c r="A38" s="32"/>
      <c r="B38" s="36"/>
      <c r="C38" s="36"/>
      <c r="D38" s="37" t="str">
        <f>IF(AND(D5&gt;0,COUNTA(D6:D37)&gt;0,COUNTA(D6:D37)-COUNTIF(D6:D37,"NB")-COUNTIF(D30:D31, "0")=COUNTA(D6:D37)),"AB","")</f>
        <v/>
      </c>
      <c r="E38" s="37" t="str">
        <f>IF(AND(E5&gt;0,COUNTA(E6:E37)&gt;0,COUNTA(E6:E37)-COUNTIF(E6:E37,"NB")-COUNTIF(E30:E31, "0")=COUNTA(E6:E37)),"AB","")</f>
        <v/>
      </c>
      <c r="F38" s="37" t="str">
        <f>IF(AND(F5&gt;0,COUNTA(F6:F37)&gt;0,COUNTA(F6:F37)-COUNTIF(F6:F37,"NB")-COUNTIF(F30:F31, "0")=COUNTA(F6:F37)),"AB","")</f>
        <v/>
      </c>
      <c r="G38" s="37" t="str">
        <f>IF(AND(G5&gt;0,COUNTA(G6:G37)&gt;0,COUNTA(G6:G37)-COUNTIF(G6:G37,"NB")-COUNTIF(G30:G31, "0")=COUNTA(G6:G37)),"AB","")</f>
        <v/>
      </c>
      <c r="H38" s="37" t="str">
        <f>IF(AND(H5&gt;0,COUNTA(H6:H37)&gt;0,COUNTA(H6:H37)-COUNTIF(H6:H37,"NB")-COUNTIF(H30:H31, "0")=COUNTA(H6:H37)),"AB","")</f>
        <v/>
      </c>
      <c r="J38" s="37" t="str">
        <f t="shared" ref="J38:AH38" si="1">IF(AND(J5&gt;0,COUNTA(J6:J37)&gt;0,COUNTA(J6:J37)-COUNTIF(J6:J37,"NB")-COUNTIF(J30:J31, "0")=COUNTA(J6:J37)),"AB","")</f>
        <v/>
      </c>
      <c r="K38" s="37" t="str">
        <f t="shared" si="1"/>
        <v/>
      </c>
      <c r="L38" s="37" t="str">
        <f t="shared" si="1"/>
        <v/>
      </c>
      <c r="M38" s="37" t="str">
        <f t="shared" si="1"/>
        <v/>
      </c>
      <c r="N38" s="37" t="str">
        <f t="shared" si="1"/>
        <v/>
      </c>
      <c r="O38" s="37" t="str">
        <f t="shared" si="1"/>
        <v/>
      </c>
      <c r="P38" s="37" t="str">
        <f t="shared" si="1"/>
        <v/>
      </c>
      <c r="Q38" s="37" t="str">
        <f t="shared" si="1"/>
        <v/>
      </c>
      <c r="R38" s="37" t="str">
        <f t="shared" si="1"/>
        <v/>
      </c>
      <c r="S38" s="37" t="str">
        <f t="shared" si="1"/>
        <v/>
      </c>
      <c r="T38" s="37" t="str">
        <f t="shared" si="1"/>
        <v/>
      </c>
      <c r="U38" s="37" t="str">
        <f t="shared" si="1"/>
        <v/>
      </c>
      <c r="V38" s="37" t="str">
        <f t="shared" si="1"/>
        <v/>
      </c>
      <c r="W38" s="37" t="str">
        <f t="shared" si="1"/>
        <v/>
      </c>
      <c r="X38" s="37" t="str">
        <f t="shared" si="1"/>
        <v/>
      </c>
      <c r="Y38" s="37" t="str">
        <f t="shared" si="1"/>
        <v/>
      </c>
      <c r="Z38" s="37" t="str">
        <f t="shared" si="1"/>
        <v/>
      </c>
      <c r="AA38" s="37" t="str">
        <f t="shared" si="1"/>
        <v/>
      </c>
      <c r="AB38" s="37" t="str">
        <f t="shared" si="1"/>
        <v/>
      </c>
      <c r="AC38" s="37" t="str">
        <f t="shared" si="1"/>
        <v/>
      </c>
      <c r="AD38" s="37" t="str">
        <f t="shared" si="1"/>
        <v/>
      </c>
      <c r="AE38" s="37" t="str">
        <f t="shared" si="1"/>
        <v/>
      </c>
      <c r="AF38" s="37" t="str">
        <f t="shared" si="1"/>
        <v/>
      </c>
      <c r="AG38" s="37" t="str">
        <f t="shared" si="1"/>
        <v/>
      </c>
      <c r="AH38" s="37" t="str">
        <f t="shared" si="1"/>
        <v/>
      </c>
      <c r="AI38" s="35"/>
    </row>
    <row r="39" spans="1:44" ht="15.75" hidden="1" customHeight="1" x14ac:dyDescent="0.25">
      <c r="D39" s="38" t="str">
        <f>IF(AND(D5:D5&gt;0,COUNTA(D6:D34),COUNTIF(D6:D34,"NB")+COUNTIF(D6:D34,0)=COUNTA(D6:D34)),"ANB","")</f>
        <v/>
      </c>
      <c r="E39" s="38" t="str">
        <f>IF(AND(E5:E5&gt;0,COUNTA(E6:E34),COUNTIF(E6:E34,"NB")+COUNTIF(E6:E34,0)=COUNTA(E6:E34)),"ANB","")</f>
        <v/>
      </c>
      <c r="F39" s="38" t="str">
        <f>IF(AND(F5:F5&gt;0,COUNTA(F6:F34),COUNTIF(F6:F34,"NB")+COUNTIF(F6:F34,0)=COUNTA(F6:F34)),"ANB","")</f>
        <v/>
      </c>
      <c r="G39" s="38" t="str">
        <f>IF(AND(G5:G5&gt;0,COUNTA(G6:G34),COUNTIF(G6:G34,"NB")+COUNTIF(G6:G34,0)=COUNTA(G6:G34)),"ANB","")</f>
        <v/>
      </c>
      <c r="H39" s="38" t="str">
        <f>IF(AND(H5:H5&gt;0,COUNTA(H6:H34),COUNTIF(H6:H34,"NB")+COUNTIF(H6:H34,0)=COUNTA(H6:H34)),"ANB","")</f>
        <v/>
      </c>
      <c r="I39" s="38" t="str">
        <f>IF(AND(I5:I5&gt;0,COUNTA(I6:I31),COUNTIF(I6:I31,"NB")+COUNTIF(I6:I31,0)=COUNTA(I6:I31)),"ANB","")</f>
        <v/>
      </c>
      <c r="J39" s="38" t="str">
        <f t="shared" ref="J39:AH39" si="2">IF(AND(J5:J5&gt;0,COUNTA(J6:J34),COUNTIF(J6:J34,"NB")+COUNTIF(J6:J34,0)=COUNTA(J6:J34)),"ANB","")</f>
        <v/>
      </c>
      <c r="K39" s="38" t="str">
        <f t="shared" si="2"/>
        <v/>
      </c>
      <c r="L39" s="38" t="str">
        <f t="shared" si="2"/>
        <v/>
      </c>
      <c r="M39" s="38" t="str">
        <f t="shared" si="2"/>
        <v/>
      </c>
      <c r="N39" s="38" t="str">
        <f t="shared" si="2"/>
        <v/>
      </c>
      <c r="O39" s="38" t="str">
        <f t="shared" si="2"/>
        <v/>
      </c>
      <c r="P39" s="38" t="str">
        <f t="shared" si="2"/>
        <v/>
      </c>
      <c r="Q39" s="38" t="str">
        <f t="shared" si="2"/>
        <v/>
      </c>
      <c r="R39" s="38" t="str">
        <f t="shared" si="2"/>
        <v/>
      </c>
      <c r="S39" s="38" t="str">
        <f t="shared" si="2"/>
        <v/>
      </c>
      <c r="T39" s="38" t="str">
        <f t="shared" si="2"/>
        <v/>
      </c>
      <c r="U39" s="38" t="str">
        <f t="shared" si="2"/>
        <v/>
      </c>
      <c r="V39" s="38" t="str">
        <f t="shared" si="2"/>
        <v/>
      </c>
      <c r="W39" s="38" t="str">
        <f t="shared" si="2"/>
        <v/>
      </c>
      <c r="X39" s="38" t="str">
        <f t="shared" si="2"/>
        <v/>
      </c>
      <c r="Y39" s="38" t="str">
        <f t="shared" si="2"/>
        <v/>
      </c>
      <c r="Z39" s="38" t="str">
        <f t="shared" si="2"/>
        <v/>
      </c>
      <c r="AA39" s="38" t="str">
        <f t="shared" si="2"/>
        <v/>
      </c>
      <c r="AB39" s="38" t="str">
        <f t="shared" si="2"/>
        <v/>
      </c>
      <c r="AC39" s="38" t="str">
        <f t="shared" si="2"/>
        <v/>
      </c>
      <c r="AD39" s="38" t="str">
        <f t="shared" si="2"/>
        <v/>
      </c>
      <c r="AE39" s="38" t="str">
        <f t="shared" si="2"/>
        <v/>
      </c>
      <c r="AF39" s="38" t="str">
        <f t="shared" si="2"/>
        <v/>
      </c>
      <c r="AG39" s="38" t="str">
        <f t="shared" si="2"/>
        <v/>
      </c>
      <c r="AH39" s="38" t="str">
        <f t="shared" si="2"/>
        <v/>
      </c>
    </row>
    <row r="40" spans="1:44" ht="15.75" customHeight="1" thickBot="1" x14ac:dyDescent="0.3">
      <c r="D40" s="39"/>
      <c r="V40" s="94" t="s">
        <v>156</v>
      </c>
    </row>
    <row r="41" spans="1:44" ht="15.75" customHeight="1" thickBot="1" x14ac:dyDescent="0.3">
      <c r="A41" s="146" t="s">
        <v>57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8"/>
    </row>
    <row r="42" spans="1:44" ht="15.75" customHeight="1" x14ac:dyDescent="0.25">
      <c r="A42" s="40" t="s">
        <v>58</v>
      </c>
      <c r="C42" s="41"/>
      <c r="D42" s="41"/>
      <c r="E42" s="41"/>
      <c r="F42" s="41"/>
      <c r="G42" s="42"/>
      <c r="H42" s="43" t="s">
        <v>59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60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9"/>
    </row>
    <row r="43" spans="1:44" ht="15.75" customHeight="1" x14ac:dyDescent="0.25">
      <c r="A43" s="50" t="s">
        <v>13</v>
      </c>
      <c r="B43" t="s">
        <v>61</v>
      </c>
      <c r="C43" s="41"/>
      <c r="D43" s="41"/>
      <c r="E43" s="41"/>
      <c r="F43" s="41"/>
      <c r="G43" s="42"/>
      <c r="H43" s="51" t="s">
        <v>62</v>
      </c>
      <c r="I43" s="44"/>
      <c r="J43" s="44" t="s">
        <v>63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64</v>
      </c>
      <c r="Z43" s="47"/>
      <c r="AA43" s="47"/>
      <c r="AB43" s="47"/>
      <c r="AC43" s="47"/>
      <c r="AD43" s="47"/>
      <c r="AE43" s="47"/>
      <c r="AF43" s="47"/>
      <c r="AG43" s="47"/>
      <c r="AH43" s="49"/>
    </row>
    <row r="44" spans="1:44" ht="15.75" customHeight="1" x14ac:dyDescent="0.25">
      <c r="A44" s="53" t="s">
        <v>49</v>
      </c>
      <c r="B44" t="s">
        <v>65</v>
      </c>
      <c r="C44" s="41"/>
      <c r="D44" s="41"/>
      <c r="E44" s="41"/>
      <c r="F44" s="41"/>
      <c r="G44" s="42"/>
      <c r="H44" s="44"/>
      <c r="I44" s="44"/>
      <c r="J44" s="44" t="s">
        <v>66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10</v>
      </c>
      <c r="X44" s="47"/>
      <c r="Y44" s="47" t="s">
        <v>67</v>
      </c>
      <c r="Z44" s="47"/>
      <c r="AA44" s="47"/>
      <c r="AB44" s="47"/>
      <c r="AC44" s="47"/>
      <c r="AD44" s="47"/>
      <c r="AE44" s="47"/>
      <c r="AF44" s="47"/>
      <c r="AG44" s="47"/>
      <c r="AH44" s="49"/>
    </row>
    <row r="45" spans="1:44" ht="15.75" customHeight="1" x14ac:dyDescent="0.25">
      <c r="A45" s="54" t="s">
        <v>16</v>
      </c>
      <c r="B45" t="s">
        <v>68</v>
      </c>
      <c r="C45" s="41"/>
      <c r="D45" s="41"/>
      <c r="E45" s="41"/>
      <c r="F45" s="41"/>
      <c r="G45" s="42"/>
      <c r="H45" s="51" t="s">
        <v>69</v>
      </c>
      <c r="I45" s="44"/>
      <c r="J45" s="44" t="s">
        <v>70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11</v>
      </c>
      <c r="X45" s="47"/>
      <c r="Y45" s="47" t="s">
        <v>71</v>
      </c>
      <c r="Z45" s="47"/>
      <c r="AA45" s="47"/>
      <c r="AB45" s="47"/>
      <c r="AC45" s="47"/>
      <c r="AD45" s="47"/>
      <c r="AE45" s="47"/>
      <c r="AF45" s="47"/>
      <c r="AG45" s="47"/>
      <c r="AH45" s="49"/>
    </row>
    <row r="46" spans="1:44" ht="15.75" customHeight="1" x14ac:dyDescent="0.25">
      <c r="A46" s="50" t="s">
        <v>72</v>
      </c>
      <c r="B46" t="s">
        <v>73</v>
      </c>
      <c r="C46" s="41"/>
      <c r="D46" s="41"/>
      <c r="E46" s="41"/>
      <c r="F46" s="41"/>
      <c r="G46" s="42"/>
      <c r="H46" s="51" t="s">
        <v>74</v>
      </c>
      <c r="I46" s="44"/>
      <c r="J46" s="44" t="s">
        <v>75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49</v>
      </c>
      <c r="X46" s="47"/>
      <c r="Y46" s="47" t="s">
        <v>76</v>
      </c>
      <c r="Z46" s="47"/>
      <c r="AA46" s="47"/>
      <c r="AB46" s="47"/>
      <c r="AC46" s="47"/>
      <c r="AD46" s="47"/>
      <c r="AE46" s="47"/>
      <c r="AF46" s="47"/>
      <c r="AG46" s="47"/>
      <c r="AH46" s="49"/>
    </row>
    <row r="47" spans="1:44" ht="15.75" customHeight="1" x14ac:dyDescent="0.25">
      <c r="A47" s="54" t="s">
        <v>77</v>
      </c>
      <c r="B47" t="s">
        <v>78</v>
      </c>
      <c r="C47" s="41"/>
      <c r="D47" s="41"/>
      <c r="E47" s="41"/>
      <c r="F47" s="41"/>
      <c r="G47" s="42"/>
      <c r="H47" s="51" t="s">
        <v>79</v>
      </c>
      <c r="I47" s="44"/>
      <c r="J47" s="44" t="s">
        <v>80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81</v>
      </c>
      <c r="X47" s="56"/>
      <c r="Y47" s="56" t="s">
        <v>82</v>
      </c>
      <c r="Z47" s="56"/>
      <c r="AA47" s="56"/>
      <c r="AB47" s="56"/>
      <c r="AC47" s="56"/>
      <c r="AD47" s="56"/>
      <c r="AE47" s="56"/>
      <c r="AF47" s="56"/>
      <c r="AG47" s="56"/>
      <c r="AH47" s="58"/>
    </row>
    <row r="48" spans="1:44" ht="15.75" customHeight="1" x14ac:dyDescent="0.25">
      <c r="A48" s="50" t="s">
        <v>83</v>
      </c>
      <c r="B48" t="s">
        <v>84</v>
      </c>
      <c r="C48" s="41"/>
      <c r="D48" s="41"/>
      <c r="E48" s="41"/>
      <c r="F48" s="41"/>
      <c r="G48" s="42"/>
      <c r="H48" s="51" t="s">
        <v>85</v>
      </c>
      <c r="I48" s="44"/>
      <c r="J48" s="44" t="s">
        <v>86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  <c r="AH48" s="59"/>
    </row>
    <row r="49" spans="1:35" ht="15.75" customHeight="1" x14ac:dyDescent="0.25">
      <c r="A49" s="54" t="s">
        <v>87</v>
      </c>
      <c r="B49" t="s">
        <v>88</v>
      </c>
      <c r="C49" s="41"/>
      <c r="D49" s="41"/>
      <c r="E49" s="41"/>
      <c r="F49" s="41"/>
      <c r="G49" s="42"/>
      <c r="H49" s="51" t="s">
        <v>89</v>
      </c>
      <c r="I49" s="44"/>
      <c r="J49" s="44" t="s">
        <v>90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91</v>
      </c>
      <c r="AH49" s="59"/>
    </row>
    <row r="50" spans="1:35" ht="15.75" customHeight="1" x14ac:dyDescent="0.25">
      <c r="A50" s="50" t="s">
        <v>92</v>
      </c>
      <c r="B50" t="s">
        <v>93</v>
      </c>
      <c r="C50" s="41"/>
      <c r="D50" s="41"/>
      <c r="E50" s="41"/>
      <c r="F50" s="41"/>
      <c r="G50" s="42"/>
      <c r="H50" s="51" t="s">
        <v>94</v>
      </c>
      <c r="I50" s="44"/>
      <c r="J50" s="44" t="s">
        <v>95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96</v>
      </c>
      <c r="AG50">
        <f>COUNTA(D5:AH5)</f>
        <v>31</v>
      </c>
      <c r="AH50" s="59"/>
      <c r="AI50"/>
    </row>
    <row r="51" spans="1:35" ht="15.75" customHeight="1" x14ac:dyDescent="0.25">
      <c r="A51" s="61"/>
      <c r="B51" t="s">
        <v>97</v>
      </c>
      <c r="C51" s="41"/>
      <c r="D51" s="41"/>
      <c r="E51" s="41"/>
      <c r="F51" s="41"/>
      <c r="G51" s="42"/>
      <c r="H51" s="44" t="s">
        <v>98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99</v>
      </c>
      <c r="AG51">
        <f>COUNTIF(D38:AH38,"AB")</f>
        <v>0</v>
      </c>
      <c r="AH51" s="59"/>
      <c r="AI51"/>
    </row>
    <row r="52" spans="1:35" ht="15.75" customHeight="1" x14ac:dyDescent="0.25">
      <c r="A52" s="54" t="s">
        <v>113</v>
      </c>
      <c r="B52" t="s">
        <v>114</v>
      </c>
      <c r="C52" s="41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102</v>
      </c>
      <c r="AG52">
        <f>AG50-AG51-AG53</f>
        <v>31</v>
      </c>
      <c r="AH52" s="59"/>
      <c r="AI52"/>
    </row>
    <row r="53" spans="1:35" ht="15.75" customHeight="1" x14ac:dyDescent="0.25">
      <c r="A53" s="61"/>
      <c r="B53" t="s">
        <v>97</v>
      </c>
      <c r="C53" s="41"/>
      <c r="D53" s="41"/>
      <c r="E53" s="41"/>
      <c r="F53" s="41"/>
      <c r="G53" s="42"/>
      <c r="H53" s="43" t="s">
        <v>103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104</v>
      </c>
      <c r="AG53">
        <f>COUNTIF(D39:AH39,"ANB")</f>
        <v>0</v>
      </c>
      <c r="AH53" s="59"/>
      <c r="AI53"/>
    </row>
    <row r="54" spans="1:35" ht="15.75" customHeight="1" x14ac:dyDescent="0.25">
      <c r="A54" s="62"/>
      <c r="B54" s="41"/>
      <c r="C54" s="41"/>
      <c r="D54" s="41"/>
      <c r="E54" s="41"/>
      <c r="F54" s="41"/>
      <c r="G54" s="42"/>
      <c r="H54" s="51" t="s">
        <v>105</v>
      </c>
      <c r="I54" s="44"/>
      <c r="J54" s="44" t="s">
        <v>106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 s="59"/>
      <c r="AI54"/>
    </row>
    <row r="55" spans="1:35" ht="15.75" customHeight="1" thickBot="1" x14ac:dyDescent="0.3">
      <c r="A55" s="63"/>
      <c r="B55" s="64"/>
      <c r="C55" s="64"/>
      <c r="D55" s="64"/>
      <c r="E55" s="64"/>
      <c r="F55" s="64"/>
      <c r="G55" s="65"/>
      <c r="H55" s="66" t="s">
        <v>107</v>
      </c>
      <c r="I55" s="67"/>
      <c r="J55" s="67" t="s">
        <v>108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  <c r="AI55"/>
    </row>
    <row r="56" spans="1:35" ht="15.75" customHeight="1" x14ac:dyDescent="0.25">
      <c r="AI56"/>
    </row>
    <row r="57" spans="1:35" ht="15.75" customHeight="1" x14ac:dyDescent="0.25">
      <c r="AI57"/>
    </row>
    <row r="58" spans="1:35" ht="15.75" customHeight="1" x14ac:dyDescent="0.25">
      <c r="AI58"/>
    </row>
    <row r="59" spans="1:35" ht="15.75" customHeight="1" x14ac:dyDescent="0.25">
      <c r="AI59"/>
    </row>
  </sheetData>
  <mergeCells count="33">
    <mergeCell ref="A36:C36"/>
    <mergeCell ref="A41:AH41"/>
    <mergeCell ref="A37:C37"/>
    <mergeCell ref="A26:C26"/>
    <mergeCell ref="A27:C27"/>
    <mergeCell ref="A28:C28"/>
    <mergeCell ref="A29:C29"/>
    <mergeCell ref="A35:C35"/>
    <mergeCell ref="A32:C32"/>
    <mergeCell ref="A33:C33"/>
    <mergeCell ref="A34:C34"/>
    <mergeCell ref="A30:C30"/>
    <mergeCell ref="A31:C31"/>
    <mergeCell ref="A23:C23"/>
    <mergeCell ref="A24:C24"/>
    <mergeCell ref="A11:C11"/>
    <mergeCell ref="A25:C25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6:C6"/>
    <mergeCell ref="A7:C7"/>
    <mergeCell ref="A8:C8"/>
    <mergeCell ref="A9:C9"/>
    <mergeCell ref="A10:C10"/>
  </mergeCells>
  <conditionalFormatting sqref="D6:H35">
    <cfRule type="containsText" dxfId="256" priority="105" operator="containsText" text="M">
      <formula>NOT(ISERROR(SEARCH("M",D6)))</formula>
    </cfRule>
    <cfRule type="containsText" dxfId="255" priority="106" operator="containsText" text="B">
      <formula>NOT(ISERROR(SEARCH("B",D6)))</formula>
    </cfRule>
  </conditionalFormatting>
  <conditionalFormatting sqref="D6:J35">
    <cfRule type="containsText" dxfId="254" priority="11" operator="containsText" text="NB">
      <formula>NOT(ISERROR(SEARCH("NB",D6)))</formula>
    </cfRule>
  </conditionalFormatting>
  <conditionalFormatting sqref="D29:J29">
    <cfRule type="cellIs" dxfId="253" priority="103" operator="equal">
      <formula>0</formula>
    </cfRule>
  </conditionalFormatting>
  <conditionalFormatting sqref="I6:J35">
    <cfRule type="containsText" dxfId="252" priority="12" operator="containsText" text="M">
      <formula>NOT(ISERROR(SEARCH("M",I6)))</formula>
    </cfRule>
    <cfRule type="containsText" dxfId="251" priority="13" operator="containsText" text="B">
      <formula>NOT(ISERROR(SEARCH("B",I6)))</formula>
    </cfRule>
  </conditionalFormatting>
  <conditionalFormatting sqref="K6:O21 K25:O26">
    <cfRule type="containsText" dxfId="250" priority="1" operator="containsText" text="NB">
      <formula>NOT(ISERROR(SEARCH("NB",K6)))</formula>
    </cfRule>
    <cfRule type="containsText" dxfId="249" priority="2" operator="containsText" text="M">
      <formula>NOT(ISERROR(SEARCH("M",K6)))</formula>
    </cfRule>
    <cfRule type="containsText" dxfId="248" priority="3" operator="containsText" text="B">
      <formula>NOT(ISERROR(SEARCH("B",K6)))</formula>
    </cfRule>
  </conditionalFormatting>
  <conditionalFormatting sqref="K22:O24 K27:T35">
    <cfRule type="cellIs" dxfId="247" priority="4" operator="equal">
      <formula>0</formula>
    </cfRule>
    <cfRule type="cellIs" dxfId="246" priority="5" operator="equal">
      <formula>"B"</formula>
    </cfRule>
    <cfRule type="cellIs" dxfId="245" priority="6" operator="equal">
      <formula>"M"</formula>
    </cfRule>
    <cfRule type="cellIs" dxfId="244" priority="7" operator="equal">
      <formula>"NB"</formula>
    </cfRule>
  </conditionalFormatting>
  <conditionalFormatting sqref="P9:T26">
    <cfRule type="cellIs" dxfId="243" priority="107" operator="equal">
      <formula>0</formula>
    </cfRule>
    <cfRule type="cellIs" dxfId="242" priority="108" operator="equal">
      <formula>"B"</formula>
    </cfRule>
    <cfRule type="cellIs" dxfId="241" priority="109" operator="equal">
      <formula>"M"</formula>
    </cfRule>
    <cfRule type="cellIs" dxfId="240" priority="110" operator="equal">
      <formula>"NB"</formula>
    </cfRule>
  </conditionalFormatting>
  <conditionalFormatting sqref="P6:AH7">
    <cfRule type="cellIs" dxfId="239" priority="25" operator="equal">
      <formula>0</formula>
    </cfRule>
    <cfRule type="cellIs" dxfId="238" priority="26" operator="equal">
      <formula>"B"</formula>
    </cfRule>
    <cfRule type="cellIs" dxfId="237" priority="27" operator="equal">
      <formula>"M"</formula>
    </cfRule>
    <cfRule type="cellIs" dxfId="236" priority="28" operator="equal">
      <formula>"NB"</formula>
    </cfRule>
  </conditionalFormatting>
  <conditionalFormatting sqref="P8:AH8">
    <cfRule type="containsText" dxfId="235" priority="22" operator="containsText" text="NB">
      <formula>NOT(ISERROR(SEARCH("NB",P8)))</formula>
    </cfRule>
    <cfRule type="containsText" dxfId="234" priority="23" operator="containsText" text="M">
      <formula>NOT(ISERROR(SEARCH("M",P8)))</formula>
    </cfRule>
    <cfRule type="containsText" dxfId="233" priority="24" operator="containsText" text="B">
      <formula>NOT(ISERROR(SEARCH("B",P8)))</formula>
    </cfRule>
  </conditionalFormatting>
  <conditionalFormatting sqref="U9:AH35">
    <cfRule type="cellIs" dxfId="232" priority="14" operator="equal">
      <formula>0</formula>
    </cfRule>
    <cfRule type="cellIs" dxfId="231" priority="15" operator="equal">
      <formula>"B"</formula>
    </cfRule>
    <cfRule type="cellIs" dxfId="230" priority="16" operator="equal">
      <formula>"M"</formula>
    </cfRule>
    <cfRule type="cellIs" dxfId="229" priority="17" operator="equal">
      <formula>"NB"</formula>
    </cfRule>
  </conditionalFormatting>
  <pageMargins left="0.75" right="0.75" top="1" bottom="1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R59"/>
  <sheetViews>
    <sheetView topLeftCell="J3" zoomScale="80" zoomScaleNormal="80" zoomScalePageLayoutView="90" workbookViewId="0">
      <selection activeCell="AH30" sqref="AH30"/>
    </sheetView>
  </sheetViews>
  <sheetFormatPr defaultColWidth="8.7109375" defaultRowHeight="15" x14ac:dyDescent="0.25"/>
  <cols>
    <col min="1" max="1" width="9.28515625" customWidth="1"/>
    <col min="2" max="2" width="15.42578125" customWidth="1"/>
    <col min="3" max="3" width="30.85546875" customWidth="1"/>
    <col min="4" max="34" width="5.7109375" customWidth="1"/>
    <col min="35" max="35" width="9.42578125" style="3" bestFit="1" customWidth="1"/>
  </cols>
  <sheetData>
    <row r="1" spans="1:44" ht="19.5" customHeight="1" x14ac:dyDescent="0.35">
      <c r="A1" s="1" t="s">
        <v>0</v>
      </c>
      <c r="I1" s="2" t="s">
        <v>1</v>
      </c>
    </row>
    <row r="2" spans="1:44" ht="15" customHeight="1" x14ac:dyDescent="0.25">
      <c r="A2" s="1" t="s">
        <v>2</v>
      </c>
    </row>
    <row r="3" spans="1:44" ht="23.25" x14ac:dyDescent="0.35">
      <c r="A3" s="1" t="s">
        <v>3</v>
      </c>
      <c r="P3" s="4" t="s">
        <v>157</v>
      </c>
    </row>
    <row r="4" spans="1:44" s="5" customFormat="1" ht="15.75" customHeight="1" thickBot="1" x14ac:dyDescent="0.3">
      <c r="C4" s="6"/>
      <c r="H4" s="5" t="s">
        <v>6</v>
      </c>
      <c r="I4" s="5" t="s">
        <v>6</v>
      </c>
      <c r="J4" s="6"/>
      <c r="O4" s="5" t="s">
        <v>6</v>
      </c>
      <c r="P4" s="5" t="s">
        <v>6</v>
      </c>
      <c r="Q4" s="6"/>
      <c r="V4" s="5" t="s">
        <v>6</v>
      </c>
      <c r="W4" s="5" t="s">
        <v>6</v>
      </c>
      <c r="AC4" s="5" t="s">
        <v>6</v>
      </c>
      <c r="AD4" s="5" t="s">
        <v>6</v>
      </c>
      <c r="AM4"/>
      <c r="AN4"/>
      <c r="AO4"/>
      <c r="AP4"/>
      <c r="AQ4"/>
      <c r="AR4"/>
    </row>
    <row r="5" spans="1:44" s="12" customFormat="1" ht="15.75" customHeight="1" x14ac:dyDescent="0.2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71">
        <v>26</v>
      </c>
      <c r="AD5" s="9">
        <v>27</v>
      </c>
      <c r="AE5" s="9">
        <v>28</v>
      </c>
      <c r="AF5" s="9">
        <v>29</v>
      </c>
      <c r="AG5" s="9">
        <v>30</v>
      </c>
      <c r="AH5" s="10">
        <v>31</v>
      </c>
      <c r="AI5" s="11" t="s">
        <v>8</v>
      </c>
      <c r="AJ5"/>
      <c r="AK5"/>
      <c r="AL5"/>
      <c r="AM5"/>
      <c r="AN5"/>
      <c r="AO5"/>
      <c r="AP5"/>
      <c r="AQ5"/>
      <c r="AR5"/>
    </row>
    <row r="6" spans="1:44" ht="15.75" customHeight="1" x14ac:dyDescent="0.25">
      <c r="A6" s="155" t="s">
        <v>9</v>
      </c>
      <c r="B6" s="156"/>
      <c r="C6" s="157"/>
      <c r="D6" s="72" t="s">
        <v>10</v>
      </c>
      <c r="E6" s="72" t="s">
        <v>10</v>
      </c>
      <c r="F6" s="72" t="s">
        <v>11</v>
      </c>
      <c r="G6" s="72" t="s">
        <v>11</v>
      </c>
      <c r="H6" s="72" t="s">
        <v>11</v>
      </c>
      <c r="I6" s="72" t="s">
        <v>11</v>
      </c>
      <c r="J6" s="72" t="s">
        <v>11</v>
      </c>
      <c r="K6" s="72" t="s">
        <v>11</v>
      </c>
      <c r="L6" s="72" t="s">
        <v>10</v>
      </c>
      <c r="M6" s="72" t="s">
        <v>10</v>
      </c>
      <c r="N6" s="72" t="s">
        <v>11</v>
      </c>
      <c r="O6" s="72" t="s">
        <v>11</v>
      </c>
      <c r="P6" s="72" t="s">
        <v>11</v>
      </c>
      <c r="Q6" s="72" t="s">
        <v>11</v>
      </c>
      <c r="R6" s="72" t="s">
        <v>11</v>
      </c>
      <c r="S6" s="72" t="s">
        <v>11</v>
      </c>
      <c r="T6" s="72" t="s">
        <v>16</v>
      </c>
      <c r="U6" s="72" t="s">
        <v>16</v>
      </c>
      <c r="V6" s="72" t="s">
        <v>16</v>
      </c>
      <c r="W6" s="72" t="s">
        <v>16</v>
      </c>
      <c r="X6" s="72" t="s">
        <v>16</v>
      </c>
      <c r="Y6" s="72" t="s">
        <v>16</v>
      </c>
      <c r="Z6" s="72" t="s">
        <v>16</v>
      </c>
      <c r="AA6" s="72" t="s">
        <v>16</v>
      </c>
      <c r="AB6" s="72" t="s">
        <v>16</v>
      </c>
      <c r="AC6" s="72" t="s">
        <v>16</v>
      </c>
      <c r="AD6" s="72" t="s">
        <v>16</v>
      </c>
      <c r="AE6" s="72" t="s">
        <v>16</v>
      </c>
      <c r="AF6" s="72" t="s">
        <v>16</v>
      </c>
      <c r="AG6" s="72" t="s">
        <v>16</v>
      </c>
      <c r="AH6" s="72" t="s">
        <v>16</v>
      </c>
      <c r="AI6" s="13">
        <f>IF(COUNTA(D6:AH6)&gt;0,(COUNTA(D6:AH6)-COUNTIF(D6:AH6,"NB")-COUNTIF(D6:AH6,"DN")-COUNTIF(D6:AH6,"An")-COUNTIF(D6:AH6,"NB^")-COUNTIF(D6:AH6,0))/COUNTA(D6:AH6),"")</f>
        <v>0.5161290322580645</v>
      </c>
    </row>
    <row r="7" spans="1:44" ht="15.75" customHeight="1" x14ac:dyDescent="0.25">
      <c r="A7" s="179" t="s">
        <v>12</v>
      </c>
      <c r="B7" s="180"/>
      <c r="C7" s="181"/>
      <c r="D7" s="73" t="s">
        <v>13</v>
      </c>
      <c r="E7" s="73" t="s">
        <v>13</v>
      </c>
      <c r="F7" s="73" t="s">
        <v>13</v>
      </c>
      <c r="G7" s="73" t="s">
        <v>13</v>
      </c>
      <c r="H7" s="73" t="s">
        <v>13</v>
      </c>
      <c r="I7" s="73" t="s">
        <v>13</v>
      </c>
      <c r="J7" s="73" t="s">
        <v>13</v>
      </c>
      <c r="K7" s="73" t="s">
        <v>13</v>
      </c>
      <c r="L7" s="73" t="s">
        <v>13</v>
      </c>
      <c r="M7" s="73" t="s">
        <v>13</v>
      </c>
      <c r="N7" s="73" t="s">
        <v>13</v>
      </c>
      <c r="O7" s="73" t="s">
        <v>13</v>
      </c>
      <c r="P7" s="73" t="s">
        <v>13</v>
      </c>
      <c r="Q7" s="73" t="s">
        <v>13</v>
      </c>
      <c r="R7" s="73" t="s">
        <v>13</v>
      </c>
      <c r="S7" s="73" t="s">
        <v>13</v>
      </c>
      <c r="T7" s="73" t="s">
        <v>16</v>
      </c>
      <c r="U7" s="73" t="s">
        <v>16</v>
      </c>
      <c r="V7" s="73" t="s">
        <v>16</v>
      </c>
      <c r="W7" s="73" t="s">
        <v>16</v>
      </c>
      <c r="X7" s="73" t="s">
        <v>16</v>
      </c>
      <c r="Y7" s="73" t="s">
        <v>16</v>
      </c>
      <c r="Z7" s="73" t="s">
        <v>16</v>
      </c>
      <c r="AA7" s="73" t="s">
        <v>16</v>
      </c>
      <c r="AB7" s="73" t="s">
        <v>16</v>
      </c>
      <c r="AC7" s="73" t="s">
        <v>16</v>
      </c>
      <c r="AD7" s="73" t="s">
        <v>16</v>
      </c>
      <c r="AE7" s="73" t="s">
        <v>16</v>
      </c>
      <c r="AF7" s="73" t="s">
        <v>16</v>
      </c>
      <c r="AG7" s="73" t="s">
        <v>16</v>
      </c>
      <c r="AH7" s="73" t="s">
        <v>16</v>
      </c>
      <c r="AI7" s="17">
        <f t="shared" ref="AI7:AI35" si="0">IF(COUNTA(D7:AH7)&gt;0,(COUNTA(D7:AH7)-COUNTIF(D7:AH7,"NB")-COUNTIF(D7:AH7,"DN")-COUNTIF(D7:AH7,"An")-COUNTIF(D7:AH7,"NB^")-COUNTIF(D7:AH7,0))/COUNTA(D7:AH7),"")</f>
        <v>0.5161290322580645</v>
      </c>
    </row>
    <row r="8" spans="1:44" ht="15.75" customHeight="1" x14ac:dyDescent="0.25">
      <c r="A8" s="161" t="s">
        <v>155</v>
      </c>
      <c r="B8" s="162"/>
      <c r="C8" s="163"/>
      <c r="D8" s="18" t="s">
        <v>13</v>
      </c>
      <c r="E8" s="18" t="s">
        <v>13</v>
      </c>
      <c r="F8" s="18" t="s">
        <v>13</v>
      </c>
      <c r="G8" s="18" t="s">
        <v>13</v>
      </c>
      <c r="H8" s="18" t="s">
        <v>13</v>
      </c>
      <c r="I8" s="1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8" t="s">
        <v>13</v>
      </c>
      <c r="O8" s="18" t="s">
        <v>13</v>
      </c>
      <c r="P8" s="18" t="s">
        <v>13</v>
      </c>
      <c r="Q8" s="18" t="s">
        <v>13</v>
      </c>
      <c r="R8" s="18" t="s">
        <v>13</v>
      </c>
      <c r="S8" s="18" t="s">
        <v>13</v>
      </c>
      <c r="T8" s="18" t="s">
        <v>13</v>
      </c>
      <c r="U8" s="18" t="s">
        <v>13</v>
      </c>
      <c r="V8" s="18" t="s">
        <v>13</v>
      </c>
      <c r="W8" s="18" t="s">
        <v>13</v>
      </c>
      <c r="X8" s="18" t="s">
        <v>13</v>
      </c>
      <c r="Y8" s="18" t="s">
        <v>13</v>
      </c>
      <c r="Z8" s="18" t="s">
        <v>13</v>
      </c>
      <c r="AA8" s="18" t="s">
        <v>13</v>
      </c>
      <c r="AB8" s="18" t="s">
        <v>13</v>
      </c>
      <c r="AC8" s="18" t="s">
        <v>13</v>
      </c>
      <c r="AD8" s="18" t="s">
        <v>13</v>
      </c>
      <c r="AE8" s="18" t="s">
        <v>13</v>
      </c>
      <c r="AF8" s="18" t="s">
        <v>13</v>
      </c>
      <c r="AG8" s="18" t="s">
        <v>16</v>
      </c>
      <c r="AH8" s="18" t="s">
        <v>16</v>
      </c>
      <c r="AI8" s="19">
        <f>IF(COUNTA(D8:AH8)&gt;0,(COUNTA(D8:AH8)-COUNTIF(D8:AH8,"NB")-COUNTIF(D8:AH8,"DN")-COUNTIF(D8:AH8,"An")-COUNTIF(D8:AH8,"NB^")-COUNTIF(D8:AH8,0))/COUNTA(D8:AH8),"")</f>
        <v>0.93548387096774188</v>
      </c>
    </row>
    <row r="9" spans="1:44" ht="15.75" customHeight="1" x14ac:dyDescent="0.25">
      <c r="A9" s="173" t="s">
        <v>15</v>
      </c>
      <c r="B9" s="174"/>
      <c r="C9" s="175"/>
      <c r="D9" s="110" t="s">
        <v>13</v>
      </c>
      <c r="E9" s="110" t="s">
        <v>13</v>
      </c>
      <c r="F9" s="110" t="s">
        <v>13</v>
      </c>
      <c r="G9" s="110" t="s">
        <v>13</v>
      </c>
      <c r="H9" s="110" t="s">
        <v>16</v>
      </c>
      <c r="I9" s="110" t="s">
        <v>16</v>
      </c>
      <c r="J9" s="110" t="s">
        <v>13</v>
      </c>
      <c r="K9" s="110" t="s">
        <v>13</v>
      </c>
      <c r="L9" s="110" t="s">
        <v>13</v>
      </c>
      <c r="M9" s="110" t="s">
        <v>16</v>
      </c>
      <c r="N9" s="110" t="s">
        <v>13</v>
      </c>
      <c r="O9" s="110" t="s">
        <v>13</v>
      </c>
      <c r="P9" s="110" t="s">
        <v>13</v>
      </c>
      <c r="Q9" s="110" t="s">
        <v>16</v>
      </c>
      <c r="R9" s="110" t="s">
        <v>16</v>
      </c>
      <c r="S9" s="110" t="s">
        <v>16</v>
      </c>
      <c r="T9" s="110" t="s">
        <v>16</v>
      </c>
      <c r="U9" s="110" t="s">
        <v>16</v>
      </c>
      <c r="V9" s="110" t="s">
        <v>16</v>
      </c>
      <c r="W9" s="110" t="s">
        <v>16</v>
      </c>
      <c r="X9" s="110" t="s">
        <v>16</v>
      </c>
      <c r="Y9" s="110" t="s">
        <v>16</v>
      </c>
      <c r="Z9" s="110" t="s">
        <v>16</v>
      </c>
      <c r="AA9" s="110" t="s">
        <v>13</v>
      </c>
      <c r="AB9" s="110" t="s">
        <v>16</v>
      </c>
      <c r="AC9" s="110" t="s">
        <v>16</v>
      </c>
      <c r="AD9" s="110" t="s">
        <v>16</v>
      </c>
      <c r="AE9" s="110" t="s">
        <v>16</v>
      </c>
      <c r="AF9" s="110" t="s">
        <v>16</v>
      </c>
      <c r="AG9" s="74" t="s">
        <v>16</v>
      </c>
      <c r="AH9" s="74" t="s">
        <v>16</v>
      </c>
      <c r="AI9" s="13">
        <f t="shared" si="0"/>
        <v>0.35483870967741937</v>
      </c>
    </row>
    <row r="10" spans="1:44" ht="15.75" customHeight="1" x14ac:dyDescent="0.25">
      <c r="A10" s="176" t="s">
        <v>17</v>
      </c>
      <c r="B10" s="177"/>
      <c r="C10" s="178"/>
      <c r="D10" s="109" t="s">
        <v>13</v>
      </c>
      <c r="E10" s="109" t="s">
        <v>13</v>
      </c>
      <c r="F10" s="109" t="s">
        <v>13</v>
      </c>
      <c r="G10" s="109" t="s">
        <v>13</v>
      </c>
      <c r="H10" s="109" t="s">
        <v>16</v>
      </c>
      <c r="I10" s="109" t="s">
        <v>16</v>
      </c>
      <c r="J10" s="109" t="s">
        <v>13</v>
      </c>
      <c r="K10" s="109" t="s">
        <v>13</v>
      </c>
      <c r="L10" s="109" t="s">
        <v>13</v>
      </c>
      <c r="M10" s="109" t="s">
        <v>16</v>
      </c>
      <c r="N10" s="109" t="s">
        <v>13</v>
      </c>
      <c r="O10" s="109" t="s">
        <v>13</v>
      </c>
      <c r="P10" s="109" t="s">
        <v>13</v>
      </c>
      <c r="Q10" s="109" t="s">
        <v>16</v>
      </c>
      <c r="R10" s="109" t="s">
        <v>16</v>
      </c>
      <c r="S10" s="109" t="s">
        <v>16</v>
      </c>
      <c r="T10" s="109" t="s">
        <v>16</v>
      </c>
      <c r="U10" s="109" t="s">
        <v>16</v>
      </c>
      <c r="V10" s="109" t="s">
        <v>16</v>
      </c>
      <c r="W10" s="109" t="s">
        <v>16</v>
      </c>
      <c r="X10" s="109" t="s">
        <v>16</v>
      </c>
      <c r="Y10" s="109" t="s">
        <v>16</v>
      </c>
      <c r="Z10" s="109" t="s">
        <v>16</v>
      </c>
      <c r="AA10" s="109" t="s">
        <v>13</v>
      </c>
      <c r="AB10" s="109" t="s">
        <v>16</v>
      </c>
      <c r="AC10" s="109" t="s">
        <v>16</v>
      </c>
      <c r="AD10" s="109" t="s">
        <v>16</v>
      </c>
      <c r="AE10" s="109" t="s">
        <v>16</v>
      </c>
      <c r="AF10" s="109" t="s">
        <v>16</v>
      </c>
      <c r="AG10" s="75" t="s">
        <v>16</v>
      </c>
      <c r="AH10" s="75" t="s">
        <v>16</v>
      </c>
      <c r="AI10" s="21">
        <f t="shared" si="0"/>
        <v>0.35483870967741937</v>
      </c>
    </row>
    <row r="11" spans="1:44" ht="15.75" customHeight="1" x14ac:dyDescent="0.25">
      <c r="A11" s="176" t="s">
        <v>18</v>
      </c>
      <c r="B11" s="177"/>
      <c r="C11" s="178"/>
      <c r="D11" s="109" t="s">
        <v>13</v>
      </c>
      <c r="E11" s="109" t="s">
        <v>13</v>
      </c>
      <c r="F11" s="109" t="s">
        <v>13</v>
      </c>
      <c r="G11" s="109" t="s">
        <v>13</v>
      </c>
      <c r="H11" s="109" t="s">
        <v>16</v>
      </c>
      <c r="I11" s="109" t="s">
        <v>16</v>
      </c>
      <c r="J11" s="109" t="s">
        <v>13</v>
      </c>
      <c r="K11" s="109" t="s">
        <v>13</v>
      </c>
      <c r="L11" s="109" t="s">
        <v>13</v>
      </c>
      <c r="M11" s="109" t="s">
        <v>16</v>
      </c>
      <c r="N11" s="109" t="s">
        <v>13</v>
      </c>
      <c r="O11" s="109" t="s">
        <v>13</v>
      </c>
      <c r="P11" s="109" t="s">
        <v>13</v>
      </c>
      <c r="Q11" s="109" t="s">
        <v>16</v>
      </c>
      <c r="R11" s="109" t="s">
        <v>16</v>
      </c>
      <c r="S11" s="109" t="s">
        <v>16</v>
      </c>
      <c r="T11" s="109" t="s">
        <v>16</v>
      </c>
      <c r="U11" s="109" t="s">
        <v>16</v>
      </c>
      <c r="V11" s="109" t="s">
        <v>16</v>
      </c>
      <c r="W11" s="109" t="s">
        <v>16</v>
      </c>
      <c r="X11" s="109" t="s">
        <v>16</v>
      </c>
      <c r="Y11" s="109" t="s">
        <v>16</v>
      </c>
      <c r="Z11" s="109" t="s">
        <v>16</v>
      </c>
      <c r="AA11" s="109" t="s">
        <v>13</v>
      </c>
      <c r="AB11" s="109" t="s">
        <v>16</v>
      </c>
      <c r="AC11" s="109" t="s">
        <v>16</v>
      </c>
      <c r="AD11" s="109" t="s">
        <v>16</v>
      </c>
      <c r="AE11" s="109" t="s">
        <v>16</v>
      </c>
      <c r="AF11" s="109" t="s">
        <v>16</v>
      </c>
      <c r="AG11" s="75" t="s">
        <v>16</v>
      </c>
      <c r="AH11" s="75" t="s">
        <v>16</v>
      </c>
      <c r="AI11" s="21">
        <f t="shared" si="0"/>
        <v>0.35483870967741937</v>
      </c>
    </row>
    <row r="12" spans="1:44" ht="15.75" customHeight="1" x14ac:dyDescent="0.25">
      <c r="A12" s="176" t="s">
        <v>19</v>
      </c>
      <c r="B12" s="177"/>
      <c r="C12" s="178"/>
      <c r="D12" s="109" t="s">
        <v>13</v>
      </c>
      <c r="E12" s="109" t="s">
        <v>13</v>
      </c>
      <c r="F12" s="109" t="s">
        <v>13</v>
      </c>
      <c r="G12" s="109" t="s">
        <v>13</v>
      </c>
      <c r="H12" s="109" t="s">
        <v>16</v>
      </c>
      <c r="I12" s="109" t="s">
        <v>16</v>
      </c>
      <c r="J12" s="109" t="s">
        <v>13</v>
      </c>
      <c r="K12" s="109" t="s">
        <v>13</v>
      </c>
      <c r="L12" s="109" t="s">
        <v>13</v>
      </c>
      <c r="M12" s="109" t="s">
        <v>16</v>
      </c>
      <c r="N12" s="109" t="s">
        <v>13</v>
      </c>
      <c r="O12" s="109" t="s">
        <v>13</v>
      </c>
      <c r="P12" s="109" t="s">
        <v>13</v>
      </c>
      <c r="Q12" s="109" t="s">
        <v>16</v>
      </c>
      <c r="R12" s="109" t="s">
        <v>16</v>
      </c>
      <c r="S12" s="109" t="s">
        <v>16</v>
      </c>
      <c r="T12" s="109" t="s">
        <v>16</v>
      </c>
      <c r="U12" s="109" t="s">
        <v>16</v>
      </c>
      <c r="V12" s="109" t="s">
        <v>16</v>
      </c>
      <c r="W12" s="109" t="s">
        <v>16</v>
      </c>
      <c r="X12" s="109" t="s">
        <v>16</v>
      </c>
      <c r="Y12" s="109" t="s">
        <v>16</v>
      </c>
      <c r="Z12" s="109" t="s">
        <v>16</v>
      </c>
      <c r="AA12" s="109" t="s">
        <v>13</v>
      </c>
      <c r="AB12" s="109" t="s">
        <v>16</v>
      </c>
      <c r="AC12" s="109" t="s">
        <v>16</v>
      </c>
      <c r="AD12" s="109" t="s">
        <v>16</v>
      </c>
      <c r="AE12" s="109" t="s">
        <v>16</v>
      </c>
      <c r="AF12" s="109" t="s">
        <v>16</v>
      </c>
      <c r="AG12" s="75" t="s">
        <v>16</v>
      </c>
      <c r="AH12" s="75" t="s">
        <v>16</v>
      </c>
      <c r="AI12" s="21">
        <f t="shared" si="0"/>
        <v>0.35483870967741937</v>
      </c>
    </row>
    <row r="13" spans="1:44" ht="15.75" customHeight="1" x14ac:dyDescent="0.25">
      <c r="A13" s="176" t="s">
        <v>20</v>
      </c>
      <c r="B13" s="177"/>
      <c r="C13" s="178"/>
      <c r="D13" s="109" t="s">
        <v>13</v>
      </c>
      <c r="E13" s="109" t="s">
        <v>13</v>
      </c>
      <c r="F13" s="109" t="s">
        <v>13</v>
      </c>
      <c r="G13" s="109" t="s">
        <v>13</v>
      </c>
      <c r="H13" s="109" t="s">
        <v>16</v>
      </c>
      <c r="I13" s="109" t="s">
        <v>16</v>
      </c>
      <c r="J13" s="109" t="s">
        <v>13</v>
      </c>
      <c r="K13" s="109" t="s">
        <v>13</v>
      </c>
      <c r="L13" s="109" t="s">
        <v>13</v>
      </c>
      <c r="M13" s="109" t="s">
        <v>16</v>
      </c>
      <c r="N13" s="109" t="s">
        <v>13</v>
      </c>
      <c r="O13" s="109" t="s">
        <v>13</v>
      </c>
      <c r="P13" s="109" t="s">
        <v>13</v>
      </c>
      <c r="Q13" s="109" t="s">
        <v>16</v>
      </c>
      <c r="R13" s="109" t="s">
        <v>16</v>
      </c>
      <c r="S13" s="109" t="s">
        <v>16</v>
      </c>
      <c r="T13" s="109" t="s">
        <v>16</v>
      </c>
      <c r="U13" s="109" t="s">
        <v>16</v>
      </c>
      <c r="V13" s="109" t="s">
        <v>16</v>
      </c>
      <c r="W13" s="109" t="s">
        <v>16</v>
      </c>
      <c r="X13" s="109" t="s">
        <v>16</v>
      </c>
      <c r="Y13" s="109" t="s">
        <v>16</v>
      </c>
      <c r="Z13" s="109" t="s">
        <v>16</v>
      </c>
      <c r="AA13" s="109" t="s">
        <v>13</v>
      </c>
      <c r="AB13" s="109" t="s">
        <v>16</v>
      </c>
      <c r="AC13" s="109" t="s">
        <v>16</v>
      </c>
      <c r="AD13" s="109" t="s">
        <v>16</v>
      </c>
      <c r="AE13" s="109" t="s">
        <v>16</v>
      </c>
      <c r="AF13" s="109" t="s">
        <v>16</v>
      </c>
      <c r="AG13" s="75" t="s">
        <v>16</v>
      </c>
      <c r="AH13" s="75" t="s">
        <v>16</v>
      </c>
      <c r="AI13" s="21">
        <f t="shared" si="0"/>
        <v>0.35483870967741937</v>
      </c>
    </row>
    <row r="14" spans="1:44" ht="15.75" customHeight="1" x14ac:dyDescent="0.25">
      <c r="A14" s="179" t="s">
        <v>21</v>
      </c>
      <c r="B14" s="180"/>
      <c r="C14" s="181"/>
      <c r="D14" s="109" t="s">
        <v>13</v>
      </c>
      <c r="E14" s="109" t="s">
        <v>13</v>
      </c>
      <c r="F14" s="109" t="s">
        <v>13</v>
      </c>
      <c r="G14" s="109" t="s">
        <v>13</v>
      </c>
      <c r="H14" s="109" t="s">
        <v>16</v>
      </c>
      <c r="I14" s="109" t="s">
        <v>16</v>
      </c>
      <c r="J14" s="109" t="s">
        <v>13</v>
      </c>
      <c r="K14" s="109" t="s">
        <v>13</v>
      </c>
      <c r="L14" s="109" t="s">
        <v>13</v>
      </c>
      <c r="M14" s="109" t="s">
        <v>16</v>
      </c>
      <c r="N14" s="109" t="s">
        <v>13</v>
      </c>
      <c r="O14" s="109" t="s">
        <v>13</v>
      </c>
      <c r="P14" s="109" t="s">
        <v>13</v>
      </c>
      <c r="Q14" s="109" t="s">
        <v>16</v>
      </c>
      <c r="R14" s="109" t="s">
        <v>16</v>
      </c>
      <c r="S14" s="109" t="s">
        <v>16</v>
      </c>
      <c r="T14" s="109" t="s">
        <v>16</v>
      </c>
      <c r="U14" s="109" t="s">
        <v>16</v>
      </c>
      <c r="V14" s="109" t="s">
        <v>16</v>
      </c>
      <c r="W14" s="109" t="s">
        <v>16</v>
      </c>
      <c r="X14" s="109" t="s">
        <v>16</v>
      </c>
      <c r="Y14" s="109" t="s">
        <v>16</v>
      </c>
      <c r="Z14" s="109" t="s">
        <v>16</v>
      </c>
      <c r="AA14" s="109" t="s">
        <v>13</v>
      </c>
      <c r="AB14" s="109" t="s">
        <v>16</v>
      </c>
      <c r="AC14" s="109" t="s">
        <v>16</v>
      </c>
      <c r="AD14" s="109" t="s">
        <v>16</v>
      </c>
      <c r="AE14" s="109" t="s">
        <v>16</v>
      </c>
      <c r="AF14" s="109" t="s">
        <v>16</v>
      </c>
      <c r="AG14" s="73" t="s">
        <v>16</v>
      </c>
      <c r="AH14" s="73" t="s">
        <v>16</v>
      </c>
      <c r="AI14" s="17">
        <f t="shared" si="0"/>
        <v>0.35483870967741937</v>
      </c>
    </row>
    <row r="15" spans="1:44" ht="15.75" customHeight="1" x14ac:dyDescent="0.25">
      <c r="A15" s="173" t="s">
        <v>22</v>
      </c>
      <c r="B15" s="174"/>
      <c r="C15" s="175"/>
      <c r="D15" s="74" t="s">
        <v>13</v>
      </c>
      <c r="E15" s="74" t="s">
        <v>13</v>
      </c>
      <c r="F15" s="74" t="s">
        <v>13</v>
      </c>
      <c r="G15" s="74" t="s">
        <v>13</v>
      </c>
      <c r="H15" s="74" t="s">
        <v>13</v>
      </c>
      <c r="I15" s="74" t="s">
        <v>13</v>
      </c>
      <c r="J15" s="74" t="s">
        <v>13</v>
      </c>
      <c r="K15" s="74" t="s">
        <v>13</v>
      </c>
      <c r="L15" s="74" t="s">
        <v>13</v>
      </c>
      <c r="M15" s="74" t="s">
        <v>13</v>
      </c>
      <c r="N15" s="74" t="s">
        <v>13</v>
      </c>
      <c r="O15" s="74" t="s">
        <v>13</v>
      </c>
      <c r="P15" s="74" t="s">
        <v>13</v>
      </c>
      <c r="Q15" s="74" t="s">
        <v>13</v>
      </c>
      <c r="R15" s="74" t="s">
        <v>13</v>
      </c>
      <c r="S15" s="74" t="s">
        <v>13</v>
      </c>
      <c r="T15" s="74" t="s">
        <v>13</v>
      </c>
      <c r="U15" s="74" t="s">
        <v>13</v>
      </c>
      <c r="V15" s="74" t="s">
        <v>13</v>
      </c>
      <c r="W15" s="74" t="s">
        <v>13</v>
      </c>
      <c r="X15" s="74" t="s">
        <v>13</v>
      </c>
      <c r="Y15" s="74" t="s">
        <v>13</v>
      </c>
      <c r="Z15" s="74" t="s">
        <v>13</v>
      </c>
      <c r="AA15" s="74" t="s">
        <v>13</v>
      </c>
      <c r="AB15" s="74" t="s">
        <v>13</v>
      </c>
      <c r="AC15" s="74" t="s">
        <v>13</v>
      </c>
      <c r="AD15" s="74" t="s">
        <v>13</v>
      </c>
      <c r="AE15" s="74" t="s">
        <v>13</v>
      </c>
      <c r="AF15" s="74" t="s">
        <v>13</v>
      </c>
      <c r="AG15" s="20" t="s">
        <v>13</v>
      </c>
      <c r="AH15" s="20" t="s">
        <v>13</v>
      </c>
      <c r="AI15" s="13">
        <f t="shared" si="0"/>
        <v>1</v>
      </c>
    </row>
    <row r="16" spans="1:44" ht="15.75" customHeight="1" x14ac:dyDescent="0.25">
      <c r="A16" s="176" t="s">
        <v>23</v>
      </c>
      <c r="B16" s="177"/>
      <c r="C16" s="178"/>
      <c r="D16" s="75" t="s">
        <v>13</v>
      </c>
      <c r="E16" s="75" t="s">
        <v>13</v>
      </c>
      <c r="F16" s="75" t="s">
        <v>13</v>
      </c>
      <c r="G16" s="75" t="s">
        <v>13</v>
      </c>
      <c r="H16" s="75" t="s">
        <v>13</v>
      </c>
      <c r="I16" s="75" t="s">
        <v>13</v>
      </c>
      <c r="J16" s="75" t="s">
        <v>13</v>
      </c>
      <c r="K16" s="75" t="s">
        <v>13</v>
      </c>
      <c r="L16" s="75" t="s">
        <v>13</v>
      </c>
      <c r="M16" s="75" t="s">
        <v>13</v>
      </c>
      <c r="N16" s="75" t="s">
        <v>13</v>
      </c>
      <c r="O16" s="75" t="s">
        <v>13</v>
      </c>
      <c r="P16" s="75" t="s">
        <v>13</v>
      </c>
      <c r="Q16" s="75" t="s">
        <v>13</v>
      </c>
      <c r="R16" s="75" t="s">
        <v>13</v>
      </c>
      <c r="S16" s="75" t="s">
        <v>13</v>
      </c>
      <c r="T16" s="75" t="s">
        <v>13</v>
      </c>
      <c r="U16" s="75" t="s">
        <v>13</v>
      </c>
      <c r="V16" s="75" t="s">
        <v>13</v>
      </c>
      <c r="W16" s="75" t="s">
        <v>13</v>
      </c>
      <c r="X16" s="75" t="s">
        <v>13</v>
      </c>
      <c r="Y16" s="75" t="s">
        <v>13</v>
      </c>
      <c r="Z16" s="75" t="s">
        <v>13</v>
      </c>
      <c r="AA16" s="75" t="s">
        <v>13</v>
      </c>
      <c r="AB16" s="75" t="s">
        <v>13</v>
      </c>
      <c r="AC16" s="75" t="s">
        <v>13</v>
      </c>
      <c r="AD16" s="75" t="s">
        <v>13</v>
      </c>
      <c r="AE16" s="75" t="s">
        <v>13</v>
      </c>
      <c r="AF16" s="75" t="s">
        <v>13</v>
      </c>
      <c r="AG16" s="16" t="s">
        <v>13</v>
      </c>
      <c r="AH16" s="16" t="s">
        <v>13</v>
      </c>
      <c r="AI16" s="21">
        <f t="shared" si="0"/>
        <v>1</v>
      </c>
    </row>
    <row r="17" spans="1:35" ht="15.75" customHeight="1" x14ac:dyDescent="0.25">
      <c r="A17" s="179" t="s">
        <v>24</v>
      </c>
      <c r="B17" s="180"/>
      <c r="C17" s="181"/>
      <c r="D17" s="75" t="s">
        <v>13</v>
      </c>
      <c r="E17" s="75" t="s">
        <v>13</v>
      </c>
      <c r="F17" s="75" t="s">
        <v>13</v>
      </c>
      <c r="G17" s="75" t="s">
        <v>13</v>
      </c>
      <c r="H17" s="75" t="s">
        <v>13</v>
      </c>
      <c r="I17" s="75" t="s">
        <v>13</v>
      </c>
      <c r="J17" s="75" t="s">
        <v>13</v>
      </c>
      <c r="K17" s="75" t="s">
        <v>13</v>
      </c>
      <c r="L17" s="75" t="s">
        <v>13</v>
      </c>
      <c r="M17" s="75" t="s">
        <v>13</v>
      </c>
      <c r="N17" s="75" t="s">
        <v>13</v>
      </c>
      <c r="O17" s="75" t="s">
        <v>13</v>
      </c>
      <c r="P17" s="75" t="s">
        <v>13</v>
      </c>
      <c r="Q17" s="75" t="s">
        <v>13</v>
      </c>
      <c r="R17" s="75" t="s">
        <v>13</v>
      </c>
      <c r="S17" s="75" t="s">
        <v>13</v>
      </c>
      <c r="T17" s="75" t="s">
        <v>13</v>
      </c>
      <c r="U17" s="75" t="s">
        <v>13</v>
      </c>
      <c r="V17" s="75" t="s">
        <v>13</v>
      </c>
      <c r="W17" s="75" t="s">
        <v>13</v>
      </c>
      <c r="X17" s="75" t="s">
        <v>13</v>
      </c>
      <c r="Y17" s="75" t="s">
        <v>13</v>
      </c>
      <c r="Z17" s="75" t="s">
        <v>13</v>
      </c>
      <c r="AA17" s="75" t="s">
        <v>13</v>
      </c>
      <c r="AB17" s="75" t="s">
        <v>13</v>
      </c>
      <c r="AC17" s="75" t="s">
        <v>13</v>
      </c>
      <c r="AD17" s="75" t="s">
        <v>13</v>
      </c>
      <c r="AE17" s="75" t="s">
        <v>13</v>
      </c>
      <c r="AF17" s="75" t="s">
        <v>13</v>
      </c>
      <c r="AG17" s="16" t="s">
        <v>13</v>
      </c>
      <c r="AH17" s="16" t="s">
        <v>13</v>
      </c>
      <c r="AI17" s="17">
        <f t="shared" si="0"/>
        <v>1</v>
      </c>
    </row>
    <row r="18" spans="1:35" ht="15.75" customHeight="1" x14ac:dyDescent="0.25">
      <c r="A18" s="173" t="s">
        <v>25</v>
      </c>
      <c r="B18" s="174"/>
      <c r="C18" s="175"/>
      <c r="D18" s="22" t="s">
        <v>13</v>
      </c>
      <c r="E18" s="22" t="s">
        <v>13</v>
      </c>
      <c r="F18" s="22" t="s">
        <v>13</v>
      </c>
      <c r="G18" s="22" t="s">
        <v>13</v>
      </c>
      <c r="H18" s="22" t="s">
        <v>13</v>
      </c>
      <c r="I18" s="22" t="s">
        <v>13</v>
      </c>
      <c r="J18" s="22" t="s">
        <v>13</v>
      </c>
      <c r="K18" s="22" t="s">
        <v>13</v>
      </c>
      <c r="L18" s="22" t="s">
        <v>13</v>
      </c>
      <c r="M18" s="22" t="s">
        <v>13</v>
      </c>
      <c r="N18" s="22" t="s">
        <v>13</v>
      </c>
      <c r="O18" s="22" t="s">
        <v>13</v>
      </c>
      <c r="P18" s="22" t="s">
        <v>13</v>
      </c>
      <c r="Q18" s="22" t="s">
        <v>13</v>
      </c>
      <c r="R18" s="22" t="s">
        <v>13</v>
      </c>
      <c r="S18" s="22" t="s">
        <v>13</v>
      </c>
      <c r="T18" s="22" t="s">
        <v>13</v>
      </c>
      <c r="U18" s="22" t="s">
        <v>13</v>
      </c>
      <c r="V18" s="22" t="s">
        <v>13</v>
      </c>
      <c r="W18" s="22" t="s">
        <v>13</v>
      </c>
      <c r="X18" s="22" t="s">
        <v>13</v>
      </c>
      <c r="Y18" s="22" t="s">
        <v>13</v>
      </c>
      <c r="Z18" s="22" t="s">
        <v>13</v>
      </c>
      <c r="AA18" s="22" t="s">
        <v>13</v>
      </c>
      <c r="AB18" s="22" t="s">
        <v>13</v>
      </c>
      <c r="AC18" s="22" t="s">
        <v>13</v>
      </c>
      <c r="AD18" s="22" t="s">
        <v>13</v>
      </c>
      <c r="AE18" s="22" t="s">
        <v>13</v>
      </c>
      <c r="AF18" s="22" t="s">
        <v>13</v>
      </c>
      <c r="AG18" s="22" t="s">
        <v>13</v>
      </c>
      <c r="AH18" s="22" t="s">
        <v>49</v>
      </c>
      <c r="AI18" s="13">
        <f t="shared" si="0"/>
        <v>1</v>
      </c>
    </row>
    <row r="19" spans="1:35" ht="15.75" customHeight="1" x14ac:dyDescent="0.25">
      <c r="A19" s="176" t="s">
        <v>26</v>
      </c>
      <c r="B19" s="177"/>
      <c r="C19" s="178"/>
      <c r="D19" s="23" t="s">
        <v>13</v>
      </c>
      <c r="E19" s="23" t="s">
        <v>13</v>
      </c>
      <c r="F19" s="23" t="s">
        <v>13</v>
      </c>
      <c r="G19" s="23" t="s">
        <v>13</v>
      </c>
      <c r="H19" s="23" t="s">
        <v>13</v>
      </c>
      <c r="I19" s="23" t="s">
        <v>13</v>
      </c>
      <c r="J19" s="23" t="s">
        <v>13</v>
      </c>
      <c r="K19" s="23" t="s">
        <v>13</v>
      </c>
      <c r="L19" s="23" t="s">
        <v>13</v>
      </c>
      <c r="M19" s="23" t="s">
        <v>13</v>
      </c>
      <c r="N19" s="23" t="s">
        <v>13</v>
      </c>
      <c r="O19" s="23" t="s">
        <v>13</v>
      </c>
      <c r="P19" s="23" t="s">
        <v>13</v>
      </c>
      <c r="Q19" s="23" t="s">
        <v>13</v>
      </c>
      <c r="R19" s="23" t="s">
        <v>13</v>
      </c>
      <c r="S19" s="23" t="s">
        <v>13</v>
      </c>
      <c r="T19" s="23" t="s">
        <v>13</v>
      </c>
      <c r="U19" s="23" t="s">
        <v>13</v>
      </c>
      <c r="V19" s="23" t="s">
        <v>13</v>
      </c>
      <c r="W19" s="23" t="s">
        <v>13</v>
      </c>
      <c r="X19" s="23" t="s">
        <v>13</v>
      </c>
      <c r="Y19" s="23" t="s">
        <v>13</v>
      </c>
      <c r="Z19" s="23" t="s">
        <v>13</v>
      </c>
      <c r="AA19" s="23" t="s">
        <v>13</v>
      </c>
      <c r="AB19" s="23" t="s">
        <v>13</v>
      </c>
      <c r="AC19" s="23" t="s">
        <v>13</v>
      </c>
      <c r="AD19" s="23" t="s">
        <v>13</v>
      </c>
      <c r="AE19" s="23" t="s">
        <v>13</v>
      </c>
      <c r="AF19" s="23" t="s">
        <v>13</v>
      </c>
      <c r="AG19" s="23" t="s">
        <v>13</v>
      </c>
      <c r="AH19" s="23" t="s">
        <v>49</v>
      </c>
      <c r="AI19" s="21">
        <f t="shared" si="0"/>
        <v>1</v>
      </c>
    </row>
    <row r="20" spans="1:35" ht="15.75" customHeight="1" x14ac:dyDescent="0.25">
      <c r="A20" s="176" t="s">
        <v>27</v>
      </c>
      <c r="B20" s="177"/>
      <c r="C20" s="178"/>
      <c r="D20" s="23" t="s">
        <v>13</v>
      </c>
      <c r="E20" s="23" t="s">
        <v>13</v>
      </c>
      <c r="F20" s="23" t="s">
        <v>13</v>
      </c>
      <c r="G20" s="23" t="s">
        <v>13</v>
      </c>
      <c r="H20" s="23" t="s">
        <v>13</v>
      </c>
      <c r="I20" s="23" t="s">
        <v>13</v>
      </c>
      <c r="J20" s="23" t="s">
        <v>13</v>
      </c>
      <c r="K20" s="23" t="s">
        <v>13</v>
      </c>
      <c r="L20" s="23" t="s">
        <v>13</v>
      </c>
      <c r="M20" s="23" t="s">
        <v>13</v>
      </c>
      <c r="N20" s="23" t="s">
        <v>13</v>
      </c>
      <c r="O20" s="23" t="s">
        <v>13</v>
      </c>
      <c r="P20" s="23" t="s">
        <v>13</v>
      </c>
      <c r="Q20" s="23" t="s">
        <v>13</v>
      </c>
      <c r="R20" s="23" t="s">
        <v>13</v>
      </c>
      <c r="S20" s="23" t="s">
        <v>13</v>
      </c>
      <c r="T20" s="23" t="s">
        <v>13</v>
      </c>
      <c r="U20" s="23" t="s">
        <v>13</v>
      </c>
      <c r="V20" s="23" t="s">
        <v>13</v>
      </c>
      <c r="W20" s="23" t="s">
        <v>13</v>
      </c>
      <c r="X20" s="23" t="s">
        <v>13</v>
      </c>
      <c r="Y20" s="23" t="s">
        <v>13</v>
      </c>
      <c r="Z20" s="23" t="s">
        <v>13</v>
      </c>
      <c r="AA20" s="23" t="s">
        <v>13</v>
      </c>
      <c r="AB20" s="23" t="s">
        <v>13</v>
      </c>
      <c r="AC20" s="23" t="s">
        <v>13</v>
      </c>
      <c r="AD20" s="23" t="s">
        <v>13</v>
      </c>
      <c r="AE20" s="23" t="s">
        <v>13</v>
      </c>
      <c r="AF20" s="23" t="s">
        <v>13</v>
      </c>
      <c r="AG20" s="23" t="s">
        <v>13</v>
      </c>
      <c r="AH20" s="23" t="s">
        <v>49</v>
      </c>
      <c r="AI20" s="21">
        <f t="shared" si="0"/>
        <v>1</v>
      </c>
    </row>
    <row r="21" spans="1:35" ht="15.75" customHeight="1" x14ac:dyDescent="0.25">
      <c r="A21" s="179" t="s">
        <v>28</v>
      </c>
      <c r="B21" s="180"/>
      <c r="C21" s="181"/>
      <c r="D21" s="14" t="s">
        <v>13</v>
      </c>
      <c r="E21" s="14" t="s">
        <v>13</v>
      </c>
      <c r="F21" s="14" t="s">
        <v>13</v>
      </c>
      <c r="G21" s="14" t="s">
        <v>13</v>
      </c>
      <c r="H21" s="14" t="s">
        <v>13</v>
      </c>
      <c r="I21" s="14" t="s">
        <v>13</v>
      </c>
      <c r="J21" s="14" t="s">
        <v>13</v>
      </c>
      <c r="K21" s="14" t="s">
        <v>13</v>
      </c>
      <c r="L21" s="14" t="s">
        <v>13</v>
      </c>
      <c r="M21" s="14" t="s">
        <v>13</v>
      </c>
      <c r="N21" s="14" t="s">
        <v>13</v>
      </c>
      <c r="O21" s="14" t="s">
        <v>13</v>
      </c>
      <c r="P21" s="14" t="s">
        <v>13</v>
      </c>
      <c r="Q21" s="14" t="s">
        <v>13</v>
      </c>
      <c r="R21" s="14" t="s">
        <v>13</v>
      </c>
      <c r="S21" s="14" t="s">
        <v>13</v>
      </c>
      <c r="T21" s="14" t="s">
        <v>13</v>
      </c>
      <c r="U21" s="14" t="s">
        <v>13</v>
      </c>
      <c r="V21" s="14" t="s">
        <v>13</v>
      </c>
      <c r="W21" s="14" t="s">
        <v>13</v>
      </c>
      <c r="X21" s="14" t="s">
        <v>13</v>
      </c>
      <c r="Y21" s="14" t="s">
        <v>13</v>
      </c>
      <c r="Z21" s="14" t="s">
        <v>13</v>
      </c>
      <c r="AA21" s="14" t="s">
        <v>13</v>
      </c>
      <c r="AB21" s="14" t="s">
        <v>13</v>
      </c>
      <c r="AC21" s="14" t="s">
        <v>13</v>
      </c>
      <c r="AD21" s="14" t="s">
        <v>13</v>
      </c>
      <c r="AE21" s="14" t="s">
        <v>13</v>
      </c>
      <c r="AF21" s="14" t="s">
        <v>13</v>
      </c>
      <c r="AG21" s="14" t="s">
        <v>13</v>
      </c>
      <c r="AH21" s="14" t="s">
        <v>49</v>
      </c>
      <c r="AI21" s="17">
        <f t="shared" si="0"/>
        <v>1</v>
      </c>
    </row>
    <row r="22" spans="1:35" ht="15.75" customHeight="1" x14ac:dyDescent="0.25">
      <c r="A22" s="161" t="s">
        <v>29</v>
      </c>
      <c r="B22" s="162"/>
      <c r="C22" s="163"/>
      <c r="D22" s="76" t="s">
        <v>49</v>
      </c>
      <c r="E22" s="76" t="s">
        <v>49</v>
      </c>
      <c r="F22" s="76" t="s">
        <v>49</v>
      </c>
      <c r="G22" s="76" t="s">
        <v>16</v>
      </c>
      <c r="H22" s="76" t="s">
        <v>16</v>
      </c>
      <c r="I22" s="76" t="s">
        <v>16</v>
      </c>
      <c r="J22" s="76" t="s">
        <v>16</v>
      </c>
      <c r="K22" s="76" t="s">
        <v>49</v>
      </c>
      <c r="L22" s="76" t="s">
        <v>13</v>
      </c>
      <c r="M22" s="76" t="s">
        <v>13</v>
      </c>
      <c r="N22" s="76" t="s">
        <v>13</v>
      </c>
      <c r="O22" s="76" t="s">
        <v>13</v>
      </c>
      <c r="P22" s="76" t="s">
        <v>49</v>
      </c>
      <c r="Q22" s="76" t="s">
        <v>49</v>
      </c>
      <c r="R22" s="76" t="s">
        <v>16</v>
      </c>
      <c r="S22" s="76" t="s">
        <v>49</v>
      </c>
      <c r="T22" s="76" t="s">
        <v>16</v>
      </c>
      <c r="U22" s="76" t="s">
        <v>16</v>
      </c>
      <c r="V22" s="76" t="s">
        <v>49</v>
      </c>
      <c r="W22" s="24" t="s">
        <v>13</v>
      </c>
      <c r="X22" s="24" t="s">
        <v>13</v>
      </c>
      <c r="Y22" s="24" t="s">
        <v>49</v>
      </c>
      <c r="Z22" s="24" t="s">
        <v>49</v>
      </c>
      <c r="AA22" s="24" t="s">
        <v>49</v>
      </c>
      <c r="AB22" s="24" t="s">
        <v>16</v>
      </c>
      <c r="AC22" s="24" t="s">
        <v>49</v>
      </c>
      <c r="AD22" s="24" t="s">
        <v>16</v>
      </c>
      <c r="AE22" s="24" t="s">
        <v>16</v>
      </c>
      <c r="AF22" s="24" t="s">
        <v>16</v>
      </c>
      <c r="AG22" s="24" t="s">
        <v>16</v>
      </c>
      <c r="AH22" s="24" t="s">
        <v>16</v>
      </c>
      <c r="AI22" s="19">
        <f t="shared" si="0"/>
        <v>0.58064516129032262</v>
      </c>
    </row>
    <row r="23" spans="1:35" ht="15.75" customHeight="1" x14ac:dyDescent="0.25">
      <c r="A23" s="173" t="s">
        <v>30</v>
      </c>
      <c r="B23" s="174"/>
      <c r="C23" s="175"/>
      <c r="D23" s="22" t="s">
        <v>13</v>
      </c>
      <c r="E23" s="22" t="s">
        <v>16</v>
      </c>
      <c r="F23" s="22" t="s">
        <v>16</v>
      </c>
      <c r="G23" s="22" t="s">
        <v>16</v>
      </c>
      <c r="H23" s="22" t="s">
        <v>16</v>
      </c>
      <c r="I23" s="22" t="s">
        <v>16</v>
      </c>
      <c r="J23" s="22" t="s">
        <v>16</v>
      </c>
      <c r="K23" s="22" t="s">
        <v>13</v>
      </c>
      <c r="L23" s="22" t="s">
        <v>13</v>
      </c>
      <c r="M23" s="22" t="s">
        <v>16</v>
      </c>
      <c r="N23" s="22" t="s">
        <v>13</v>
      </c>
      <c r="O23" s="22" t="s">
        <v>13</v>
      </c>
      <c r="P23" s="22" t="s">
        <v>13</v>
      </c>
      <c r="Q23" s="22" t="s">
        <v>13</v>
      </c>
      <c r="R23" s="22" t="s">
        <v>13</v>
      </c>
      <c r="S23" s="22" t="s">
        <v>16</v>
      </c>
      <c r="T23" s="22" t="s">
        <v>16</v>
      </c>
      <c r="U23" s="22" t="s">
        <v>16</v>
      </c>
      <c r="V23" s="22" t="s">
        <v>16</v>
      </c>
      <c r="W23" s="74" t="s">
        <v>13</v>
      </c>
      <c r="X23" s="74" t="s">
        <v>13</v>
      </c>
      <c r="Y23" s="74" t="s">
        <v>13</v>
      </c>
      <c r="Z23" s="74" t="s">
        <v>13</v>
      </c>
      <c r="AA23" s="74" t="s">
        <v>13</v>
      </c>
      <c r="AB23" s="74" t="s">
        <v>13</v>
      </c>
      <c r="AC23" s="74" t="s">
        <v>16</v>
      </c>
      <c r="AD23" s="74" t="s">
        <v>16</v>
      </c>
      <c r="AE23" s="74" t="s">
        <v>16</v>
      </c>
      <c r="AF23" s="74" t="s">
        <v>16</v>
      </c>
      <c r="AG23" s="22" t="s">
        <v>16</v>
      </c>
      <c r="AH23" s="22" t="s">
        <v>16</v>
      </c>
      <c r="AI23" s="13">
        <f t="shared" si="0"/>
        <v>0.45161290322580644</v>
      </c>
    </row>
    <row r="24" spans="1:35" ht="15.75" customHeight="1" x14ac:dyDescent="0.25">
      <c r="A24" s="179" t="s">
        <v>31</v>
      </c>
      <c r="B24" s="180"/>
      <c r="C24" s="181"/>
      <c r="D24" s="14" t="s">
        <v>13</v>
      </c>
      <c r="E24" s="14" t="s">
        <v>16</v>
      </c>
      <c r="F24" s="14" t="s">
        <v>16</v>
      </c>
      <c r="G24" s="14" t="s">
        <v>16</v>
      </c>
      <c r="H24" s="14" t="s">
        <v>16</v>
      </c>
      <c r="I24" s="14" t="s">
        <v>16</v>
      </c>
      <c r="J24" s="14" t="s">
        <v>16</v>
      </c>
      <c r="K24" s="14" t="s">
        <v>13</v>
      </c>
      <c r="L24" s="14" t="s">
        <v>13</v>
      </c>
      <c r="M24" s="14" t="s">
        <v>16</v>
      </c>
      <c r="N24" s="14" t="s">
        <v>13</v>
      </c>
      <c r="O24" s="14" t="s">
        <v>13</v>
      </c>
      <c r="P24" s="14" t="s">
        <v>13</v>
      </c>
      <c r="Q24" s="14" t="s">
        <v>13</v>
      </c>
      <c r="R24" s="14" t="s">
        <v>13</v>
      </c>
      <c r="S24" s="14" t="s">
        <v>16</v>
      </c>
      <c r="T24" s="14" t="s">
        <v>16</v>
      </c>
      <c r="U24" s="14" t="s">
        <v>16</v>
      </c>
      <c r="V24" s="14" t="s">
        <v>16</v>
      </c>
      <c r="W24" s="73" t="s">
        <v>13</v>
      </c>
      <c r="X24" s="73" t="s">
        <v>13</v>
      </c>
      <c r="Y24" s="73" t="s">
        <v>13</v>
      </c>
      <c r="Z24" s="73" t="s">
        <v>13</v>
      </c>
      <c r="AA24" s="73" t="s">
        <v>13</v>
      </c>
      <c r="AB24" s="73" t="s">
        <v>13</v>
      </c>
      <c r="AC24" s="73" t="s">
        <v>16</v>
      </c>
      <c r="AD24" s="73" t="s">
        <v>16</v>
      </c>
      <c r="AE24" s="73" t="s">
        <v>16</v>
      </c>
      <c r="AF24" s="73" t="s">
        <v>16</v>
      </c>
      <c r="AG24" s="14" t="s">
        <v>16</v>
      </c>
      <c r="AH24" s="14" t="s">
        <v>16</v>
      </c>
      <c r="AI24" s="17">
        <f t="shared" si="0"/>
        <v>0.45161290322580644</v>
      </c>
    </row>
    <row r="25" spans="1:35" ht="15.75" customHeight="1" x14ac:dyDescent="0.25">
      <c r="A25" s="161" t="s">
        <v>32</v>
      </c>
      <c r="B25" s="162"/>
      <c r="C25" s="163"/>
      <c r="D25" s="91" t="s">
        <v>13</v>
      </c>
      <c r="E25" s="91" t="s">
        <v>13</v>
      </c>
      <c r="F25" s="91" t="s">
        <v>13</v>
      </c>
      <c r="G25" s="91" t="s">
        <v>13</v>
      </c>
      <c r="H25" s="91" t="s">
        <v>13</v>
      </c>
      <c r="I25" s="91" t="s">
        <v>13</v>
      </c>
      <c r="J25" s="91" t="s">
        <v>13</v>
      </c>
      <c r="K25" s="91" t="s">
        <v>13</v>
      </c>
      <c r="L25" s="91" t="s">
        <v>13</v>
      </c>
      <c r="M25" s="91" t="s">
        <v>13</v>
      </c>
      <c r="N25" s="91" t="s">
        <v>13</v>
      </c>
      <c r="O25" s="91" t="s">
        <v>13</v>
      </c>
      <c r="P25" s="91" t="s">
        <v>13</v>
      </c>
      <c r="Q25" s="91" t="s">
        <v>13</v>
      </c>
      <c r="R25" s="91" t="s">
        <v>13</v>
      </c>
      <c r="S25" s="91" t="s">
        <v>13</v>
      </c>
      <c r="T25" s="91" t="s">
        <v>13</v>
      </c>
      <c r="U25" s="91" t="s">
        <v>13</v>
      </c>
      <c r="V25" s="91" t="s">
        <v>13</v>
      </c>
      <c r="W25" s="91" t="s">
        <v>13</v>
      </c>
      <c r="X25" s="91" t="s">
        <v>13</v>
      </c>
      <c r="Y25" s="91" t="s">
        <v>13</v>
      </c>
      <c r="Z25" s="91" t="s">
        <v>13</v>
      </c>
      <c r="AA25" s="91" t="s">
        <v>13</v>
      </c>
      <c r="AB25" s="91" t="s">
        <v>13</v>
      </c>
      <c r="AC25" s="91" t="s">
        <v>13</v>
      </c>
      <c r="AD25" s="91" t="s">
        <v>13</v>
      </c>
      <c r="AE25" s="91" t="s">
        <v>13</v>
      </c>
      <c r="AF25" s="91" t="s">
        <v>13</v>
      </c>
      <c r="AG25" s="26" t="s">
        <v>13</v>
      </c>
      <c r="AH25" s="26" t="s">
        <v>13</v>
      </c>
      <c r="AI25" s="19">
        <f t="shared" si="0"/>
        <v>1</v>
      </c>
    </row>
    <row r="26" spans="1:35" ht="15.75" customHeight="1" x14ac:dyDescent="0.25">
      <c r="A26" s="161" t="s">
        <v>33</v>
      </c>
      <c r="B26" s="162"/>
      <c r="C26" s="163"/>
      <c r="D26" s="76" t="s">
        <v>13</v>
      </c>
      <c r="E26" s="76" t="s">
        <v>13</v>
      </c>
      <c r="F26" s="76" t="s">
        <v>13</v>
      </c>
      <c r="G26" s="76" t="s">
        <v>13</v>
      </c>
      <c r="H26" s="76" t="s">
        <v>13</v>
      </c>
      <c r="I26" s="76" t="s">
        <v>13</v>
      </c>
      <c r="J26" s="76" t="s">
        <v>13</v>
      </c>
      <c r="K26" s="76" t="s">
        <v>13</v>
      </c>
      <c r="L26" s="76" t="s">
        <v>13</v>
      </c>
      <c r="M26" s="76" t="s">
        <v>13</v>
      </c>
      <c r="N26" s="76" t="s">
        <v>13</v>
      </c>
      <c r="O26" s="76" t="s">
        <v>13</v>
      </c>
      <c r="P26" s="76" t="s">
        <v>13</v>
      </c>
      <c r="Q26" s="76" t="s">
        <v>13</v>
      </c>
      <c r="R26" s="76" t="s">
        <v>13</v>
      </c>
      <c r="S26" s="76" t="s">
        <v>13</v>
      </c>
      <c r="T26" s="76" t="s">
        <v>13</v>
      </c>
      <c r="U26" s="76" t="s">
        <v>13</v>
      </c>
      <c r="V26" s="76" t="s">
        <v>13</v>
      </c>
      <c r="W26" s="76" t="s">
        <v>13</v>
      </c>
      <c r="X26" s="76" t="s">
        <v>13</v>
      </c>
      <c r="Y26" s="76" t="s">
        <v>13</v>
      </c>
      <c r="Z26" s="76" t="s">
        <v>13</v>
      </c>
      <c r="AA26" s="76" t="s">
        <v>13</v>
      </c>
      <c r="AB26" s="76" t="s">
        <v>13</v>
      </c>
      <c r="AC26" s="76" t="s">
        <v>13</v>
      </c>
      <c r="AD26" s="76" t="s">
        <v>13</v>
      </c>
      <c r="AE26" s="76" t="s">
        <v>13</v>
      </c>
      <c r="AF26" s="76" t="s">
        <v>13</v>
      </c>
      <c r="AG26" s="76" t="s">
        <v>13</v>
      </c>
      <c r="AH26" s="76" t="s">
        <v>13</v>
      </c>
      <c r="AI26" s="19">
        <f t="shared" si="0"/>
        <v>1</v>
      </c>
    </row>
    <row r="27" spans="1:35" ht="15.75" customHeight="1" x14ac:dyDescent="0.25">
      <c r="A27" s="155" t="s">
        <v>34</v>
      </c>
      <c r="B27" s="156"/>
      <c r="C27" s="157"/>
      <c r="D27" s="72" t="s">
        <v>10</v>
      </c>
      <c r="E27" s="72" t="s">
        <v>10</v>
      </c>
      <c r="F27" s="72" t="s">
        <v>11</v>
      </c>
      <c r="G27" s="72" t="s">
        <v>11</v>
      </c>
      <c r="H27" s="72" t="s">
        <v>11</v>
      </c>
      <c r="I27" s="72" t="s">
        <v>11</v>
      </c>
      <c r="J27" s="72" t="s">
        <v>11</v>
      </c>
      <c r="K27" s="72" t="s">
        <v>11</v>
      </c>
      <c r="L27" s="72" t="s">
        <v>10</v>
      </c>
      <c r="M27" s="72" t="s">
        <v>10</v>
      </c>
      <c r="N27" s="72" t="s">
        <v>11</v>
      </c>
      <c r="O27" s="72" t="s">
        <v>11</v>
      </c>
      <c r="P27" s="72" t="s">
        <v>11</v>
      </c>
      <c r="Q27" s="72" t="s">
        <v>11</v>
      </c>
      <c r="R27" s="72" t="s">
        <v>11</v>
      </c>
      <c r="S27" s="72" t="s">
        <v>11</v>
      </c>
      <c r="T27" s="72" t="s">
        <v>11</v>
      </c>
      <c r="U27" s="72" t="s">
        <v>11</v>
      </c>
      <c r="V27" s="72" t="s">
        <v>10</v>
      </c>
      <c r="W27" s="27" t="s">
        <v>6</v>
      </c>
      <c r="X27" s="27" t="s">
        <v>6</v>
      </c>
      <c r="Y27" s="27" t="s">
        <v>10</v>
      </c>
      <c r="Z27" s="27" t="s">
        <v>11</v>
      </c>
      <c r="AA27" s="27" t="s">
        <v>11</v>
      </c>
      <c r="AB27" s="27" t="s">
        <v>11</v>
      </c>
      <c r="AC27" s="27" t="s">
        <v>11</v>
      </c>
      <c r="AD27" s="27" t="s">
        <v>11</v>
      </c>
      <c r="AE27" s="27" t="s">
        <v>11</v>
      </c>
      <c r="AF27" s="27" t="s">
        <v>11</v>
      </c>
      <c r="AG27" s="27" t="s">
        <v>16</v>
      </c>
      <c r="AH27" s="27" t="s">
        <v>16</v>
      </c>
      <c r="AI27" s="13">
        <f t="shared" si="0"/>
        <v>0.93548387096774188</v>
      </c>
    </row>
    <row r="28" spans="1:35" ht="15.75" customHeight="1" x14ac:dyDescent="0.25">
      <c r="A28" s="182" t="s">
        <v>35</v>
      </c>
      <c r="B28" s="183"/>
      <c r="C28" s="184"/>
      <c r="D28" s="28">
        <v>2</v>
      </c>
      <c r="E28" s="28">
        <v>3</v>
      </c>
      <c r="F28" s="28">
        <v>3</v>
      </c>
      <c r="G28" s="28">
        <v>3</v>
      </c>
      <c r="H28" s="28">
        <v>2</v>
      </c>
      <c r="I28" s="28" t="s">
        <v>39</v>
      </c>
      <c r="J28" s="28">
        <v>2</v>
      </c>
      <c r="K28" s="28">
        <v>2</v>
      </c>
      <c r="L28" s="28">
        <v>3</v>
      </c>
      <c r="M28" s="28">
        <v>3</v>
      </c>
      <c r="N28" s="28">
        <v>3</v>
      </c>
      <c r="O28" s="28">
        <v>3</v>
      </c>
      <c r="P28" s="28">
        <v>3</v>
      </c>
      <c r="Q28" s="28">
        <v>2</v>
      </c>
      <c r="R28" s="28">
        <v>2</v>
      </c>
      <c r="S28" s="28">
        <v>2</v>
      </c>
      <c r="T28" s="28">
        <v>2</v>
      </c>
      <c r="U28" s="28">
        <v>2</v>
      </c>
      <c r="V28" s="28">
        <v>2</v>
      </c>
      <c r="W28" s="28">
        <v>2</v>
      </c>
      <c r="X28" s="28">
        <v>3</v>
      </c>
      <c r="Y28" s="28">
        <v>3</v>
      </c>
      <c r="Z28" s="28">
        <v>3</v>
      </c>
      <c r="AA28" s="28">
        <v>2</v>
      </c>
      <c r="AB28" s="28">
        <v>2</v>
      </c>
      <c r="AC28" s="28">
        <v>2</v>
      </c>
      <c r="AD28" s="28">
        <v>2</v>
      </c>
      <c r="AE28" s="28">
        <v>2</v>
      </c>
      <c r="AF28" s="28">
        <v>2</v>
      </c>
      <c r="AG28" s="28">
        <v>0</v>
      </c>
      <c r="AH28" s="28">
        <v>3</v>
      </c>
      <c r="AI28" s="17">
        <f>IF(COUNTA(D28:AH28)&gt;0,(COUNTA(D28:AH28)-COUNTIF(D28:AH28,"NB")-COUNTIF(D28:AH28,"DN")-COUNTIF(D28:AH28,"An")-COUNTIF(D28:AH28,"NB^")-COUNTIF(D28:AH28,0))/COUNTA(D28:AH28),"")</f>
        <v>0.967741935483871</v>
      </c>
    </row>
    <row r="29" spans="1:35" ht="15.75" customHeight="1" x14ac:dyDescent="0.25">
      <c r="A29" s="170" t="s">
        <v>40</v>
      </c>
      <c r="B29" s="171"/>
      <c r="C29" s="172"/>
      <c r="D29" s="29" t="s">
        <v>158</v>
      </c>
      <c r="E29" s="29" t="s">
        <v>159</v>
      </c>
      <c r="F29" s="29" t="s">
        <v>160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 t="s">
        <v>161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78">
        <v>0</v>
      </c>
      <c r="AI29" s="19">
        <f>IF(COUNTA(D29:AH29)&gt;0,(COUNTA(D29:AH29)-COUNTIF(D29:AH29,"NB")-COUNTIF(D29:AH29,"DN")-COUNTIF(D29:AH29,"An")-COUNTIF(D29:AH29,"NB^")-COUNTIF(D29:AH29,0))/COUNTA(D29:AH29),"")</f>
        <v>0.12903225806451613</v>
      </c>
    </row>
    <row r="30" spans="1:35" ht="15.75" customHeight="1" x14ac:dyDescent="0.25">
      <c r="A30" s="152" t="s">
        <v>48</v>
      </c>
      <c r="B30" s="153"/>
      <c r="C30" s="154"/>
      <c r="D30" s="79" t="s">
        <v>10</v>
      </c>
      <c r="E30" s="79" t="s">
        <v>10</v>
      </c>
      <c r="F30" s="79" t="s">
        <v>11</v>
      </c>
      <c r="G30" s="79" t="s">
        <v>11</v>
      </c>
      <c r="H30" s="79" t="s">
        <v>11</v>
      </c>
      <c r="I30" s="79" t="s">
        <v>11</v>
      </c>
      <c r="J30" s="79" t="s">
        <v>11</v>
      </c>
      <c r="K30" s="79" t="s">
        <v>11</v>
      </c>
      <c r="L30" s="79" t="s">
        <v>10</v>
      </c>
      <c r="M30" s="79" t="s">
        <v>10</v>
      </c>
      <c r="N30" s="79" t="s">
        <v>11</v>
      </c>
      <c r="O30" s="79" t="s">
        <v>11</v>
      </c>
      <c r="P30" s="79" t="s">
        <v>11</v>
      </c>
      <c r="Q30" s="79" t="s">
        <v>11</v>
      </c>
      <c r="R30" s="79" t="s">
        <v>11</v>
      </c>
      <c r="S30" s="79" t="s">
        <v>11</v>
      </c>
      <c r="T30" s="79" t="s">
        <v>11</v>
      </c>
      <c r="U30" s="79" t="s">
        <v>49</v>
      </c>
      <c r="V30" s="79" t="s">
        <v>49</v>
      </c>
      <c r="W30" s="79" t="s">
        <v>49</v>
      </c>
      <c r="X30" s="79" t="s">
        <v>49</v>
      </c>
      <c r="Y30" s="79" t="s">
        <v>49</v>
      </c>
      <c r="Z30" s="79" t="s">
        <v>49</v>
      </c>
      <c r="AA30" s="79" t="s">
        <v>49</v>
      </c>
      <c r="AB30" s="79" t="s">
        <v>49</v>
      </c>
      <c r="AC30" s="79" t="s">
        <v>16</v>
      </c>
      <c r="AD30" s="79" t="s">
        <v>16</v>
      </c>
      <c r="AE30" s="79" t="s">
        <v>16</v>
      </c>
      <c r="AF30" s="79" t="s">
        <v>16</v>
      </c>
      <c r="AG30" s="79" t="s">
        <v>16</v>
      </c>
      <c r="AH30" s="79" t="s">
        <v>16</v>
      </c>
      <c r="AI30" s="19">
        <f>IF(COUNTA(D30:AH30)&gt;0,(COUNTA(D30:AH30)-COUNTIF(D30:AH30,"NB")-COUNTIF(D30:AH30,"DN")-COUNTIF(D30:AH30,"An")-COUNTIF(D30:AH30,"NB^")-COUNTIF(D30:AH30,0))/COUNTA(D30:AH30),"")</f>
        <v>0.80645161290322576</v>
      </c>
    </row>
    <row r="31" spans="1:35" ht="15.75" customHeight="1" x14ac:dyDescent="0.25">
      <c r="A31" s="155" t="s">
        <v>50</v>
      </c>
      <c r="B31" s="156"/>
      <c r="C31" s="157"/>
      <c r="D31" s="72" t="s">
        <v>10</v>
      </c>
      <c r="E31" s="72" t="s">
        <v>10</v>
      </c>
      <c r="F31" s="72" t="s">
        <v>11</v>
      </c>
      <c r="G31" s="72" t="s">
        <v>11</v>
      </c>
      <c r="H31" s="72" t="s">
        <v>11</v>
      </c>
      <c r="I31" s="72" t="s">
        <v>11</v>
      </c>
      <c r="J31" s="72" t="s">
        <v>11</v>
      </c>
      <c r="K31" s="72" t="s">
        <v>11</v>
      </c>
      <c r="L31" s="72" t="s">
        <v>10</v>
      </c>
      <c r="M31" s="72" t="s">
        <v>11</v>
      </c>
      <c r="N31" s="72" t="s">
        <v>11</v>
      </c>
      <c r="O31" s="72" t="s">
        <v>11</v>
      </c>
      <c r="P31" s="72" t="s">
        <v>11</v>
      </c>
      <c r="Q31" s="72" t="s">
        <v>11</v>
      </c>
      <c r="R31" s="72" t="s">
        <v>11</v>
      </c>
      <c r="S31" s="72" t="s">
        <v>11</v>
      </c>
      <c r="T31" s="72" t="s">
        <v>11</v>
      </c>
      <c r="U31" s="72" t="s">
        <v>11</v>
      </c>
      <c r="V31" s="72" t="s">
        <v>10</v>
      </c>
      <c r="W31" s="72" t="s">
        <v>6</v>
      </c>
      <c r="X31" s="72" t="s">
        <v>6</v>
      </c>
      <c r="Y31" s="72" t="s">
        <v>10</v>
      </c>
      <c r="Z31" s="72" t="s">
        <v>11</v>
      </c>
      <c r="AA31" s="72" t="s">
        <v>11</v>
      </c>
      <c r="AB31" s="72" t="s">
        <v>11</v>
      </c>
      <c r="AC31" s="72" t="s">
        <v>11</v>
      </c>
      <c r="AD31" s="72" t="s">
        <v>11</v>
      </c>
      <c r="AE31" s="72" t="s">
        <v>11</v>
      </c>
      <c r="AF31" s="72" t="s">
        <v>11</v>
      </c>
      <c r="AG31" s="72" t="s">
        <v>11</v>
      </c>
      <c r="AH31" s="72" t="s">
        <v>11</v>
      </c>
      <c r="AI31" s="13">
        <f>IF(COUNTA(D31:AH31)&gt;0,(COUNTA(D31:AH31)-COUNTIF(D31:AH31,"NB")-COUNTIF(D31:AH31,"DN")-COUNTIF(D31:AH31,"An")-COUNTIF(D31:AH31,"NB^")-COUNTIF(D31:AH31,0))/COUNTA(D31:AH31),"")</f>
        <v>1</v>
      </c>
    </row>
    <row r="32" spans="1:35" ht="15.75" customHeight="1" x14ac:dyDescent="0.25">
      <c r="A32" s="158" t="s">
        <v>51</v>
      </c>
      <c r="B32" s="159"/>
      <c r="C32" s="160"/>
      <c r="D32" s="80" t="s">
        <v>10</v>
      </c>
      <c r="E32" s="80" t="s">
        <v>10</v>
      </c>
      <c r="F32" s="80" t="s">
        <v>11</v>
      </c>
      <c r="G32" s="80" t="s">
        <v>11</v>
      </c>
      <c r="H32" s="80" t="s">
        <v>11</v>
      </c>
      <c r="I32" s="80" t="s">
        <v>11</v>
      </c>
      <c r="J32" s="80" t="s">
        <v>11</v>
      </c>
      <c r="K32" s="80" t="s">
        <v>11</v>
      </c>
      <c r="L32" s="80" t="s">
        <v>10</v>
      </c>
      <c r="M32" s="80" t="s">
        <v>11</v>
      </c>
      <c r="N32" s="80" t="s">
        <v>11</v>
      </c>
      <c r="O32" s="80" t="s">
        <v>11</v>
      </c>
      <c r="P32" s="80" t="s">
        <v>11</v>
      </c>
      <c r="Q32" s="80" t="s">
        <v>11</v>
      </c>
      <c r="R32" s="80" t="s">
        <v>11</v>
      </c>
      <c r="S32" s="80" t="s">
        <v>11</v>
      </c>
      <c r="T32" s="80" t="s">
        <v>11</v>
      </c>
      <c r="U32" s="80" t="s">
        <v>11</v>
      </c>
      <c r="V32" s="80" t="s">
        <v>10</v>
      </c>
      <c r="W32" s="80" t="s">
        <v>6</v>
      </c>
      <c r="X32" s="80" t="s">
        <v>6</v>
      </c>
      <c r="Y32" s="80" t="s">
        <v>10</v>
      </c>
      <c r="Z32" s="80" t="s">
        <v>11</v>
      </c>
      <c r="AA32" s="80" t="s">
        <v>11</v>
      </c>
      <c r="AB32" s="80" t="s">
        <v>11</v>
      </c>
      <c r="AC32" s="80" t="s">
        <v>11</v>
      </c>
      <c r="AD32" s="80" t="s">
        <v>11</v>
      </c>
      <c r="AE32" s="80" t="s">
        <v>11</v>
      </c>
      <c r="AF32" s="80" t="s">
        <v>11</v>
      </c>
      <c r="AG32" s="80" t="s">
        <v>11</v>
      </c>
      <c r="AH32" s="80" t="s">
        <v>11</v>
      </c>
      <c r="AI32" s="17">
        <f t="shared" si="0"/>
        <v>1</v>
      </c>
    </row>
    <row r="33" spans="1:44" ht="15.75" customHeight="1" x14ac:dyDescent="0.25">
      <c r="A33" s="161" t="s">
        <v>52</v>
      </c>
      <c r="B33" s="162"/>
      <c r="C33" s="163"/>
      <c r="D33" s="76" t="s">
        <v>13</v>
      </c>
      <c r="E33" s="76" t="s">
        <v>13</v>
      </c>
      <c r="F33" s="76" t="s">
        <v>13</v>
      </c>
      <c r="G33" s="76" t="s">
        <v>13</v>
      </c>
      <c r="H33" s="76" t="s">
        <v>13</v>
      </c>
      <c r="I33" s="76" t="s">
        <v>13</v>
      </c>
      <c r="J33" s="76" t="s">
        <v>13</v>
      </c>
      <c r="K33" s="76" t="s">
        <v>13</v>
      </c>
      <c r="L33" s="76" t="s">
        <v>13</v>
      </c>
      <c r="M33" s="76" t="s">
        <v>13</v>
      </c>
      <c r="N33" s="76" t="s">
        <v>13</v>
      </c>
      <c r="O33" s="76" t="s">
        <v>13</v>
      </c>
      <c r="P33" s="76" t="s">
        <v>13</v>
      </c>
      <c r="Q33" s="76" t="s">
        <v>13</v>
      </c>
      <c r="R33" s="76" t="s">
        <v>13</v>
      </c>
      <c r="S33" s="76" t="s">
        <v>13</v>
      </c>
      <c r="T33" s="76" t="s">
        <v>13</v>
      </c>
      <c r="U33" s="76" t="s">
        <v>13</v>
      </c>
      <c r="V33" s="76" t="s">
        <v>13</v>
      </c>
      <c r="W33" s="25" t="s">
        <v>13</v>
      </c>
      <c r="X33" s="25" t="s">
        <v>13</v>
      </c>
      <c r="Y33" s="25" t="s">
        <v>13</v>
      </c>
      <c r="Z33" s="25" t="s">
        <v>13</v>
      </c>
      <c r="AA33" s="25" t="s">
        <v>13</v>
      </c>
      <c r="AB33" s="25" t="s">
        <v>13</v>
      </c>
      <c r="AC33" s="25" t="s">
        <v>13</v>
      </c>
      <c r="AD33" s="25" t="s">
        <v>13</v>
      </c>
      <c r="AE33" s="25" t="s">
        <v>13</v>
      </c>
      <c r="AF33" s="25" t="s">
        <v>13</v>
      </c>
      <c r="AG33" s="25" t="s">
        <v>13</v>
      </c>
      <c r="AH33" s="25" t="s">
        <v>13</v>
      </c>
      <c r="AI33" s="19">
        <f t="shared" si="0"/>
        <v>1</v>
      </c>
    </row>
    <row r="34" spans="1:44" ht="15.75" customHeight="1" x14ac:dyDescent="0.25">
      <c r="A34" s="161" t="s">
        <v>53</v>
      </c>
      <c r="B34" s="162"/>
      <c r="C34" s="163"/>
      <c r="D34" s="24" t="s">
        <v>13</v>
      </c>
      <c r="E34" s="24" t="s">
        <v>13</v>
      </c>
      <c r="F34" s="24" t="s">
        <v>13</v>
      </c>
      <c r="G34" s="24" t="s">
        <v>13</v>
      </c>
      <c r="H34" s="24" t="s">
        <v>13</v>
      </c>
      <c r="I34" s="24" t="s">
        <v>13</v>
      </c>
      <c r="J34" s="24" t="s">
        <v>13</v>
      </c>
      <c r="K34" s="24" t="s">
        <v>13</v>
      </c>
      <c r="L34" s="24" t="s">
        <v>13</v>
      </c>
      <c r="M34" s="24" t="s">
        <v>13</v>
      </c>
      <c r="N34" s="24" t="s">
        <v>13</v>
      </c>
      <c r="O34" s="24" t="s">
        <v>13</v>
      </c>
      <c r="P34" s="24" t="s">
        <v>13</v>
      </c>
      <c r="Q34" s="24" t="s">
        <v>13</v>
      </c>
      <c r="R34" s="24" t="s">
        <v>13</v>
      </c>
      <c r="S34" s="24" t="s">
        <v>13</v>
      </c>
      <c r="T34" s="24" t="s">
        <v>13</v>
      </c>
      <c r="U34" s="24" t="s">
        <v>13</v>
      </c>
      <c r="V34" s="24" t="s">
        <v>13</v>
      </c>
      <c r="W34" s="24" t="s">
        <v>13</v>
      </c>
      <c r="X34" s="24" t="s">
        <v>13</v>
      </c>
      <c r="Y34" s="24" t="s">
        <v>13</v>
      </c>
      <c r="Z34" s="24" t="s">
        <v>13</v>
      </c>
      <c r="AA34" s="24" t="s">
        <v>13</v>
      </c>
      <c r="AB34" s="24" t="s">
        <v>13</v>
      </c>
      <c r="AC34" s="24" t="s">
        <v>13</v>
      </c>
      <c r="AD34" s="24" t="s">
        <v>13</v>
      </c>
      <c r="AE34" s="24" t="s">
        <v>13</v>
      </c>
      <c r="AF34" s="24" t="s">
        <v>13</v>
      </c>
      <c r="AG34" s="25" t="s">
        <v>13</v>
      </c>
      <c r="AH34" s="25" t="s">
        <v>13</v>
      </c>
      <c r="AI34" s="19">
        <f t="shared" si="0"/>
        <v>1</v>
      </c>
    </row>
    <row r="35" spans="1:44" ht="15.75" customHeight="1" x14ac:dyDescent="0.25">
      <c r="A35" s="164" t="s">
        <v>54</v>
      </c>
      <c r="B35" s="165"/>
      <c r="C35" s="166"/>
      <c r="D35" s="14" t="s">
        <v>13</v>
      </c>
      <c r="E35" s="14" t="s">
        <v>13</v>
      </c>
      <c r="F35" s="14" t="s">
        <v>13</v>
      </c>
      <c r="G35" s="14" t="s">
        <v>13</v>
      </c>
      <c r="H35" s="14" t="s">
        <v>13</v>
      </c>
      <c r="I35" s="14" t="s">
        <v>13</v>
      </c>
      <c r="J35" s="14" t="s">
        <v>13</v>
      </c>
      <c r="K35" s="14" t="s">
        <v>13</v>
      </c>
      <c r="L35" s="14" t="s">
        <v>13</v>
      </c>
      <c r="M35" s="14" t="s">
        <v>13</v>
      </c>
      <c r="N35" s="14" t="s">
        <v>13</v>
      </c>
      <c r="O35" s="14" t="s">
        <v>13</v>
      </c>
      <c r="P35" s="14" t="s">
        <v>13</v>
      </c>
      <c r="Q35" s="14" t="s">
        <v>13</v>
      </c>
      <c r="R35" s="14" t="s">
        <v>13</v>
      </c>
      <c r="S35" s="14" t="s">
        <v>13</v>
      </c>
      <c r="T35" s="14" t="s">
        <v>13</v>
      </c>
      <c r="U35" s="14" t="s">
        <v>13</v>
      </c>
      <c r="V35" s="14" t="s">
        <v>13</v>
      </c>
      <c r="W35" s="86" t="s">
        <v>13</v>
      </c>
      <c r="X35" s="86" t="s">
        <v>13</v>
      </c>
      <c r="Y35" s="86" t="s">
        <v>13</v>
      </c>
      <c r="Z35" s="86" t="s">
        <v>13</v>
      </c>
      <c r="AA35" s="86" t="s">
        <v>13</v>
      </c>
      <c r="AB35" s="86" t="s">
        <v>13</v>
      </c>
      <c r="AC35" s="86" t="s">
        <v>13</v>
      </c>
      <c r="AD35" s="86" t="s">
        <v>13</v>
      </c>
      <c r="AE35" s="86" t="s">
        <v>13</v>
      </c>
      <c r="AF35" s="86" t="s">
        <v>13</v>
      </c>
      <c r="AG35" s="87" t="s">
        <v>13</v>
      </c>
      <c r="AH35" s="87" t="s">
        <v>13</v>
      </c>
      <c r="AI35" s="88">
        <f t="shared" si="0"/>
        <v>1</v>
      </c>
    </row>
    <row r="36" spans="1:44" s="32" customFormat="1" ht="15.75" customHeight="1" x14ac:dyDescent="0.25">
      <c r="A36" s="149" t="s">
        <v>55</v>
      </c>
      <c r="B36" s="150"/>
      <c r="C36" s="15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133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134"/>
      <c r="AI36" s="33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167" t="s">
        <v>56</v>
      </c>
      <c r="B37" s="168"/>
      <c r="C37" s="169"/>
      <c r="D37" s="135"/>
      <c r="E37" s="114"/>
      <c r="F37" s="114"/>
      <c r="G37" s="114"/>
      <c r="H37" s="114"/>
      <c r="I37" s="114"/>
      <c r="J37" s="81"/>
      <c r="K37" s="114"/>
      <c r="L37" s="114"/>
      <c r="M37" s="114"/>
      <c r="N37" s="114"/>
      <c r="O37" s="114"/>
      <c r="P37" s="34"/>
      <c r="Q37" s="34"/>
      <c r="R37" s="34"/>
      <c r="S37" s="3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36"/>
      <c r="AI37" s="35"/>
    </row>
    <row r="38" spans="1:44" ht="15.75" hidden="1" customHeight="1" x14ac:dyDescent="0.25">
      <c r="A38" s="32"/>
      <c r="B38" s="36"/>
      <c r="C38" s="36"/>
      <c r="D38" s="37" t="str">
        <f>IF(AND(D5&gt;0,COUNTA(D6:D37)&gt;0,COUNTA(D6:D37)-COUNTIF(D6:D37,"NB")-COUNTIF(D30:D31, "0")=COUNTA(D6:D37)),"AB","")</f>
        <v>AB</v>
      </c>
      <c r="E38" s="37" t="str">
        <f>IF(AND(E5&gt;0,COUNTA(E6:E37)&gt;0,COUNTA(E6:E37)-COUNTIF(E6:E37,"NB")-COUNTIF(E30:E31, "0")=COUNTA(E6:E37)),"AB","")</f>
        <v/>
      </c>
      <c r="F38" s="37" t="str">
        <f>IF(AND(F5&gt;0,COUNTA(F6:F37)&gt;0,COUNTA(F6:F37)-COUNTIF(F6:F37,"NB")-COUNTIF(F30:F31, "0")=COUNTA(F6:F37)),"AB","")</f>
        <v/>
      </c>
      <c r="G38" s="37" t="str">
        <f>IF(AND(G5&gt;0,COUNTA(G6:G37)&gt;0,COUNTA(G6:G37)-COUNTIF(G6:G37,"NB")-COUNTIF(G30:G31, "0")=COUNTA(G6:G37)),"AB","")</f>
        <v/>
      </c>
      <c r="H38" s="37" t="str">
        <f>IF(AND(H5&gt;0,COUNTA(H6:H37)&gt;0,COUNTA(H6:H37)-COUNTIF(H6:H37,"NB")-COUNTIF(H30:H31, "0")=COUNTA(H6:H37)),"AB","")</f>
        <v/>
      </c>
      <c r="J38" s="37" t="str">
        <f t="shared" ref="J38:AH38" si="1">IF(AND(J5&gt;0,COUNTA(J6:J37)&gt;0,COUNTA(J6:J37)-COUNTIF(J6:J37,"NB")-COUNTIF(J30:J31, "0")=COUNTA(J6:J37)),"AB","")</f>
        <v/>
      </c>
      <c r="K38" s="37" t="str">
        <f t="shared" si="1"/>
        <v>AB</v>
      </c>
      <c r="L38" s="37" t="str">
        <f t="shared" si="1"/>
        <v>AB</v>
      </c>
      <c r="M38" s="37" t="str">
        <f t="shared" si="1"/>
        <v/>
      </c>
      <c r="N38" s="37" t="str">
        <f t="shared" si="1"/>
        <v>AB</v>
      </c>
      <c r="O38" s="37" t="str">
        <f>IF(AND(O5&gt;0,COUNTA(O6:O37)&gt;0,COUNTA(O6:O37)-COUNTIF(O6:O37,"NB")-COUNTIF(O30:O31, "0")=COUNTA(O6:O37)),"AB","")</f>
        <v>AB</v>
      </c>
      <c r="P38" s="37" t="str">
        <f>IF(AND(P5&gt;0,COUNTA(P6:P37)&gt;0,COUNTA(P6:P37)-COUNTIF(P6:P37,"NB")-COUNTIF(P30:P31, "0")=COUNTA(P6:P37)),"AB","")</f>
        <v>AB</v>
      </c>
      <c r="Q38" s="37" t="str">
        <f t="shared" si="1"/>
        <v/>
      </c>
      <c r="R38" s="37" t="str">
        <f t="shared" si="1"/>
        <v/>
      </c>
      <c r="S38" s="37" t="str">
        <f t="shared" si="1"/>
        <v/>
      </c>
      <c r="T38" s="37" t="str">
        <f t="shared" si="1"/>
        <v/>
      </c>
      <c r="U38" s="37" t="str">
        <f t="shared" si="1"/>
        <v/>
      </c>
      <c r="V38" s="37" t="str">
        <f t="shared" si="1"/>
        <v/>
      </c>
      <c r="W38" s="37" t="str">
        <f t="shared" si="1"/>
        <v/>
      </c>
      <c r="X38" s="37" t="str">
        <f t="shared" si="1"/>
        <v/>
      </c>
      <c r="Y38" s="37" t="str">
        <f t="shared" si="1"/>
        <v/>
      </c>
      <c r="Z38" s="37" t="str">
        <f t="shared" si="1"/>
        <v/>
      </c>
      <c r="AA38" s="37" t="str">
        <f t="shared" si="1"/>
        <v/>
      </c>
      <c r="AB38" s="37" t="str">
        <f t="shared" si="1"/>
        <v/>
      </c>
      <c r="AC38" s="37" t="str">
        <f t="shared" si="1"/>
        <v/>
      </c>
      <c r="AD38" s="37" t="str">
        <f>IF(AND(AD5&gt;0,COUNTA(AD6:AD37)&gt;0,COUNTA(AD6:AD37)-COUNTIF(AD6:AD37,"NB")-COUNTIF(AD30:AD31, "0")=COUNTA(AD6:AD37)),"AB","")</f>
        <v/>
      </c>
      <c r="AE38" s="37" t="str">
        <f t="shared" si="1"/>
        <v/>
      </c>
      <c r="AF38" s="37" t="str">
        <f t="shared" si="1"/>
        <v/>
      </c>
      <c r="AG38" s="37" t="str">
        <f t="shared" si="1"/>
        <v/>
      </c>
      <c r="AH38" s="37" t="str">
        <f t="shared" si="1"/>
        <v/>
      </c>
      <c r="AI38" s="35"/>
    </row>
    <row r="39" spans="1:44" ht="15.75" hidden="1" customHeight="1" x14ac:dyDescent="0.25">
      <c r="D39" s="38" t="str">
        <f>IF(AND(D5:D5&gt;0,COUNTA(D6:D35),COUNTIF(D6:D35,"NB")+COUNTIF(D6:D35,0)=COUNTA(D6:D35)),"ANB","")</f>
        <v/>
      </c>
      <c r="E39" s="38" t="str">
        <f>IF(AND(E5:E5&gt;0,COUNTA(E6:E35),COUNTIF(E6:E35,"NB")+COUNTIF(E6:E35,0)=COUNTA(E6:E35)),"ANB","")</f>
        <v/>
      </c>
      <c r="F39" s="38" t="str">
        <f>IF(AND(F5:F5&gt;0,COUNTA(F6:F35),COUNTIF(F6:F35,"NB")+COUNTIF(F6:F35,0)=COUNTA(F6:F35)),"ANB","")</f>
        <v/>
      </c>
      <c r="G39" s="38" t="str">
        <f>IF(AND(G5:G5&gt;0,COUNTA(G6:G35),COUNTIF(G6:G35,"NB")+COUNTIF(G6:G35,0)=COUNTA(G6:G35)),"ANB","")</f>
        <v/>
      </c>
      <c r="H39" s="38" t="str">
        <f>IF(AND(H5:H5&gt;0,COUNTA(H6:H35),COUNTIF(H6:H35,"NB")+COUNTIF(H6:H35,0)=COUNTA(H6:H35)),"ANB","")</f>
        <v/>
      </c>
      <c r="I39" s="38" t="str">
        <f>IF(AND(I5:I5&gt;0,COUNTA(I6:I31),COUNTIF(I6:I31,"NB")+COUNTIF(I6:I31,0)=COUNTA(I6:I31)),"ANB","")</f>
        <v/>
      </c>
      <c r="J39" s="38" t="str">
        <f t="shared" ref="J39:AH39" si="2">IF(AND(J5:J5&gt;0,COUNTA(J6:J35),COUNTIF(J6:J35,"NB")+COUNTIF(J6:J35,0)=COUNTA(J6:J35)),"ANB","")</f>
        <v/>
      </c>
      <c r="K39" s="38" t="str">
        <f t="shared" si="2"/>
        <v/>
      </c>
      <c r="L39" s="38" t="str">
        <f t="shared" si="2"/>
        <v/>
      </c>
      <c r="M39" s="38" t="str">
        <f t="shared" si="2"/>
        <v/>
      </c>
      <c r="N39" s="38" t="str">
        <f t="shared" si="2"/>
        <v/>
      </c>
      <c r="O39" s="38" t="str">
        <f t="shared" si="2"/>
        <v/>
      </c>
      <c r="P39" s="38" t="str">
        <f>IF(AND(P5:P5&gt;0,COUNTA(P6:P35),COUNTIF(P6:P35,"NB")+COUNTIF(P6:P35,0)=COUNTA(P6:P35)),"ANB","")</f>
        <v/>
      </c>
      <c r="Q39" s="38" t="str">
        <f t="shared" si="2"/>
        <v/>
      </c>
      <c r="R39" s="38" t="str">
        <f t="shared" si="2"/>
        <v/>
      </c>
      <c r="S39" s="38" t="str">
        <f t="shared" si="2"/>
        <v/>
      </c>
      <c r="T39" s="38" t="str">
        <f t="shared" si="2"/>
        <v/>
      </c>
      <c r="U39" s="38" t="str">
        <f t="shared" si="2"/>
        <v/>
      </c>
      <c r="V39" s="38" t="str">
        <f t="shared" si="2"/>
        <v/>
      </c>
      <c r="W39" s="38" t="str">
        <f t="shared" si="2"/>
        <v/>
      </c>
      <c r="X39" s="38" t="str">
        <f t="shared" si="2"/>
        <v/>
      </c>
      <c r="Y39" s="38" t="str">
        <f t="shared" si="2"/>
        <v/>
      </c>
      <c r="Z39" s="38" t="str">
        <f t="shared" si="2"/>
        <v/>
      </c>
      <c r="AA39" s="38" t="str">
        <f t="shared" si="2"/>
        <v/>
      </c>
      <c r="AB39" s="38" t="str">
        <f t="shared" si="2"/>
        <v/>
      </c>
      <c r="AC39" s="38" t="str">
        <f t="shared" si="2"/>
        <v/>
      </c>
      <c r="AD39" s="38" t="str">
        <f>IF(AND(AD5:AD5&gt;0,COUNTA(AD6:AD35),COUNTIF(AD6:AD35,"NB")+COUNTIF(AD6:AD35,0)=COUNTA(AD6:AD35)),"ANB","")</f>
        <v/>
      </c>
      <c r="AE39" s="38" t="str">
        <f t="shared" si="2"/>
        <v/>
      </c>
      <c r="AF39" s="38" t="str">
        <f t="shared" si="2"/>
        <v/>
      </c>
      <c r="AG39" s="38" t="str">
        <f t="shared" si="2"/>
        <v/>
      </c>
      <c r="AH39" s="38" t="str">
        <f t="shared" si="2"/>
        <v/>
      </c>
    </row>
    <row r="40" spans="1:44" ht="15.75" customHeight="1" thickBot="1" x14ac:dyDescent="0.3">
      <c r="D40" s="39"/>
    </row>
    <row r="41" spans="1:44" ht="15.75" customHeight="1" thickBot="1" x14ac:dyDescent="0.3">
      <c r="A41" s="146" t="s">
        <v>57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8"/>
    </row>
    <row r="42" spans="1:44" ht="15.75" customHeight="1" x14ac:dyDescent="0.25">
      <c r="A42" s="40" t="s">
        <v>58</v>
      </c>
      <c r="C42" s="41"/>
      <c r="D42" s="41"/>
      <c r="E42" s="41"/>
      <c r="F42" s="41"/>
      <c r="G42" s="42"/>
      <c r="H42" s="43" t="s">
        <v>59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60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9"/>
    </row>
    <row r="43" spans="1:44" ht="15.75" customHeight="1" x14ac:dyDescent="0.25">
      <c r="A43" s="50" t="s">
        <v>13</v>
      </c>
      <c r="B43" t="s">
        <v>61</v>
      </c>
      <c r="C43" s="41"/>
      <c r="D43" s="41"/>
      <c r="E43" s="41"/>
      <c r="F43" s="41"/>
      <c r="G43" s="42"/>
      <c r="H43" s="51" t="s">
        <v>62</v>
      </c>
      <c r="I43" s="44"/>
      <c r="J43" s="44" t="s">
        <v>63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64</v>
      </c>
      <c r="Z43" s="47"/>
      <c r="AA43" s="47"/>
      <c r="AB43" s="47"/>
      <c r="AC43" s="47"/>
      <c r="AD43" s="47"/>
      <c r="AE43" s="47"/>
      <c r="AF43" s="47"/>
      <c r="AG43" s="47"/>
      <c r="AH43" s="49"/>
    </row>
    <row r="44" spans="1:44" ht="15.75" customHeight="1" x14ac:dyDescent="0.25">
      <c r="A44" s="53" t="s">
        <v>49</v>
      </c>
      <c r="B44" t="s">
        <v>65</v>
      </c>
      <c r="C44" s="41"/>
      <c r="D44" s="41"/>
      <c r="E44" s="41"/>
      <c r="F44" s="41"/>
      <c r="G44" s="42"/>
      <c r="H44" s="44"/>
      <c r="I44" s="44"/>
      <c r="J44" s="44" t="s">
        <v>66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10</v>
      </c>
      <c r="X44" s="47"/>
      <c r="Y44" s="47" t="s">
        <v>67</v>
      </c>
      <c r="Z44" s="47"/>
      <c r="AA44" s="47"/>
      <c r="AB44" s="47"/>
      <c r="AC44" s="47"/>
      <c r="AD44" s="47"/>
      <c r="AE44" s="47"/>
      <c r="AF44" s="47"/>
      <c r="AG44" s="47"/>
      <c r="AH44" s="49"/>
    </row>
    <row r="45" spans="1:44" ht="15.75" customHeight="1" x14ac:dyDescent="0.25">
      <c r="A45" s="54" t="s">
        <v>16</v>
      </c>
      <c r="B45" t="s">
        <v>68</v>
      </c>
      <c r="C45" s="41"/>
      <c r="D45" s="41"/>
      <c r="E45" s="41"/>
      <c r="F45" s="41"/>
      <c r="G45" s="42"/>
      <c r="H45" s="51" t="s">
        <v>69</v>
      </c>
      <c r="I45" s="44"/>
      <c r="J45" s="44" t="s">
        <v>70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11</v>
      </c>
      <c r="X45" s="47"/>
      <c r="Y45" s="47" t="s">
        <v>71</v>
      </c>
      <c r="Z45" s="47"/>
      <c r="AA45" s="47"/>
      <c r="AB45" s="47"/>
      <c r="AC45" s="47"/>
      <c r="AD45" s="47"/>
      <c r="AE45" s="47"/>
      <c r="AF45" s="47"/>
      <c r="AG45" s="47"/>
      <c r="AH45" s="49"/>
    </row>
    <row r="46" spans="1:44" ht="15.75" customHeight="1" x14ac:dyDescent="0.25">
      <c r="A46" s="50" t="s">
        <v>72</v>
      </c>
      <c r="B46" t="s">
        <v>73</v>
      </c>
      <c r="C46" s="41"/>
      <c r="D46" s="41"/>
      <c r="E46" s="41"/>
      <c r="F46" s="41"/>
      <c r="G46" s="42"/>
      <c r="H46" s="51" t="s">
        <v>74</v>
      </c>
      <c r="I46" s="44"/>
      <c r="J46" s="44" t="s">
        <v>75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49</v>
      </c>
      <c r="X46" s="47"/>
      <c r="Y46" s="47" t="s">
        <v>76</v>
      </c>
      <c r="Z46" s="47"/>
      <c r="AA46" s="47"/>
      <c r="AB46" s="47"/>
      <c r="AC46" s="47"/>
      <c r="AD46" s="47"/>
      <c r="AE46" s="47"/>
      <c r="AF46" s="47"/>
      <c r="AG46" s="47"/>
      <c r="AH46" s="49"/>
    </row>
    <row r="47" spans="1:44" ht="15.75" customHeight="1" x14ac:dyDescent="0.25">
      <c r="A47" s="54" t="s">
        <v>77</v>
      </c>
      <c r="B47" t="s">
        <v>78</v>
      </c>
      <c r="C47" s="41"/>
      <c r="D47" s="41"/>
      <c r="E47" s="41"/>
      <c r="F47" s="41"/>
      <c r="G47" s="42"/>
      <c r="H47" s="51" t="s">
        <v>79</v>
      </c>
      <c r="I47" s="44"/>
      <c r="J47" s="44" t="s">
        <v>80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81</v>
      </c>
      <c r="X47" s="56"/>
      <c r="Y47" s="56" t="s">
        <v>82</v>
      </c>
      <c r="Z47" s="56"/>
      <c r="AA47" s="56"/>
      <c r="AB47" s="56"/>
      <c r="AC47" s="56"/>
      <c r="AD47" s="56"/>
      <c r="AE47" s="56"/>
      <c r="AF47" s="56"/>
      <c r="AG47" s="56"/>
      <c r="AH47" s="58"/>
    </row>
    <row r="48" spans="1:44" ht="15.75" customHeight="1" x14ac:dyDescent="0.25">
      <c r="A48" s="50" t="s">
        <v>83</v>
      </c>
      <c r="B48" t="s">
        <v>84</v>
      </c>
      <c r="C48" s="41"/>
      <c r="D48" s="41"/>
      <c r="E48" s="41"/>
      <c r="F48" s="41"/>
      <c r="G48" s="42"/>
      <c r="H48" s="51" t="s">
        <v>85</v>
      </c>
      <c r="I48" s="44"/>
      <c r="J48" s="44" t="s">
        <v>86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  <c r="AH48" s="59"/>
    </row>
    <row r="49" spans="1:35" ht="15.75" customHeight="1" x14ac:dyDescent="0.25">
      <c r="A49" s="54" t="s">
        <v>87</v>
      </c>
      <c r="B49" t="s">
        <v>88</v>
      </c>
      <c r="C49" s="41"/>
      <c r="D49" s="41"/>
      <c r="E49" s="41"/>
      <c r="F49" s="41"/>
      <c r="G49" s="42"/>
      <c r="H49" s="51" t="s">
        <v>89</v>
      </c>
      <c r="I49" s="44"/>
      <c r="J49" s="44" t="s">
        <v>90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91</v>
      </c>
      <c r="AH49" s="59"/>
    </row>
    <row r="50" spans="1:35" ht="15.75" customHeight="1" x14ac:dyDescent="0.25">
      <c r="A50" s="50" t="s">
        <v>92</v>
      </c>
      <c r="B50" t="s">
        <v>93</v>
      </c>
      <c r="C50" s="41"/>
      <c r="D50" s="41"/>
      <c r="E50" s="41"/>
      <c r="F50" s="41"/>
      <c r="G50" s="42"/>
      <c r="H50" s="51" t="s">
        <v>94</v>
      </c>
      <c r="I50" s="44"/>
      <c r="J50" s="44" t="s">
        <v>95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96</v>
      </c>
      <c r="AG50">
        <f>COUNTA(D5:AH5)</f>
        <v>31</v>
      </c>
      <c r="AH50" s="59"/>
      <c r="AI50"/>
    </row>
    <row r="51" spans="1:35" ht="15.75" customHeight="1" x14ac:dyDescent="0.25">
      <c r="A51" s="61"/>
      <c r="B51" t="s">
        <v>97</v>
      </c>
      <c r="C51" s="41"/>
      <c r="D51" s="41"/>
      <c r="E51" s="41"/>
      <c r="F51" s="41"/>
      <c r="G51" s="42"/>
      <c r="H51" s="44" t="s">
        <v>98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99</v>
      </c>
      <c r="AG51">
        <f>COUNTIF(D38:AH38,"AB")</f>
        <v>6</v>
      </c>
      <c r="AH51" s="59"/>
      <c r="AI51"/>
    </row>
    <row r="52" spans="1:35" ht="15.75" customHeight="1" x14ac:dyDescent="0.25">
      <c r="A52" s="54" t="s">
        <v>113</v>
      </c>
      <c r="B52" t="s">
        <v>114</v>
      </c>
      <c r="C52" s="41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102</v>
      </c>
      <c r="AG52">
        <f>AG50-AG51-AG53</f>
        <v>25</v>
      </c>
      <c r="AH52" s="59"/>
      <c r="AI52"/>
    </row>
    <row r="53" spans="1:35" ht="15.75" customHeight="1" x14ac:dyDescent="0.25">
      <c r="A53" s="61"/>
      <c r="B53" t="s">
        <v>97</v>
      </c>
      <c r="C53" s="41"/>
      <c r="D53" s="41"/>
      <c r="E53" s="41"/>
      <c r="F53" s="41"/>
      <c r="G53" s="42"/>
      <c r="H53" s="43" t="s">
        <v>103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104</v>
      </c>
      <c r="AG53">
        <f>COUNTIF(D39:AH39,"ANB")</f>
        <v>0</v>
      </c>
      <c r="AH53" s="59"/>
      <c r="AI53"/>
    </row>
    <row r="54" spans="1:35" ht="15.75" customHeight="1" x14ac:dyDescent="0.25">
      <c r="A54" s="62"/>
      <c r="B54" s="41"/>
      <c r="C54" s="41"/>
      <c r="D54" s="41"/>
      <c r="E54" s="41"/>
      <c r="F54" s="41"/>
      <c r="G54" s="42"/>
      <c r="H54" s="51" t="s">
        <v>105</v>
      </c>
      <c r="I54" s="44"/>
      <c r="J54" s="44" t="s">
        <v>106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 s="59"/>
      <c r="AI54"/>
    </row>
    <row r="55" spans="1:35" ht="15.75" customHeight="1" thickBot="1" x14ac:dyDescent="0.3">
      <c r="A55" s="63"/>
      <c r="B55" s="64"/>
      <c r="C55" s="64"/>
      <c r="D55" s="64"/>
      <c r="E55" s="64"/>
      <c r="F55" s="64"/>
      <c r="G55" s="65"/>
      <c r="H55" s="66" t="s">
        <v>107</v>
      </c>
      <c r="I55" s="67"/>
      <c r="J55" s="67" t="s">
        <v>108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  <c r="AI55"/>
    </row>
    <row r="56" spans="1:35" ht="15.75" customHeight="1" x14ac:dyDescent="0.25">
      <c r="AI56"/>
    </row>
    <row r="57" spans="1:35" ht="15.75" customHeight="1" x14ac:dyDescent="0.25">
      <c r="AI57"/>
    </row>
    <row r="58" spans="1:35" ht="15.75" customHeight="1" x14ac:dyDescent="0.25">
      <c r="AI58"/>
    </row>
    <row r="59" spans="1:35" ht="15.75" customHeight="1" x14ac:dyDescent="0.25">
      <c r="AI59"/>
    </row>
  </sheetData>
  <mergeCells count="33">
    <mergeCell ref="A41:AH41"/>
    <mergeCell ref="A30:C30"/>
    <mergeCell ref="A31:C31"/>
    <mergeCell ref="A32:C32"/>
    <mergeCell ref="A33:C33"/>
    <mergeCell ref="A36:C36"/>
    <mergeCell ref="A34:C34"/>
    <mergeCell ref="A35:C35"/>
    <mergeCell ref="A26:C26"/>
    <mergeCell ref="A27:C27"/>
    <mergeCell ref="A28:C28"/>
    <mergeCell ref="A29:C29"/>
    <mergeCell ref="A37:C37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A6:C6"/>
    <mergeCell ref="A7:C7"/>
    <mergeCell ref="A8:C8"/>
    <mergeCell ref="A9:C9"/>
    <mergeCell ref="A10:C10"/>
  </mergeCells>
  <conditionalFormatting sqref="D9:K35">
    <cfRule type="cellIs" dxfId="228" priority="30" operator="equal">
      <formula>"B"</formula>
    </cfRule>
    <cfRule type="cellIs" dxfId="227" priority="31" operator="equal">
      <formula>"M"</formula>
    </cfRule>
  </conditionalFormatting>
  <conditionalFormatting sqref="D9:O35">
    <cfRule type="cellIs" dxfId="226" priority="17" operator="equal">
      <formula>"NB"</formula>
    </cfRule>
  </conditionalFormatting>
  <conditionalFormatting sqref="D9:AC35 AE8:AG22 AD9:AD22 AD23:AG35 AH8:AH35 AB29:AE29 D36:AH37">
    <cfRule type="cellIs" dxfId="225" priority="29" operator="equal">
      <formula>0</formula>
    </cfRule>
  </conditionalFormatting>
  <conditionalFormatting sqref="D8:AD8">
    <cfRule type="containsText" dxfId="224" priority="41" operator="containsText" text="NB">
      <formula>NOT(ISERROR(SEARCH("NB",D8)))</formula>
    </cfRule>
    <cfRule type="containsText" dxfId="223" priority="42" operator="containsText" text="M">
      <formula>NOT(ISERROR(SEARCH("M",D8)))</formula>
    </cfRule>
    <cfRule type="containsText" dxfId="222" priority="43" operator="containsText" text="B">
      <formula>NOT(ISERROR(SEARCH("B",D8)))</formula>
    </cfRule>
  </conditionalFormatting>
  <conditionalFormatting sqref="D6:AH7">
    <cfRule type="cellIs" dxfId="221" priority="4" operator="equal">
      <formula>0</formula>
    </cfRule>
    <cfRule type="cellIs" dxfId="220" priority="5" operator="equal">
      <formula>"B"</formula>
    </cfRule>
    <cfRule type="cellIs" dxfId="219" priority="6" operator="equal">
      <formula>"M"</formula>
    </cfRule>
    <cfRule type="cellIs" dxfId="218" priority="7" operator="equal">
      <formula>"NB"</formula>
    </cfRule>
  </conditionalFormatting>
  <conditionalFormatting sqref="L9:O35">
    <cfRule type="cellIs" dxfId="217" priority="15" operator="equal">
      <formula>"B"</formula>
    </cfRule>
    <cfRule type="cellIs" dxfId="216" priority="16" operator="equal">
      <formula>"M"</formula>
    </cfRule>
  </conditionalFormatting>
  <conditionalFormatting sqref="P9:AF21 P23:V35 W25:AF26">
    <cfRule type="cellIs" dxfId="215" priority="1" operator="equal">
      <formula>"B"</formula>
    </cfRule>
    <cfRule type="cellIs" dxfId="214" priority="2" operator="equal">
      <formula>"M"</formula>
    </cfRule>
    <cfRule type="cellIs" dxfId="213" priority="3" operator="equal">
      <formula>"NB"</formula>
    </cfRule>
  </conditionalFormatting>
  <conditionalFormatting sqref="W9:AH35 P22:V35">
    <cfRule type="containsText" dxfId="212" priority="49" operator="containsText" text="NB">
      <formula>NOT(ISERROR(SEARCH("NB",P9)))</formula>
    </cfRule>
    <cfRule type="containsText" dxfId="211" priority="50" operator="containsText" text="M">
      <formula>NOT(ISERROR(SEARCH("M",P9)))</formula>
    </cfRule>
    <cfRule type="containsText" dxfId="210" priority="51" operator="containsText" text="B">
      <formula>NOT(ISERROR(SEARCH("B",P9)))</formula>
    </cfRule>
  </conditionalFormatting>
  <conditionalFormatting sqref="AE8:AH8">
    <cfRule type="cellIs" dxfId="209" priority="53" operator="equal">
      <formula>"B"</formula>
    </cfRule>
    <cfRule type="cellIs" dxfId="208" priority="54" operator="equal">
      <formula>"M"</formula>
    </cfRule>
    <cfRule type="cellIs" dxfId="207" priority="55" operator="equal">
      <formula>"NB"</formula>
    </cfRule>
  </conditionalFormatting>
  <pageMargins left="0.75" right="0.75" top="1" bottom="1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59"/>
  <sheetViews>
    <sheetView topLeftCell="A2" zoomScale="80" zoomScaleNormal="80" zoomScalePageLayoutView="90" workbookViewId="0">
      <selection activeCell="AG36" sqref="AG36"/>
    </sheetView>
  </sheetViews>
  <sheetFormatPr defaultColWidth="8.7109375" defaultRowHeight="15" x14ac:dyDescent="0.25"/>
  <cols>
    <col min="1" max="1" width="9.28515625" customWidth="1"/>
    <col min="2" max="2" width="15.42578125" customWidth="1"/>
    <col min="3" max="3" width="30.85546875" customWidth="1"/>
    <col min="4" max="33" width="5.7109375" customWidth="1"/>
    <col min="34" max="34" width="8.7109375" customWidth="1"/>
    <col min="35" max="35" width="9.42578125" style="3" bestFit="1" customWidth="1"/>
  </cols>
  <sheetData>
    <row r="1" spans="1:44" ht="19.5" customHeight="1" x14ac:dyDescent="0.35">
      <c r="A1" s="1" t="s">
        <v>0</v>
      </c>
      <c r="I1" s="2" t="s">
        <v>1</v>
      </c>
    </row>
    <row r="2" spans="1:44" ht="15" customHeight="1" x14ac:dyDescent="0.25">
      <c r="A2" s="1" t="s">
        <v>2</v>
      </c>
    </row>
    <row r="3" spans="1:44" ht="23.25" x14ac:dyDescent="0.35">
      <c r="A3" s="1" t="s">
        <v>3</v>
      </c>
      <c r="P3" s="4" t="s">
        <v>162</v>
      </c>
    </row>
    <row r="4" spans="1:44" s="5" customFormat="1" ht="15.75" customHeight="1" thickBot="1" x14ac:dyDescent="0.3">
      <c r="C4" s="6"/>
      <c r="E4" s="5" t="s">
        <v>6</v>
      </c>
      <c r="F4" s="82" t="s">
        <v>6</v>
      </c>
      <c r="G4" s="5" t="s">
        <v>5</v>
      </c>
      <c r="J4" s="6"/>
      <c r="L4" s="5" t="s">
        <v>6</v>
      </c>
      <c r="M4" s="5" t="s">
        <v>6</v>
      </c>
      <c r="S4" s="5" t="s">
        <v>6</v>
      </c>
      <c r="T4" s="5" t="s">
        <v>6</v>
      </c>
      <c r="Z4" s="5" t="s">
        <v>6</v>
      </c>
      <c r="AA4" s="5" t="s">
        <v>6</v>
      </c>
      <c r="AG4" s="5" t="s">
        <v>6</v>
      </c>
      <c r="AK4"/>
      <c r="AL4"/>
      <c r="AM4"/>
      <c r="AN4"/>
      <c r="AO4"/>
      <c r="AP4"/>
      <c r="AQ4"/>
      <c r="AR4"/>
    </row>
    <row r="5" spans="1:44" s="12" customFormat="1" ht="15.75" customHeight="1" x14ac:dyDescent="0.2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71">
        <v>26</v>
      </c>
      <c r="AD5" s="9">
        <v>27</v>
      </c>
      <c r="AE5" s="9">
        <v>28</v>
      </c>
      <c r="AF5" s="9">
        <v>29</v>
      </c>
      <c r="AG5" s="9">
        <v>30</v>
      </c>
      <c r="AH5" s="11" t="s">
        <v>8</v>
      </c>
      <c r="AI5"/>
      <c r="AJ5"/>
      <c r="AK5"/>
      <c r="AL5"/>
      <c r="AM5"/>
      <c r="AN5"/>
      <c r="AO5"/>
      <c r="AP5"/>
      <c r="AQ5"/>
    </row>
    <row r="6" spans="1:44" ht="15.75" customHeight="1" x14ac:dyDescent="0.25">
      <c r="A6" s="155" t="s">
        <v>9</v>
      </c>
      <c r="B6" s="156"/>
      <c r="C6" s="157"/>
      <c r="D6" s="144" t="s">
        <v>16</v>
      </c>
      <c r="E6" s="144" t="s">
        <v>16</v>
      </c>
      <c r="F6" s="144" t="s">
        <v>16</v>
      </c>
      <c r="G6" s="144" t="s">
        <v>16</v>
      </c>
      <c r="H6" s="144" t="s">
        <v>16</v>
      </c>
      <c r="I6" s="144" t="s">
        <v>16</v>
      </c>
      <c r="J6" s="144" t="s">
        <v>16</v>
      </c>
      <c r="K6" s="144" t="s">
        <v>16</v>
      </c>
      <c r="L6" s="144" t="s">
        <v>16</v>
      </c>
      <c r="M6" s="144" t="s">
        <v>16</v>
      </c>
      <c r="N6" s="144" t="s">
        <v>16</v>
      </c>
      <c r="O6" s="144" t="s">
        <v>16</v>
      </c>
      <c r="P6" s="72" t="s">
        <v>16</v>
      </c>
      <c r="Q6" s="72" t="s">
        <v>16</v>
      </c>
      <c r="R6" s="72" t="s">
        <v>16</v>
      </c>
      <c r="S6" s="72" t="s">
        <v>16</v>
      </c>
      <c r="T6" s="72" t="s">
        <v>16</v>
      </c>
      <c r="U6" s="72" t="s">
        <v>16</v>
      </c>
      <c r="V6" s="72" t="s">
        <v>16</v>
      </c>
      <c r="W6" s="72" t="s">
        <v>16</v>
      </c>
      <c r="X6" s="72" t="s">
        <v>16</v>
      </c>
      <c r="Y6" s="72" t="s">
        <v>16</v>
      </c>
      <c r="Z6" s="72" t="s">
        <v>16</v>
      </c>
      <c r="AA6" s="72" t="s">
        <v>16</v>
      </c>
      <c r="AB6" s="72" t="s">
        <v>16</v>
      </c>
      <c r="AC6" s="72" t="s">
        <v>11</v>
      </c>
      <c r="AD6" s="72" t="s">
        <v>11</v>
      </c>
      <c r="AE6" s="72" t="s">
        <v>11</v>
      </c>
      <c r="AF6" s="72" t="s">
        <v>6</v>
      </c>
      <c r="AG6" s="72" t="s">
        <v>6</v>
      </c>
      <c r="AH6" s="13">
        <f t="shared" ref="AH6:AH35" si="0">IF(COUNTA(D6:AG6)&gt;0,(COUNTA(D6:AG6)-COUNTIF(D6:AG6,"NB")-COUNTIF(D6:AG6,"DN")-COUNTIF(D6:AG6,"An")-COUNTIF(D6:AG6,"NB^")-COUNTIF(D6:AG6,0))/COUNTA(D6:AG6),"")</f>
        <v>0.16666666666666666</v>
      </c>
      <c r="AI6"/>
    </row>
    <row r="7" spans="1:44" ht="15.75" customHeight="1" x14ac:dyDescent="0.25">
      <c r="A7" s="179" t="s">
        <v>12</v>
      </c>
      <c r="B7" s="180"/>
      <c r="C7" s="181"/>
      <c r="D7" s="145" t="s">
        <v>16</v>
      </c>
      <c r="E7" s="145" t="s">
        <v>16</v>
      </c>
      <c r="F7" s="145" t="s">
        <v>16</v>
      </c>
      <c r="G7" s="145" t="s">
        <v>16</v>
      </c>
      <c r="H7" s="145" t="s">
        <v>16</v>
      </c>
      <c r="I7" s="145" t="s">
        <v>16</v>
      </c>
      <c r="J7" s="145" t="s">
        <v>16</v>
      </c>
      <c r="K7" s="145" t="s">
        <v>16</v>
      </c>
      <c r="L7" s="145" t="s">
        <v>16</v>
      </c>
      <c r="M7" s="145" t="s">
        <v>16</v>
      </c>
      <c r="N7" s="145" t="s">
        <v>16</v>
      </c>
      <c r="O7" s="145" t="s">
        <v>16</v>
      </c>
      <c r="P7" s="73" t="s">
        <v>16</v>
      </c>
      <c r="Q7" s="73" t="s">
        <v>16</v>
      </c>
      <c r="R7" s="73" t="s">
        <v>16</v>
      </c>
      <c r="S7" s="73" t="s">
        <v>16</v>
      </c>
      <c r="T7" s="73" t="s">
        <v>16</v>
      </c>
      <c r="U7" s="73" t="s">
        <v>16</v>
      </c>
      <c r="V7" s="73" t="s">
        <v>16</v>
      </c>
      <c r="W7" s="73" t="s">
        <v>16</v>
      </c>
      <c r="X7" s="14" t="s">
        <v>16</v>
      </c>
      <c r="Y7" s="14" t="s">
        <v>49</v>
      </c>
      <c r="Z7" s="14" t="s">
        <v>49</v>
      </c>
      <c r="AA7" s="14" t="s">
        <v>49</v>
      </c>
      <c r="AB7" s="14" t="s">
        <v>49</v>
      </c>
      <c r="AC7" s="14" t="s">
        <v>13</v>
      </c>
      <c r="AD7" s="14" t="s">
        <v>13</v>
      </c>
      <c r="AE7" s="14" t="s">
        <v>13</v>
      </c>
      <c r="AF7" s="14" t="s">
        <v>13</v>
      </c>
      <c r="AG7" s="14" t="s">
        <v>13</v>
      </c>
      <c r="AH7" s="17">
        <f t="shared" si="0"/>
        <v>0.3</v>
      </c>
      <c r="AI7"/>
    </row>
    <row r="8" spans="1:44" ht="15.75" customHeight="1" x14ac:dyDescent="0.25">
      <c r="A8" s="161" t="s">
        <v>155</v>
      </c>
      <c r="B8" s="162"/>
      <c r="C8" s="163"/>
      <c r="D8" s="18" t="s">
        <v>13</v>
      </c>
      <c r="E8" s="18" t="s">
        <v>13</v>
      </c>
      <c r="F8" s="18" t="s">
        <v>13</v>
      </c>
      <c r="G8" s="18" t="s">
        <v>13</v>
      </c>
      <c r="H8" s="18" t="s">
        <v>13</v>
      </c>
      <c r="I8" s="1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8" t="s">
        <v>13</v>
      </c>
      <c r="O8" s="18" t="s">
        <v>13</v>
      </c>
      <c r="P8" s="18" t="s">
        <v>13</v>
      </c>
      <c r="Q8" s="18" t="s">
        <v>13</v>
      </c>
      <c r="R8" s="18" t="s">
        <v>13</v>
      </c>
      <c r="S8" s="18" t="s">
        <v>13</v>
      </c>
      <c r="T8" s="18" t="s">
        <v>13</v>
      </c>
      <c r="U8" s="18" t="s">
        <v>13</v>
      </c>
      <c r="V8" s="18" t="s">
        <v>13</v>
      </c>
      <c r="W8" s="18" t="s">
        <v>49</v>
      </c>
      <c r="X8" s="18" t="s">
        <v>16</v>
      </c>
      <c r="Y8" s="18" t="s">
        <v>13</v>
      </c>
      <c r="Z8" s="18" t="s">
        <v>13</v>
      </c>
      <c r="AA8" s="18" t="s">
        <v>13</v>
      </c>
      <c r="AB8" s="18" t="s">
        <v>13</v>
      </c>
      <c r="AC8" s="18" t="s">
        <v>13</v>
      </c>
      <c r="AD8" s="18" t="s">
        <v>13</v>
      </c>
      <c r="AE8" s="18" t="s">
        <v>13</v>
      </c>
      <c r="AF8" s="18" t="s">
        <v>13</v>
      </c>
      <c r="AG8" s="18" t="s">
        <v>13</v>
      </c>
      <c r="AH8" s="19">
        <f t="shared" si="0"/>
        <v>0.96666666666666667</v>
      </c>
      <c r="AI8"/>
    </row>
    <row r="9" spans="1:44" ht="15.75" customHeight="1" x14ac:dyDescent="0.25">
      <c r="A9" s="173" t="s">
        <v>15</v>
      </c>
      <c r="B9" s="174"/>
      <c r="C9" s="175"/>
      <c r="D9" s="74" t="s">
        <v>13</v>
      </c>
      <c r="E9" s="74" t="s">
        <v>13</v>
      </c>
      <c r="F9" s="74" t="s">
        <v>13</v>
      </c>
      <c r="G9" s="74" t="s">
        <v>13</v>
      </c>
      <c r="H9" s="74" t="s">
        <v>13</v>
      </c>
      <c r="I9" s="74" t="s">
        <v>13</v>
      </c>
      <c r="J9" s="74" t="s">
        <v>13</v>
      </c>
      <c r="K9" s="74" t="s">
        <v>13</v>
      </c>
      <c r="L9" s="74" t="s">
        <v>13</v>
      </c>
      <c r="M9" s="74" t="s">
        <v>16</v>
      </c>
      <c r="N9" s="74" t="s">
        <v>13</v>
      </c>
      <c r="O9" s="74" t="s">
        <v>13</v>
      </c>
      <c r="P9" s="74" t="s">
        <v>13</v>
      </c>
      <c r="Q9" s="74" t="s">
        <v>13</v>
      </c>
      <c r="R9" s="74" t="s">
        <v>13</v>
      </c>
      <c r="S9" s="74" t="s">
        <v>13</v>
      </c>
      <c r="T9" s="74" t="s">
        <v>13</v>
      </c>
      <c r="U9" s="74" t="s">
        <v>13</v>
      </c>
      <c r="V9" s="74" t="s">
        <v>16</v>
      </c>
      <c r="W9" s="74" t="s">
        <v>16</v>
      </c>
      <c r="X9" s="20" t="s">
        <v>16</v>
      </c>
      <c r="Y9" s="20" t="s">
        <v>16</v>
      </c>
      <c r="Z9" s="20" t="s">
        <v>16</v>
      </c>
      <c r="AA9" s="20" t="s">
        <v>13</v>
      </c>
      <c r="AB9" s="20" t="s">
        <v>13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13">
        <f t="shared" si="0"/>
        <v>0.8</v>
      </c>
      <c r="AI9"/>
    </row>
    <row r="10" spans="1:44" ht="15.75" customHeight="1" x14ac:dyDescent="0.25">
      <c r="A10" s="176" t="s">
        <v>17</v>
      </c>
      <c r="B10" s="177"/>
      <c r="C10" s="178"/>
      <c r="D10" s="75" t="s">
        <v>13</v>
      </c>
      <c r="E10" s="75" t="s">
        <v>13</v>
      </c>
      <c r="F10" s="75" t="s">
        <v>13</v>
      </c>
      <c r="G10" s="75" t="s">
        <v>13</v>
      </c>
      <c r="H10" s="75" t="s">
        <v>13</v>
      </c>
      <c r="I10" s="75" t="s">
        <v>13</v>
      </c>
      <c r="J10" s="75" t="s">
        <v>13</v>
      </c>
      <c r="K10" s="75" t="s">
        <v>13</v>
      </c>
      <c r="L10" s="75" t="s">
        <v>13</v>
      </c>
      <c r="M10" s="75" t="s">
        <v>16</v>
      </c>
      <c r="N10" s="75" t="s">
        <v>13</v>
      </c>
      <c r="O10" s="75" t="s">
        <v>13</v>
      </c>
      <c r="P10" s="75" t="s">
        <v>13</v>
      </c>
      <c r="Q10" s="75" t="s">
        <v>13</v>
      </c>
      <c r="R10" s="75" t="s">
        <v>13</v>
      </c>
      <c r="S10" s="75" t="s">
        <v>13</v>
      </c>
      <c r="T10" s="75" t="s">
        <v>13</v>
      </c>
      <c r="U10" s="75" t="s">
        <v>13</v>
      </c>
      <c r="V10" s="75" t="s">
        <v>16</v>
      </c>
      <c r="W10" s="75" t="s">
        <v>16</v>
      </c>
      <c r="X10" s="16" t="s">
        <v>16</v>
      </c>
      <c r="Y10" s="16" t="s">
        <v>16</v>
      </c>
      <c r="Z10" s="16" t="s">
        <v>16</v>
      </c>
      <c r="AA10" s="16" t="s">
        <v>13</v>
      </c>
      <c r="AB10" s="16" t="s">
        <v>13</v>
      </c>
      <c r="AC10" s="16" t="s">
        <v>13</v>
      </c>
      <c r="AD10" s="16" t="s">
        <v>13</v>
      </c>
      <c r="AE10" s="16" t="s">
        <v>13</v>
      </c>
      <c r="AF10" s="16" t="s">
        <v>13</v>
      </c>
      <c r="AG10" s="16" t="s">
        <v>13</v>
      </c>
      <c r="AH10" s="21">
        <f t="shared" si="0"/>
        <v>0.8</v>
      </c>
      <c r="AI10"/>
    </row>
    <row r="11" spans="1:44" ht="15.75" customHeight="1" x14ac:dyDescent="0.25">
      <c r="A11" s="176" t="s">
        <v>18</v>
      </c>
      <c r="B11" s="177"/>
      <c r="C11" s="178"/>
      <c r="D11" s="75" t="s">
        <v>13</v>
      </c>
      <c r="E11" s="75" t="s">
        <v>13</v>
      </c>
      <c r="F11" s="75" t="s">
        <v>13</v>
      </c>
      <c r="G11" s="75" t="s">
        <v>13</v>
      </c>
      <c r="H11" s="75" t="s">
        <v>13</v>
      </c>
      <c r="I11" s="75" t="s">
        <v>13</v>
      </c>
      <c r="J11" s="75" t="s">
        <v>13</v>
      </c>
      <c r="K11" s="75" t="s">
        <v>13</v>
      </c>
      <c r="L11" s="75" t="s">
        <v>13</v>
      </c>
      <c r="M11" s="75" t="s">
        <v>16</v>
      </c>
      <c r="N11" s="75" t="s">
        <v>13</v>
      </c>
      <c r="O11" s="75" t="s">
        <v>13</v>
      </c>
      <c r="P11" s="75" t="s">
        <v>13</v>
      </c>
      <c r="Q11" s="75" t="s">
        <v>13</v>
      </c>
      <c r="R11" s="75" t="s">
        <v>13</v>
      </c>
      <c r="S11" s="75" t="s">
        <v>13</v>
      </c>
      <c r="T11" s="75" t="s">
        <v>13</v>
      </c>
      <c r="U11" s="75" t="s">
        <v>13</v>
      </c>
      <c r="V11" s="75" t="s">
        <v>16</v>
      </c>
      <c r="W11" s="75" t="s">
        <v>16</v>
      </c>
      <c r="X11" s="16" t="s">
        <v>16</v>
      </c>
      <c r="Y11" s="16" t="s">
        <v>16</v>
      </c>
      <c r="Z11" s="16" t="s">
        <v>16</v>
      </c>
      <c r="AA11" s="16" t="s">
        <v>13</v>
      </c>
      <c r="AB11" s="16" t="s">
        <v>13</v>
      </c>
      <c r="AC11" s="16" t="s">
        <v>13</v>
      </c>
      <c r="AD11" s="16" t="s">
        <v>13</v>
      </c>
      <c r="AE11" s="16" t="s">
        <v>13</v>
      </c>
      <c r="AF11" s="16" t="s">
        <v>13</v>
      </c>
      <c r="AG11" s="16" t="s">
        <v>13</v>
      </c>
      <c r="AH11" s="21">
        <f t="shared" si="0"/>
        <v>0.8</v>
      </c>
      <c r="AI11"/>
    </row>
    <row r="12" spans="1:44" ht="15.75" customHeight="1" x14ac:dyDescent="0.25">
      <c r="A12" s="176" t="s">
        <v>19</v>
      </c>
      <c r="B12" s="177"/>
      <c r="C12" s="178"/>
      <c r="D12" s="75" t="s">
        <v>13</v>
      </c>
      <c r="E12" s="75" t="s">
        <v>13</v>
      </c>
      <c r="F12" s="75" t="s">
        <v>13</v>
      </c>
      <c r="G12" s="75" t="s">
        <v>13</v>
      </c>
      <c r="H12" s="75" t="s">
        <v>13</v>
      </c>
      <c r="I12" s="75" t="s">
        <v>13</v>
      </c>
      <c r="J12" s="75" t="s">
        <v>13</v>
      </c>
      <c r="K12" s="75" t="s">
        <v>13</v>
      </c>
      <c r="L12" s="75" t="s">
        <v>13</v>
      </c>
      <c r="M12" s="75" t="s">
        <v>16</v>
      </c>
      <c r="N12" s="75" t="s">
        <v>13</v>
      </c>
      <c r="O12" s="75" t="s">
        <v>13</v>
      </c>
      <c r="P12" s="75" t="s">
        <v>13</v>
      </c>
      <c r="Q12" s="75" t="s">
        <v>13</v>
      </c>
      <c r="R12" s="75" t="s">
        <v>13</v>
      </c>
      <c r="S12" s="75" t="s">
        <v>13</v>
      </c>
      <c r="T12" s="75" t="s">
        <v>13</v>
      </c>
      <c r="U12" s="75" t="s">
        <v>13</v>
      </c>
      <c r="V12" s="75" t="s">
        <v>16</v>
      </c>
      <c r="W12" s="75" t="s">
        <v>16</v>
      </c>
      <c r="X12" s="16" t="s">
        <v>16</v>
      </c>
      <c r="Y12" s="16" t="s">
        <v>16</v>
      </c>
      <c r="Z12" s="16" t="s">
        <v>16</v>
      </c>
      <c r="AA12" s="16" t="s">
        <v>13</v>
      </c>
      <c r="AB12" s="16" t="s">
        <v>13</v>
      </c>
      <c r="AC12" s="16" t="s">
        <v>13</v>
      </c>
      <c r="AD12" s="16" t="s">
        <v>13</v>
      </c>
      <c r="AE12" s="16" t="s">
        <v>13</v>
      </c>
      <c r="AF12" s="16" t="s">
        <v>13</v>
      </c>
      <c r="AG12" s="16" t="s">
        <v>13</v>
      </c>
      <c r="AH12" s="21">
        <f t="shared" si="0"/>
        <v>0.8</v>
      </c>
      <c r="AI12"/>
    </row>
    <row r="13" spans="1:44" ht="15.75" customHeight="1" x14ac:dyDescent="0.25">
      <c r="A13" s="176" t="s">
        <v>20</v>
      </c>
      <c r="B13" s="177"/>
      <c r="C13" s="178"/>
      <c r="D13" s="75" t="s">
        <v>13</v>
      </c>
      <c r="E13" s="75" t="s">
        <v>13</v>
      </c>
      <c r="F13" s="75" t="s">
        <v>13</v>
      </c>
      <c r="G13" s="75" t="s">
        <v>13</v>
      </c>
      <c r="H13" s="75" t="s">
        <v>13</v>
      </c>
      <c r="I13" s="75" t="s">
        <v>13</v>
      </c>
      <c r="J13" s="75" t="s">
        <v>13</v>
      </c>
      <c r="K13" s="75" t="s">
        <v>13</v>
      </c>
      <c r="L13" s="75" t="s">
        <v>13</v>
      </c>
      <c r="M13" s="75" t="s">
        <v>16</v>
      </c>
      <c r="N13" s="75" t="s">
        <v>13</v>
      </c>
      <c r="O13" s="75" t="s">
        <v>13</v>
      </c>
      <c r="P13" s="75" t="s">
        <v>13</v>
      </c>
      <c r="Q13" s="75" t="s">
        <v>13</v>
      </c>
      <c r="R13" s="75" t="s">
        <v>13</v>
      </c>
      <c r="S13" s="75" t="s">
        <v>13</v>
      </c>
      <c r="T13" s="75" t="s">
        <v>13</v>
      </c>
      <c r="U13" s="75" t="s">
        <v>13</v>
      </c>
      <c r="V13" s="75" t="s">
        <v>16</v>
      </c>
      <c r="W13" s="75" t="s">
        <v>16</v>
      </c>
      <c r="X13" s="16" t="s">
        <v>16</v>
      </c>
      <c r="Y13" s="16" t="s">
        <v>16</v>
      </c>
      <c r="Z13" s="16" t="s">
        <v>16</v>
      </c>
      <c r="AA13" s="16" t="s">
        <v>13</v>
      </c>
      <c r="AB13" s="16" t="s">
        <v>13</v>
      </c>
      <c r="AC13" s="16" t="s">
        <v>13</v>
      </c>
      <c r="AD13" s="16" t="s">
        <v>13</v>
      </c>
      <c r="AE13" s="16" t="s">
        <v>13</v>
      </c>
      <c r="AF13" s="16" t="s">
        <v>13</v>
      </c>
      <c r="AG13" s="16" t="s">
        <v>13</v>
      </c>
      <c r="AH13" s="21">
        <f t="shared" si="0"/>
        <v>0.8</v>
      </c>
      <c r="AI13"/>
    </row>
    <row r="14" spans="1:44" ht="15.75" customHeight="1" x14ac:dyDescent="0.25">
      <c r="A14" s="179" t="s">
        <v>21</v>
      </c>
      <c r="B14" s="180"/>
      <c r="C14" s="181"/>
      <c r="D14" s="73" t="s">
        <v>13</v>
      </c>
      <c r="E14" s="73" t="s">
        <v>13</v>
      </c>
      <c r="F14" s="73" t="s">
        <v>13</v>
      </c>
      <c r="G14" s="73" t="s">
        <v>13</v>
      </c>
      <c r="H14" s="73" t="s">
        <v>13</v>
      </c>
      <c r="I14" s="73" t="s">
        <v>13</v>
      </c>
      <c r="J14" s="73" t="s">
        <v>13</v>
      </c>
      <c r="K14" s="73" t="s">
        <v>13</v>
      </c>
      <c r="L14" s="73" t="s">
        <v>13</v>
      </c>
      <c r="M14" s="73" t="s">
        <v>16</v>
      </c>
      <c r="N14" s="73" t="s">
        <v>13</v>
      </c>
      <c r="O14" s="73" t="s">
        <v>13</v>
      </c>
      <c r="P14" s="73" t="s">
        <v>13</v>
      </c>
      <c r="Q14" s="73" t="s">
        <v>13</v>
      </c>
      <c r="R14" s="73" t="s">
        <v>13</v>
      </c>
      <c r="S14" s="73" t="s">
        <v>13</v>
      </c>
      <c r="T14" s="73" t="s">
        <v>13</v>
      </c>
      <c r="U14" s="73" t="s">
        <v>13</v>
      </c>
      <c r="V14" s="73" t="s">
        <v>16</v>
      </c>
      <c r="W14" s="73" t="s">
        <v>16</v>
      </c>
      <c r="X14" s="73" t="s">
        <v>16</v>
      </c>
      <c r="Y14" s="73" t="s">
        <v>16</v>
      </c>
      <c r="Z14" s="73" t="s">
        <v>16</v>
      </c>
      <c r="AA14" s="73" t="s">
        <v>13</v>
      </c>
      <c r="AB14" s="73" t="s">
        <v>13</v>
      </c>
      <c r="AC14" s="73" t="s">
        <v>13</v>
      </c>
      <c r="AD14" s="73" t="s">
        <v>13</v>
      </c>
      <c r="AE14" s="73" t="s">
        <v>13</v>
      </c>
      <c r="AF14" s="73" t="s">
        <v>13</v>
      </c>
      <c r="AG14" s="73" t="s">
        <v>13</v>
      </c>
      <c r="AH14" s="17">
        <f t="shared" si="0"/>
        <v>0.8</v>
      </c>
      <c r="AI14"/>
    </row>
    <row r="15" spans="1:44" ht="15.75" customHeight="1" x14ac:dyDescent="0.25">
      <c r="A15" s="173" t="s">
        <v>22</v>
      </c>
      <c r="B15" s="174"/>
      <c r="C15" s="175"/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13</v>
      </c>
      <c r="X15" s="20" t="s">
        <v>16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13">
        <f t="shared" si="0"/>
        <v>0.96666666666666667</v>
      </c>
      <c r="AI15"/>
    </row>
    <row r="16" spans="1:44" ht="15.75" customHeight="1" x14ac:dyDescent="0.25">
      <c r="A16" s="176" t="s">
        <v>23</v>
      </c>
      <c r="B16" s="177"/>
      <c r="C16" s="178"/>
      <c r="D16" s="16" t="s">
        <v>13</v>
      </c>
      <c r="E16" s="16" t="s">
        <v>13</v>
      </c>
      <c r="F16" s="16" t="s">
        <v>13</v>
      </c>
      <c r="G16" s="16" t="s">
        <v>13</v>
      </c>
      <c r="H16" s="16" t="s">
        <v>13</v>
      </c>
      <c r="I16" s="16" t="s">
        <v>13</v>
      </c>
      <c r="J16" s="16" t="s">
        <v>13</v>
      </c>
      <c r="K16" s="16" t="s">
        <v>13</v>
      </c>
      <c r="L16" s="16" t="s">
        <v>13</v>
      </c>
      <c r="M16" s="16" t="s">
        <v>13</v>
      </c>
      <c r="N16" s="16" t="s">
        <v>13</v>
      </c>
      <c r="O16" s="16" t="s">
        <v>13</v>
      </c>
      <c r="P16" s="16" t="s">
        <v>13</v>
      </c>
      <c r="Q16" s="16" t="s">
        <v>13</v>
      </c>
      <c r="R16" s="16" t="s">
        <v>13</v>
      </c>
      <c r="S16" s="16" t="s">
        <v>13</v>
      </c>
      <c r="T16" s="16" t="s">
        <v>13</v>
      </c>
      <c r="U16" s="16" t="s">
        <v>13</v>
      </c>
      <c r="V16" s="16" t="s">
        <v>13</v>
      </c>
      <c r="W16" s="16" t="s">
        <v>13</v>
      </c>
      <c r="X16" s="16" t="s">
        <v>16</v>
      </c>
      <c r="Y16" s="16" t="s">
        <v>13</v>
      </c>
      <c r="Z16" s="16" t="s">
        <v>13</v>
      </c>
      <c r="AA16" s="16" t="s">
        <v>13</v>
      </c>
      <c r="AB16" s="16" t="s">
        <v>13</v>
      </c>
      <c r="AC16" s="16" t="s">
        <v>13</v>
      </c>
      <c r="AD16" s="16" t="s">
        <v>13</v>
      </c>
      <c r="AE16" s="16" t="s">
        <v>13</v>
      </c>
      <c r="AF16" s="16" t="s">
        <v>13</v>
      </c>
      <c r="AG16" s="16" t="s">
        <v>13</v>
      </c>
      <c r="AH16" s="21">
        <f t="shared" si="0"/>
        <v>0.96666666666666667</v>
      </c>
      <c r="AI16"/>
    </row>
    <row r="17" spans="1:35" ht="15.75" customHeight="1" x14ac:dyDescent="0.25">
      <c r="A17" s="179" t="s">
        <v>24</v>
      </c>
      <c r="B17" s="180"/>
      <c r="C17" s="181"/>
      <c r="D17" s="16" t="s">
        <v>13</v>
      </c>
      <c r="E17" s="16" t="s">
        <v>13</v>
      </c>
      <c r="F17" s="16" t="s">
        <v>13</v>
      </c>
      <c r="G17" s="16" t="s">
        <v>13</v>
      </c>
      <c r="H17" s="16" t="s">
        <v>13</v>
      </c>
      <c r="I17" s="16" t="s">
        <v>13</v>
      </c>
      <c r="J17" s="16" t="s">
        <v>13</v>
      </c>
      <c r="K17" s="16" t="s">
        <v>13</v>
      </c>
      <c r="L17" s="16" t="s">
        <v>13</v>
      </c>
      <c r="M17" s="16" t="s">
        <v>13</v>
      </c>
      <c r="N17" s="16" t="s">
        <v>13</v>
      </c>
      <c r="O17" s="16" t="s">
        <v>13</v>
      </c>
      <c r="P17" s="16" t="s">
        <v>13</v>
      </c>
      <c r="Q17" s="16" t="s">
        <v>13</v>
      </c>
      <c r="R17" s="16" t="s">
        <v>13</v>
      </c>
      <c r="S17" s="16" t="s">
        <v>13</v>
      </c>
      <c r="T17" s="16" t="s">
        <v>13</v>
      </c>
      <c r="U17" s="16" t="s">
        <v>13</v>
      </c>
      <c r="V17" s="16" t="s">
        <v>13</v>
      </c>
      <c r="W17" s="16" t="s">
        <v>13</v>
      </c>
      <c r="X17" s="16" t="s">
        <v>16</v>
      </c>
      <c r="Y17" s="16" t="s">
        <v>13</v>
      </c>
      <c r="Z17" s="16" t="s">
        <v>13</v>
      </c>
      <c r="AA17" s="16" t="s">
        <v>13</v>
      </c>
      <c r="AB17" s="16" t="s">
        <v>13</v>
      </c>
      <c r="AC17" s="16" t="s">
        <v>13</v>
      </c>
      <c r="AD17" s="16" t="s">
        <v>13</v>
      </c>
      <c r="AE17" s="16" t="s">
        <v>13</v>
      </c>
      <c r="AF17" s="16" t="s">
        <v>13</v>
      </c>
      <c r="AG17" s="16" t="s">
        <v>13</v>
      </c>
      <c r="AH17" s="17">
        <f t="shared" si="0"/>
        <v>0.96666666666666667</v>
      </c>
      <c r="AI17"/>
    </row>
    <row r="18" spans="1:35" ht="15.75" customHeight="1" x14ac:dyDescent="0.25">
      <c r="A18" s="173" t="s">
        <v>25</v>
      </c>
      <c r="B18" s="174"/>
      <c r="C18" s="175"/>
      <c r="D18" s="22" t="s">
        <v>13</v>
      </c>
      <c r="E18" s="22" t="s">
        <v>13</v>
      </c>
      <c r="F18" s="22" t="s">
        <v>13</v>
      </c>
      <c r="G18" s="22" t="s">
        <v>13</v>
      </c>
      <c r="H18" s="22" t="s">
        <v>13</v>
      </c>
      <c r="I18" s="22" t="s">
        <v>13</v>
      </c>
      <c r="J18" s="22" t="s">
        <v>13</v>
      </c>
      <c r="K18" s="22" t="s">
        <v>13</v>
      </c>
      <c r="L18" s="22" t="s">
        <v>13</v>
      </c>
      <c r="M18" s="22" t="s">
        <v>13</v>
      </c>
      <c r="N18" s="22" t="s">
        <v>13</v>
      </c>
      <c r="O18" s="22" t="s">
        <v>13</v>
      </c>
      <c r="P18" s="22" t="s">
        <v>13</v>
      </c>
      <c r="Q18" s="22" t="s">
        <v>13</v>
      </c>
      <c r="R18" s="22" t="s">
        <v>13</v>
      </c>
      <c r="S18" s="22" t="s">
        <v>13</v>
      </c>
      <c r="T18" s="22" t="s">
        <v>13</v>
      </c>
      <c r="U18" s="22" t="s">
        <v>13</v>
      </c>
      <c r="V18" s="22" t="s">
        <v>13</v>
      </c>
      <c r="W18" s="22" t="s">
        <v>13</v>
      </c>
      <c r="X18" s="22" t="s">
        <v>13</v>
      </c>
      <c r="Y18" s="22" t="s">
        <v>13</v>
      </c>
      <c r="Z18" s="22" t="s">
        <v>13</v>
      </c>
      <c r="AA18" s="22" t="s">
        <v>13</v>
      </c>
      <c r="AB18" s="22" t="s">
        <v>13</v>
      </c>
      <c r="AC18" s="22" t="s">
        <v>13</v>
      </c>
      <c r="AD18" s="22" t="s">
        <v>13</v>
      </c>
      <c r="AE18" s="22" t="s">
        <v>13</v>
      </c>
      <c r="AF18" s="22" t="s">
        <v>13</v>
      </c>
      <c r="AG18" s="22" t="s">
        <v>13</v>
      </c>
      <c r="AH18" s="13">
        <f t="shared" si="0"/>
        <v>1</v>
      </c>
      <c r="AI18"/>
    </row>
    <row r="19" spans="1:35" ht="15.75" customHeight="1" x14ac:dyDescent="0.25">
      <c r="A19" s="176" t="s">
        <v>26</v>
      </c>
      <c r="B19" s="177"/>
      <c r="C19" s="178"/>
      <c r="D19" s="23" t="s">
        <v>13</v>
      </c>
      <c r="E19" s="23" t="s">
        <v>13</v>
      </c>
      <c r="F19" s="23" t="s">
        <v>13</v>
      </c>
      <c r="G19" s="23" t="s">
        <v>13</v>
      </c>
      <c r="H19" s="23" t="s">
        <v>13</v>
      </c>
      <c r="I19" s="23" t="s">
        <v>13</v>
      </c>
      <c r="J19" s="23" t="s">
        <v>13</v>
      </c>
      <c r="K19" s="23" t="s">
        <v>13</v>
      </c>
      <c r="L19" s="23" t="s">
        <v>13</v>
      </c>
      <c r="M19" s="23" t="s">
        <v>13</v>
      </c>
      <c r="N19" s="23" t="s">
        <v>13</v>
      </c>
      <c r="O19" s="23" t="s">
        <v>13</v>
      </c>
      <c r="P19" s="23" t="s">
        <v>13</v>
      </c>
      <c r="Q19" s="23" t="s">
        <v>13</v>
      </c>
      <c r="R19" s="23" t="s">
        <v>13</v>
      </c>
      <c r="S19" s="23" t="s">
        <v>13</v>
      </c>
      <c r="T19" s="23" t="s">
        <v>13</v>
      </c>
      <c r="U19" s="23" t="s">
        <v>13</v>
      </c>
      <c r="V19" s="23" t="s">
        <v>13</v>
      </c>
      <c r="W19" s="23" t="s">
        <v>13</v>
      </c>
      <c r="X19" s="23" t="s">
        <v>13</v>
      </c>
      <c r="Y19" s="23" t="s">
        <v>13</v>
      </c>
      <c r="Z19" s="23" t="s">
        <v>13</v>
      </c>
      <c r="AA19" s="23" t="s">
        <v>13</v>
      </c>
      <c r="AB19" s="23" t="s">
        <v>13</v>
      </c>
      <c r="AC19" s="23" t="s">
        <v>13</v>
      </c>
      <c r="AD19" s="23" t="s">
        <v>13</v>
      </c>
      <c r="AE19" s="23" t="s">
        <v>13</v>
      </c>
      <c r="AF19" s="23" t="s">
        <v>13</v>
      </c>
      <c r="AG19" s="23" t="s">
        <v>13</v>
      </c>
      <c r="AH19" s="21">
        <f t="shared" si="0"/>
        <v>1</v>
      </c>
      <c r="AI19"/>
    </row>
    <row r="20" spans="1:35" ht="15.75" customHeight="1" x14ac:dyDescent="0.25">
      <c r="A20" s="176" t="s">
        <v>27</v>
      </c>
      <c r="B20" s="177"/>
      <c r="C20" s="178"/>
      <c r="D20" s="23" t="s">
        <v>13</v>
      </c>
      <c r="E20" s="23" t="s">
        <v>13</v>
      </c>
      <c r="F20" s="23" t="s">
        <v>13</v>
      </c>
      <c r="G20" s="23" t="s">
        <v>13</v>
      </c>
      <c r="H20" s="23" t="s">
        <v>13</v>
      </c>
      <c r="I20" s="23" t="s">
        <v>13</v>
      </c>
      <c r="J20" s="23" t="s">
        <v>13</v>
      </c>
      <c r="K20" s="23" t="s">
        <v>13</v>
      </c>
      <c r="L20" s="23" t="s">
        <v>13</v>
      </c>
      <c r="M20" s="23" t="s">
        <v>13</v>
      </c>
      <c r="N20" s="23" t="s">
        <v>13</v>
      </c>
      <c r="O20" s="23" t="s">
        <v>13</v>
      </c>
      <c r="P20" s="23" t="s">
        <v>13</v>
      </c>
      <c r="Q20" s="23" t="s">
        <v>13</v>
      </c>
      <c r="R20" s="23" t="s">
        <v>13</v>
      </c>
      <c r="S20" s="23" t="s">
        <v>13</v>
      </c>
      <c r="T20" s="23" t="s">
        <v>13</v>
      </c>
      <c r="U20" s="23" t="s">
        <v>13</v>
      </c>
      <c r="V20" s="23" t="s">
        <v>13</v>
      </c>
      <c r="W20" s="23" t="s">
        <v>13</v>
      </c>
      <c r="X20" s="23" t="s">
        <v>13</v>
      </c>
      <c r="Y20" s="23" t="s">
        <v>13</v>
      </c>
      <c r="Z20" s="23" t="s">
        <v>13</v>
      </c>
      <c r="AA20" s="23" t="s">
        <v>13</v>
      </c>
      <c r="AB20" s="23" t="s">
        <v>13</v>
      </c>
      <c r="AC20" s="23" t="s">
        <v>13</v>
      </c>
      <c r="AD20" s="23" t="s">
        <v>13</v>
      </c>
      <c r="AE20" s="23" t="s">
        <v>13</v>
      </c>
      <c r="AF20" s="23" t="s">
        <v>13</v>
      </c>
      <c r="AG20" s="23" t="s">
        <v>13</v>
      </c>
      <c r="AH20" s="21">
        <f t="shared" si="0"/>
        <v>1</v>
      </c>
      <c r="AI20"/>
    </row>
    <row r="21" spans="1:35" ht="15.75" customHeight="1" x14ac:dyDescent="0.25">
      <c r="A21" s="179" t="s">
        <v>28</v>
      </c>
      <c r="B21" s="180"/>
      <c r="C21" s="181"/>
      <c r="D21" s="14" t="s">
        <v>13</v>
      </c>
      <c r="E21" s="14" t="s">
        <v>13</v>
      </c>
      <c r="F21" s="14" t="s">
        <v>13</v>
      </c>
      <c r="G21" s="14" t="s">
        <v>13</v>
      </c>
      <c r="H21" s="14" t="s">
        <v>13</v>
      </c>
      <c r="I21" s="14" t="s">
        <v>13</v>
      </c>
      <c r="J21" s="14" t="s">
        <v>13</v>
      </c>
      <c r="K21" s="14" t="s">
        <v>13</v>
      </c>
      <c r="L21" s="14" t="s">
        <v>13</v>
      </c>
      <c r="M21" s="14" t="s">
        <v>13</v>
      </c>
      <c r="N21" s="14" t="s">
        <v>13</v>
      </c>
      <c r="O21" s="14" t="s">
        <v>13</v>
      </c>
      <c r="P21" s="14" t="s">
        <v>13</v>
      </c>
      <c r="Q21" s="14" t="s">
        <v>13</v>
      </c>
      <c r="R21" s="14" t="s">
        <v>13</v>
      </c>
      <c r="S21" s="14" t="s">
        <v>13</v>
      </c>
      <c r="T21" s="14" t="s">
        <v>13</v>
      </c>
      <c r="U21" s="14" t="s">
        <v>13</v>
      </c>
      <c r="V21" s="14" t="s">
        <v>13</v>
      </c>
      <c r="W21" s="14" t="s">
        <v>13</v>
      </c>
      <c r="X21" s="14" t="s">
        <v>13</v>
      </c>
      <c r="Y21" s="14" t="s">
        <v>13</v>
      </c>
      <c r="Z21" s="14" t="s">
        <v>13</v>
      </c>
      <c r="AA21" s="14" t="s">
        <v>13</v>
      </c>
      <c r="AB21" s="14" t="s">
        <v>13</v>
      </c>
      <c r="AC21" s="14" t="s">
        <v>13</v>
      </c>
      <c r="AD21" s="14" t="s">
        <v>13</v>
      </c>
      <c r="AE21" s="14" t="s">
        <v>13</v>
      </c>
      <c r="AF21" s="14" t="s">
        <v>13</v>
      </c>
      <c r="AG21" s="14" t="s">
        <v>13</v>
      </c>
      <c r="AH21" s="17">
        <f t="shared" si="0"/>
        <v>1</v>
      </c>
      <c r="AI21"/>
    </row>
    <row r="22" spans="1:35" ht="15.75" customHeight="1" x14ac:dyDescent="0.25">
      <c r="A22" s="161" t="s">
        <v>29</v>
      </c>
      <c r="B22" s="162"/>
      <c r="C22" s="163"/>
      <c r="D22" s="24" t="s">
        <v>16</v>
      </c>
      <c r="E22" s="24" t="s">
        <v>13</v>
      </c>
      <c r="F22" s="24" t="s">
        <v>13</v>
      </c>
      <c r="G22" s="24" t="s">
        <v>13</v>
      </c>
      <c r="H22" s="24" t="s">
        <v>13</v>
      </c>
      <c r="I22" s="24" t="s">
        <v>49</v>
      </c>
      <c r="J22" s="24" t="s">
        <v>49</v>
      </c>
      <c r="K22" s="24" t="s">
        <v>16</v>
      </c>
      <c r="L22" s="76" t="s">
        <v>49</v>
      </c>
      <c r="M22" s="76" t="s">
        <v>49</v>
      </c>
      <c r="N22" s="76" t="s">
        <v>49</v>
      </c>
      <c r="O22" s="76" t="s">
        <v>49</v>
      </c>
      <c r="P22" s="76" t="s">
        <v>49</v>
      </c>
      <c r="Q22" s="76" t="s">
        <v>13</v>
      </c>
      <c r="R22" s="76" t="s">
        <v>49</v>
      </c>
      <c r="S22" s="76" t="s">
        <v>49</v>
      </c>
      <c r="T22" s="76" t="s">
        <v>49</v>
      </c>
      <c r="U22" s="76" t="s">
        <v>13</v>
      </c>
      <c r="V22" s="76" t="s">
        <v>13</v>
      </c>
      <c r="W22" s="76" t="s">
        <v>13</v>
      </c>
      <c r="X22" s="24" t="s">
        <v>13</v>
      </c>
      <c r="Y22" s="24" t="s">
        <v>13</v>
      </c>
      <c r="Z22" s="24" t="s">
        <v>13</v>
      </c>
      <c r="AA22" s="24" t="s">
        <v>13</v>
      </c>
      <c r="AB22" s="24" t="s">
        <v>13</v>
      </c>
      <c r="AC22" s="24" t="s">
        <v>49</v>
      </c>
      <c r="AD22" s="24" t="s">
        <v>49</v>
      </c>
      <c r="AE22" s="24" t="s">
        <v>49</v>
      </c>
      <c r="AF22" s="24" t="s">
        <v>13</v>
      </c>
      <c r="AG22" s="24" t="s">
        <v>13</v>
      </c>
      <c r="AH22" s="19">
        <f t="shared" si="0"/>
        <v>0.93333333333333335</v>
      </c>
      <c r="AI22"/>
    </row>
    <row r="23" spans="1:35" ht="15.75" customHeight="1" x14ac:dyDescent="0.25">
      <c r="A23" s="173" t="s">
        <v>30</v>
      </c>
      <c r="B23" s="174"/>
      <c r="C23" s="175"/>
      <c r="D23" s="22" t="s">
        <v>16</v>
      </c>
      <c r="E23" s="22" t="s">
        <v>13</v>
      </c>
      <c r="F23" s="22" t="s">
        <v>13</v>
      </c>
      <c r="G23" s="22" t="s">
        <v>13</v>
      </c>
      <c r="H23" s="22" t="s">
        <v>13</v>
      </c>
      <c r="I23" s="22" t="s">
        <v>13</v>
      </c>
      <c r="J23" s="22" t="s">
        <v>13</v>
      </c>
      <c r="K23" s="22" t="s">
        <v>13</v>
      </c>
      <c r="L23" s="20" t="s">
        <v>13</v>
      </c>
      <c r="M23" s="20" t="s">
        <v>13</v>
      </c>
      <c r="N23" s="20" t="s">
        <v>13</v>
      </c>
      <c r="O23" s="20" t="s">
        <v>13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13</v>
      </c>
      <c r="W23" s="20" t="s">
        <v>13</v>
      </c>
      <c r="X23" s="74" t="s">
        <v>13</v>
      </c>
      <c r="Y23" s="74" t="s">
        <v>13</v>
      </c>
      <c r="Z23" s="74" t="s">
        <v>16</v>
      </c>
      <c r="AA23" s="74" t="s">
        <v>13</v>
      </c>
      <c r="AB23" s="74" t="s">
        <v>13</v>
      </c>
      <c r="AC23" s="74" t="s">
        <v>13</v>
      </c>
      <c r="AD23" s="74" t="s">
        <v>13</v>
      </c>
      <c r="AE23" s="74" t="s">
        <v>13</v>
      </c>
      <c r="AF23" s="74" t="s">
        <v>13</v>
      </c>
      <c r="AG23" s="74" t="s">
        <v>13</v>
      </c>
      <c r="AH23" s="13">
        <f t="shared" si="0"/>
        <v>0.93333333333333335</v>
      </c>
      <c r="AI23"/>
    </row>
    <row r="24" spans="1:35" ht="15.75" customHeight="1" x14ac:dyDescent="0.25">
      <c r="A24" s="179" t="s">
        <v>31</v>
      </c>
      <c r="B24" s="180"/>
      <c r="C24" s="181"/>
      <c r="D24" s="14" t="s">
        <v>16</v>
      </c>
      <c r="E24" s="14" t="s">
        <v>13</v>
      </c>
      <c r="F24" s="14" t="s">
        <v>13</v>
      </c>
      <c r="G24" s="14" t="s">
        <v>13</v>
      </c>
      <c r="H24" s="14" t="s">
        <v>13</v>
      </c>
      <c r="I24" s="14" t="s">
        <v>13</v>
      </c>
      <c r="J24" s="14" t="s">
        <v>13</v>
      </c>
      <c r="K24" s="14" t="s">
        <v>13</v>
      </c>
      <c r="L24" s="15" t="s">
        <v>13</v>
      </c>
      <c r="M24" s="15" t="s">
        <v>13</v>
      </c>
      <c r="N24" s="15" t="s">
        <v>13</v>
      </c>
      <c r="O24" s="15" t="s">
        <v>13</v>
      </c>
      <c r="P24" s="15" t="s">
        <v>13</v>
      </c>
      <c r="Q24" s="15" t="s">
        <v>13</v>
      </c>
      <c r="R24" s="15" t="s">
        <v>13</v>
      </c>
      <c r="S24" s="15" t="s">
        <v>13</v>
      </c>
      <c r="T24" s="15" t="s">
        <v>13</v>
      </c>
      <c r="U24" s="15" t="s">
        <v>13</v>
      </c>
      <c r="V24" s="15" t="s">
        <v>13</v>
      </c>
      <c r="W24" s="15" t="s">
        <v>13</v>
      </c>
      <c r="X24" s="73" t="s">
        <v>13</v>
      </c>
      <c r="Y24" s="73" t="s">
        <v>13</v>
      </c>
      <c r="Z24" s="73" t="s">
        <v>16</v>
      </c>
      <c r="AA24" s="73" t="s">
        <v>13</v>
      </c>
      <c r="AB24" s="73" t="s">
        <v>13</v>
      </c>
      <c r="AC24" s="73" t="s">
        <v>13</v>
      </c>
      <c r="AD24" s="73" t="s">
        <v>13</v>
      </c>
      <c r="AE24" s="73" t="s">
        <v>13</v>
      </c>
      <c r="AF24" s="73" t="s">
        <v>13</v>
      </c>
      <c r="AG24" s="73" t="s">
        <v>13</v>
      </c>
      <c r="AH24" s="17">
        <f t="shared" si="0"/>
        <v>0.93333333333333335</v>
      </c>
      <c r="AI24"/>
    </row>
    <row r="25" spans="1:35" ht="15.75" customHeight="1" x14ac:dyDescent="0.25">
      <c r="A25" s="161" t="s">
        <v>32</v>
      </c>
      <c r="B25" s="162"/>
      <c r="C25" s="163"/>
      <c r="D25" s="26" t="s">
        <v>13</v>
      </c>
      <c r="E25" s="26" t="s">
        <v>13</v>
      </c>
      <c r="F25" s="26" t="s">
        <v>13</v>
      </c>
      <c r="G25" s="26" t="s">
        <v>13</v>
      </c>
      <c r="H25" s="26" t="s">
        <v>13</v>
      </c>
      <c r="I25" s="26" t="s">
        <v>13</v>
      </c>
      <c r="J25" s="26" t="s">
        <v>13</v>
      </c>
      <c r="K25" s="26" t="s">
        <v>13</v>
      </c>
      <c r="L25" s="26" t="s">
        <v>13</v>
      </c>
      <c r="M25" s="26" t="s">
        <v>13</v>
      </c>
      <c r="N25" s="26" t="s">
        <v>13</v>
      </c>
      <c r="O25" s="26" t="s">
        <v>13</v>
      </c>
      <c r="P25" s="26" t="s">
        <v>13</v>
      </c>
      <c r="Q25" s="26" t="s">
        <v>13</v>
      </c>
      <c r="R25" s="26" t="s">
        <v>13</v>
      </c>
      <c r="S25" s="26" t="s">
        <v>13</v>
      </c>
      <c r="T25" s="26" t="s">
        <v>13</v>
      </c>
      <c r="U25" s="26" t="s">
        <v>13</v>
      </c>
      <c r="V25" s="26" t="s">
        <v>13</v>
      </c>
      <c r="W25" s="26" t="s">
        <v>13</v>
      </c>
      <c r="X25" s="26" t="s">
        <v>13</v>
      </c>
      <c r="Y25" s="26" t="s">
        <v>13</v>
      </c>
      <c r="Z25" s="26" t="s">
        <v>13</v>
      </c>
      <c r="AA25" s="26" t="s">
        <v>13</v>
      </c>
      <c r="AB25" s="26" t="s">
        <v>13</v>
      </c>
      <c r="AC25" s="26" t="s">
        <v>13</v>
      </c>
      <c r="AD25" s="26" t="s">
        <v>13</v>
      </c>
      <c r="AE25" s="26" t="s">
        <v>13</v>
      </c>
      <c r="AF25" s="26" t="s">
        <v>13</v>
      </c>
      <c r="AG25" s="26" t="s">
        <v>13</v>
      </c>
      <c r="AH25" s="19">
        <f t="shared" si="0"/>
        <v>1</v>
      </c>
      <c r="AI25"/>
    </row>
    <row r="26" spans="1:35" ht="15.75" customHeight="1" x14ac:dyDescent="0.25">
      <c r="A26" s="161" t="s">
        <v>33</v>
      </c>
      <c r="B26" s="162"/>
      <c r="C26" s="163"/>
      <c r="D26" s="76" t="s">
        <v>13</v>
      </c>
      <c r="E26" s="76" t="s">
        <v>13</v>
      </c>
      <c r="F26" s="76" t="s">
        <v>13</v>
      </c>
      <c r="G26" s="76" t="s">
        <v>13</v>
      </c>
      <c r="H26" s="76" t="s">
        <v>13</v>
      </c>
      <c r="I26" s="76" t="s">
        <v>13</v>
      </c>
      <c r="J26" s="76" t="s">
        <v>13</v>
      </c>
      <c r="K26" s="76" t="s">
        <v>13</v>
      </c>
      <c r="L26" s="76" t="s">
        <v>13</v>
      </c>
      <c r="M26" s="76" t="s">
        <v>13</v>
      </c>
      <c r="N26" s="76" t="s">
        <v>13</v>
      </c>
      <c r="O26" s="76" t="s">
        <v>13</v>
      </c>
      <c r="P26" s="76" t="s">
        <v>13</v>
      </c>
      <c r="Q26" s="76" t="s">
        <v>13</v>
      </c>
      <c r="R26" s="76" t="s">
        <v>13</v>
      </c>
      <c r="S26" s="76" t="s">
        <v>13</v>
      </c>
      <c r="T26" s="76" t="s">
        <v>13</v>
      </c>
      <c r="U26" s="76" t="s">
        <v>13</v>
      </c>
      <c r="V26" s="76" t="s">
        <v>13</v>
      </c>
      <c r="W26" s="76" t="s">
        <v>13</v>
      </c>
      <c r="X26" s="76" t="s">
        <v>13</v>
      </c>
      <c r="Y26" s="76" t="s">
        <v>13</v>
      </c>
      <c r="Z26" s="76" t="s">
        <v>13</v>
      </c>
      <c r="AA26" s="76" t="s">
        <v>13</v>
      </c>
      <c r="AB26" s="76" t="s">
        <v>13</v>
      </c>
      <c r="AC26" s="76" t="s">
        <v>13</v>
      </c>
      <c r="AD26" s="76" t="s">
        <v>13</v>
      </c>
      <c r="AE26" s="76" t="s">
        <v>13</v>
      </c>
      <c r="AF26" s="76" t="s">
        <v>13</v>
      </c>
      <c r="AG26" s="76" t="s">
        <v>13</v>
      </c>
      <c r="AH26" s="19">
        <f t="shared" si="0"/>
        <v>1</v>
      </c>
      <c r="AI26"/>
    </row>
    <row r="27" spans="1:35" ht="15.75" customHeight="1" x14ac:dyDescent="0.25">
      <c r="A27" s="155" t="s">
        <v>34</v>
      </c>
      <c r="B27" s="156"/>
      <c r="C27" s="157"/>
      <c r="D27" s="27" t="s">
        <v>11</v>
      </c>
      <c r="E27" s="27" t="s">
        <v>10</v>
      </c>
      <c r="F27" s="27" t="s">
        <v>10</v>
      </c>
      <c r="G27" s="27" t="s">
        <v>11</v>
      </c>
      <c r="H27" s="27" t="s">
        <v>11</v>
      </c>
      <c r="I27" s="27" t="s">
        <v>11</v>
      </c>
      <c r="J27" s="27" t="s">
        <v>11</v>
      </c>
      <c r="K27" s="27" t="s">
        <v>11</v>
      </c>
      <c r="L27" s="27" t="s">
        <v>11</v>
      </c>
      <c r="M27" s="27" t="s">
        <v>11</v>
      </c>
      <c r="N27" s="27" t="s">
        <v>11</v>
      </c>
      <c r="O27" s="27" t="s">
        <v>11</v>
      </c>
      <c r="P27" s="27" t="s">
        <v>11</v>
      </c>
      <c r="Q27" s="27" t="s">
        <v>11</v>
      </c>
      <c r="R27" s="27" t="s">
        <v>11</v>
      </c>
      <c r="S27" s="27" t="s">
        <v>11</v>
      </c>
      <c r="T27" s="27" t="s">
        <v>11</v>
      </c>
      <c r="U27" s="27" t="s">
        <v>11</v>
      </c>
      <c r="V27" s="27" t="s">
        <v>11</v>
      </c>
      <c r="W27" s="27" t="s">
        <v>11</v>
      </c>
      <c r="X27" s="72" t="s">
        <v>16</v>
      </c>
      <c r="Y27" s="72" t="s">
        <v>11</v>
      </c>
      <c r="Z27" s="72" t="s">
        <v>10</v>
      </c>
      <c r="AA27" s="72" t="s">
        <v>11</v>
      </c>
      <c r="AB27" s="72" t="s">
        <v>11</v>
      </c>
      <c r="AC27" s="72" t="s">
        <v>11</v>
      </c>
      <c r="AD27" s="72" t="s">
        <v>11</v>
      </c>
      <c r="AE27" s="72" t="s">
        <v>11</v>
      </c>
      <c r="AF27" s="72" t="s">
        <v>6</v>
      </c>
      <c r="AG27" s="72" t="s">
        <v>6</v>
      </c>
      <c r="AH27" s="13">
        <f t="shared" si="0"/>
        <v>0.96666666666666667</v>
      </c>
      <c r="AI27"/>
    </row>
    <row r="28" spans="1:35" ht="15.75" customHeight="1" x14ac:dyDescent="0.25">
      <c r="A28" s="182" t="s">
        <v>35</v>
      </c>
      <c r="B28" s="183"/>
      <c r="C28" s="184"/>
      <c r="D28" s="28">
        <v>3</v>
      </c>
      <c r="E28" s="28">
        <v>2</v>
      </c>
      <c r="F28" s="28">
        <v>2</v>
      </c>
      <c r="G28" s="28">
        <v>2</v>
      </c>
      <c r="H28" s="28">
        <v>2</v>
      </c>
      <c r="I28" s="28">
        <v>2</v>
      </c>
      <c r="J28" s="28">
        <v>2</v>
      </c>
      <c r="K28" s="28">
        <v>2</v>
      </c>
      <c r="L28" s="28">
        <v>2</v>
      </c>
      <c r="M28" s="28">
        <v>2</v>
      </c>
      <c r="N28" s="28">
        <v>2</v>
      </c>
      <c r="O28" s="28">
        <v>2</v>
      </c>
      <c r="P28" s="28">
        <v>2</v>
      </c>
      <c r="Q28" s="28">
        <v>2</v>
      </c>
      <c r="R28" s="28">
        <v>2</v>
      </c>
      <c r="S28" s="28">
        <v>2</v>
      </c>
      <c r="T28" s="28">
        <v>2</v>
      </c>
      <c r="U28" s="28">
        <v>2</v>
      </c>
      <c r="V28" s="28">
        <v>2</v>
      </c>
      <c r="W28" s="28">
        <v>2</v>
      </c>
      <c r="X28" s="28">
        <v>0</v>
      </c>
      <c r="Y28" s="28">
        <v>2</v>
      </c>
      <c r="Z28" s="28">
        <v>2</v>
      </c>
      <c r="AA28" s="28">
        <v>2</v>
      </c>
      <c r="AB28" s="28">
        <v>3</v>
      </c>
      <c r="AC28" s="28">
        <v>2</v>
      </c>
      <c r="AD28" s="28">
        <v>2</v>
      </c>
      <c r="AE28" s="28">
        <v>2</v>
      </c>
      <c r="AF28" s="28">
        <v>2</v>
      </c>
      <c r="AG28" s="28">
        <v>2</v>
      </c>
      <c r="AH28" s="17">
        <f t="shared" si="0"/>
        <v>0.96666666666666667</v>
      </c>
      <c r="AI28"/>
    </row>
    <row r="29" spans="1:35" ht="15.75" customHeight="1" x14ac:dyDescent="0.25">
      <c r="A29" s="170" t="s">
        <v>40</v>
      </c>
      <c r="B29" s="171"/>
      <c r="C29" s="172"/>
      <c r="D29" s="78">
        <v>0</v>
      </c>
      <c r="E29" s="78">
        <v>0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 t="s">
        <v>163</v>
      </c>
      <c r="AE29" s="78" t="s">
        <v>147</v>
      </c>
      <c r="AF29" s="78" t="s">
        <v>164</v>
      </c>
      <c r="AG29" s="78" t="s">
        <v>164</v>
      </c>
      <c r="AH29" s="19">
        <f t="shared" si="0"/>
        <v>0.13333333333333333</v>
      </c>
      <c r="AI29"/>
    </row>
    <row r="30" spans="1:35" ht="15.75" customHeight="1" x14ac:dyDescent="0.25">
      <c r="A30" s="152" t="s">
        <v>48</v>
      </c>
      <c r="B30" s="153"/>
      <c r="C30" s="154"/>
      <c r="D30" s="79" t="s">
        <v>11</v>
      </c>
      <c r="E30" s="79" t="s">
        <v>10</v>
      </c>
      <c r="F30" s="79" t="s">
        <v>10</v>
      </c>
      <c r="G30" s="79" t="s">
        <v>11</v>
      </c>
      <c r="H30" s="79" t="s">
        <v>11</v>
      </c>
      <c r="I30" s="79" t="s">
        <v>11</v>
      </c>
      <c r="J30" s="79" t="s">
        <v>11</v>
      </c>
      <c r="K30" s="79" t="s">
        <v>11</v>
      </c>
      <c r="L30" s="79" t="s">
        <v>11</v>
      </c>
      <c r="M30" s="79" t="s">
        <v>11</v>
      </c>
      <c r="N30" s="79" t="s">
        <v>11</v>
      </c>
      <c r="O30" s="79" t="s">
        <v>11</v>
      </c>
      <c r="P30" s="79" t="s">
        <v>11</v>
      </c>
      <c r="Q30" s="79" t="s">
        <v>11</v>
      </c>
      <c r="R30" s="79" t="s">
        <v>11</v>
      </c>
      <c r="S30" s="79" t="s">
        <v>11</v>
      </c>
      <c r="T30" s="79" t="s">
        <v>11</v>
      </c>
      <c r="U30" s="79" t="s">
        <v>11</v>
      </c>
      <c r="V30" s="79" t="s">
        <v>11</v>
      </c>
      <c r="W30" s="79" t="s">
        <v>11</v>
      </c>
      <c r="X30" s="79" t="s">
        <v>11</v>
      </c>
      <c r="Y30" s="79" t="s">
        <v>10</v>
      </c>
      <c r="Z30" s="79" t="s">
        <v>10</v>
      </c>
      <c r="AA30" s="79" t="s">
        <v>11</v>
      </c>
      <c r="AB30" s="79" t="s">
        <v>11</v>
      </c>
      <c r="AC30" s="79" t="s">
        <v>11</v>
      </c>
      <c r="AD30" s="79" t="s">
        <v>11</v>
      </c>
      <c r="AE30" s="79" t="s">
        <v>11</v>
      </c>
      <c r="AF30" s="79" t="s">
        <v>6</v>
      </c>
      <c r="AG30" s="79" t="s">
        <v>6</v>
      </c>
      <c r="AH30" s="19">
        <f t="shared" si="0"/>
        <v>1</v>
      </c>
      <c r="AI30"/>
    </row>
    <row r="31" spans="1:35" ht="15.75" customHeight="1" x14ac:dyDescent="0.25">
      <c r="A31" s="155" t="s">
        <v>50</v>
      </c>
      <c r="B31" s="156"/>
      <c r="C31" s="157"/>
      <c r="D31" s="72" t="s">
        <v>11</v>
      </c>
      <c r="E31" s="72" t="s">
        <v>10</v>
      </c>
      <c r="F31" s="72" t="s">
        <v>10</v>
      </c>
      <c r="G31" s="72" t="s">
        <v>11</v>
      </c>
      <c r="H31" s="72" t="s">
        <v>11</v>
      </c>
      <c r="I31" s="72" t="s">
        <v>11</v>
      </c>
      <c r="J31" s="72" t="s">
        <v>11</v>
      </c>
      <c r="K31" s="72" t="s">
        <v>11</v>
      </c>
      <c r="L31" s="72" t="s">
        <v>11</v>
      </c>
      <c r="M31" s="72" t="s">
        <v>11</v>
      </c>
      <c r="N31" s="72" t="s">
        <v>11</v>
      </c>
      <c r="O31" s="72" t="s">
        <v>11</v>
      </c>
      <c r="P31" s="72" t="s">
        <v>11</v>
      </c>
      <c r="Q31" s="72" t="s">
        <v>11</v>
      </c>
      <c r="R31" s="72" t="s">
        <v>11</v>
      </c>
      <c r="S31" s="72" t="s">
        <v>11</v>
      </c>
      <c r="T31" s="72" t="s">
        <v>11</v>
      </c>
      <c r="U31" s="72" t="s">
        <v>11</v>
      </c>
      <c r="V31" s="72" t="s">
        <v>11</v>
      </c>
      <c r="W31" s="72" t="s">
        <v>11</v>
      </c>
      <c r="X31" s="72" t="s">
        <v>11</v>
      </c>
      <c r="Y31" s="72" t="s">
        <v>10</v>
      </c>
      <c r="Z31" s="72" t="s">
        <v>10</v>
      </c>
      <c r="AA31" s="72" t="s">
        <v>11</v>
      </c>
      <c r="AB31" s="72" t="s">
        <v>11</v>
      </c>
      <c r="AC31" s="72" t="s">
        <v>11</v>
      </c>
      <c r="AD31" s="72" t="s">
        <v>11</v>
      </c>
      <c r="AE31" s="72" t="s">
        <v>11</v>
      </c>
      <c r="AF31" s="72" t="s">
        <v>6</v>
      </c>
      <c r="AG31" s="72" t="s">
        <v>6</v>
      </c>
      <c r="AH31" s="13">
        <f t="shared" si="0"/>
        <v>1</v>
      </c>
      <c r="AI31"/>
    </row>
    <row r="32" spans="1:35" ht="15.75" customHeight="1" x14ac:dyDescent="0.25">
      <c r="A32" s="158" t="s">
        <v>51</v>
      </c>
      <c r="B32" s="159"/>
      <c r="C32" s="160"/>
      <c r="D32" s="80" t="s">
        <v>11</v>
      </c>
      <c r="E32" s="80" t="s">
        <v>10</v>
      </c>
      <c r="F32" s="80" t="s">
        <v>10</v>
      </c>
      <c r="G32" s="80" t="s">
        <v>11</v>
      </c>
      <c r="H32" s="80" t="s">
        <v>11</v>
      </c>
      <c r="I32" s="80" t="s">
        <v>11</v>
      </c>
      <c r="J32" s="80" t="s">
        <v>11</v>
      </c>
      <c r="K32" s="80" t="s">
        <v>11</v>
      </c>
      <c r="L32" s="80" t="s">
        <v>11</v>
      </c>
      <c r="M32" s="80" t="s">
        <v>11</v>
      </c>
      <c r="N32" s="80" t="s">
        <v>11</v>
      </c>
      <c r="O32" s="80" t="s">
        <v>11</v>
      </c>
      <c r="P32" s="80" t="s">
        <v>11</v>
      </c>
      <c r="Q32" s="80" t="s">
        <v>11</v>
      </c>
      <c r="R32" s="80" t="s">
        <v>11</v>
      </c>
      <c r="S32" s="80" t="s">
        <v>11</v>
      </c>
      <c r="T32" s="80" t="s">
        <v>11</v>
      </c>
      <c r="U32" s="80" t="s">
        <v>11</v>
      </c>
      <c r="V32" s="80" t="s">
        <v>11</v>
      </c>
      <c r="W32" s="80" t="s">
        <v>11</v>
      </c>
      <c r="X32" s="80" t="s">
        <v>11</v>
      </c>
      <c r="Y32" s="80" t="s">
        <v>10</v>
      </c>
      <c r="Z32" s="80" t="s">
        <v>10</v>
      </c>
      <c r="AA32" s="80" t="s">
        <v>11</v>
      </c>
      <c r="AB32" s="80" t="s">
        <v>11</v>
      </c>
      <c r="AC32" s="80" t="s">
        <v>11</v>
      </c>
      <c r="AD32" s="80" t="s">
        <v>11</v>
      </c>
      <c r="AE32" s="80" t="s">
        <v>11</v>
      </c>
      <c r="AF32" s="80" t="s">
        <v>6</v>
      </c>
      <c r="AG32" s="80" t="s">
        <v>6</v>
      </c>
      <c r="AH32" s="17">
        <f t="shared" si="0"/>
        <v>1</v>
      </c>
      <c r="AI32"/>
    </row>
    <row r="33" spans="1:44" ht="15.75" customHeight="1" x14ac:dyDescent="0.25">
      <c r="A33" s="161" t="s">
        <v>52</v>
      </c>
      <c r="B33" s="162"/>
      <c r="C33" s="163"/>
      <c r="D33" s="25" t="s">
        <v>13</v>
      </c>
      <c r="E33" s="25" t="s">
        <v>13</v>
      </c>
      <c r="F33" s="25" t="s">
        <v>13</v>
      </c>
      <c r="G33" s="25" t="s">
        <v>13</v>
      </c>
      <c r="H33" s="25" t="s">
        <v>13</v>
      </c>
      <c r="I33" s="25" t="s">
        <v>13</v>
      </c>
      <c r="J33" s="25" t="s">
        <v>13</v>
      </c>
      <c r="K33" s="25" t="s">
        <v>13</v>
      </c>
      <c r="L33" s="25" t="s">
        <v>13</v>
      </c>
      <c r="M33" s="25" t="s">
        <v>13</v>
      </c>
      <c r="N33" s="25" t="s">
        <v>13</v>
      </c>
      <c r="O33" s="25" t="s">
        <v>13</v>
      </c>
      <c r="P33" s="25" t="s">
        <v>13</v>
      </c>
      <c r="Q33" s="25" t="s">
        <v>13</v>
      </c>
      <c r="R33" s="25" t="s">
        <v>13</v>
      </c>
      <c r="S33" s="25" t="s">
        <v>13</v>
      </c>
      <c r="T33" s="25" t="s">
        <v>13</v>
      </c>
      <c r="U33" s="25" t="s">
        <v>13</v>
      </c>
      <c r="V33" s="25" t="s">
        <v>13</v>
      </c>
      <c r="W33" s="25" t="s">
        <v>13</v>
      </c>
      <c r="X33" s="24" t="s">
        <v>13</v>
      </c>
      <c r="Y33" s="24" t="s">
        <v>13</v>
      </c>
      <c r="Z33" s="24" t="s">
        <v>13</v>
      </c>
      <c r="AA33" s="24" t="s">
        <v>13</v>
      </c>
      <c r="AB33" s="24" t="s">
        <v>13</v>
      </c>
      <c r="AC33" s="24" t="s">
        <v>13</v>
      </c>
      <c r="AD33" s="24" t="s">
        <v>13</v>
      </c>
      <c r="AE33" s="24" t="s">
        <v>13</v>
      </c>
      <c r="AF33" s="24" t="s">
        <v>13</v>
      </c>
      <c r="AG33" s="24" t="s">
        <v>13</v>
      </c>
      <c r="AH33" s="19">
        <f t="shared" si="0"/>
        <v>1</v>
      </c>
      <c r="AI33"/>
    </row>
    <row r="34" spans="1:44" ht="15.75" customHeight="1" x14ac:dyDescent="0.25">
      <c r="A34" s="161" t="s">
        <v>53</v>
      </c>
      <c r="B34" s="162"/>
      <c r="C34" s="163"/>
      <c r="D34" s="25" t="s">
        <v>13</v>
      </c>
      <c r="E34" s="25" t="s">
        <v>13</v>
      </c>
      <c r="F34" s="25" t="s">
        <v>13</v>
      </c>
      <c r="G34" s="25" t="s">
        <v>13</v>
      </c>
      <c r="H34" s="25" t="s">
        <v>13</v>
      </c>
      <c r="I34" s="25" t="s">
        <v>13</v>
      </c>
      <c r="J34" s="25" t="s">
        <v>13</v>
      </c>
      <c r="K34" s="25" t="s">
        <v>13</v>
      </c>
      <c r="L34" s="25" t="s">
        <v>13</v>
      </c>
      <c r="M34" s="25" t="s">
        <v>13</v>
      </c>
      <c r="N34" s="25" t="s">
        <v>13</v>
      </c>
      <c r="O34" s="25" t="s">
        <v>13</v>
      </c>
      <c r="P34" s="25" t="s">
        <v>13</v>
      </c>
      <c r="Q34" s="25" t="s">
        <v>13</v>
      </c>
      <c r="R34" s="25" t="s">
        <v>13</v>
      </c>
      <c r="S34" s="25" t="s">
        <v>13</v>
      </c>
      <c r="T34" s="25" t="s">
        <v>13</v>
      </c>
      <c r="U34" s="25" t="s">
        <v>13</v>
      </c>
      <c r="V34" s="25" t="s">
        <v>13</v>
      </c>
      <c r="W34" s="25" t="s">
        <v>13</v>
      </c>
      <c r="X34" s="24" t="s">
        <v>13</v>
      </c>
      <c r="Y34" s="24" t="s">
        <v>13</v>
      </c>
      <c r="Z34" s="24" t="s">
        <v>13</v>
      </c>
      <c r="AA34" s="24" t="s">
        <v>13</v>
      </c>
      <c r="AB34" s="24" t="s">
        <v>13</v>
      </c>
      <c r="AC34" s="24" t="s">
        <v>13</v>
      </c>
      <c r="AD34" s="24" t="s">
        <v>13</v>
      </c>
      <c r="AE34" s="24" t="s">
        <v>13</v>
      </c>
      <c r="AF34" s="24" t="s">
        <v>13</v>
      </c>
      <c r="AG34" s="24" t="s">
        <v>13</v>
      </c>
      <c r="AH34" s="19">
        <f t="shared" si="0"/>
        <v>1</v>
      </c>
      <c r="AI34"/>
    </row>
    <row r="35" spans="1:44" ht="15.75" customHeight="1" x14ac:dyDescent="0.25">
      <c r="A35" s="164" t="s">
        <v>54</v>
      </c>
      <c r="B35" s="165"/>
      <c r="C35" s="166"/>
      <c r="D35" s="87" t="s">
        <v>13</v>
      </c>
      <c r="E35" s="87" t="s">
        <v>13</v>
      </c>
      <c r="F35" s="87" t="s">
        <v>13</v>
      </c>
      <c r="G35" s="87" t="s">
        <v>13</v>
      </c>
      <c r="H35" s="87" t="s">
        <v>13</v>
      </c>
      <c r="I35" s="87" t="s">
        <v>13</v>
      </c>
      <c r="J35" s="87" t="s">
        <v>13</v>
      </c>
      <c r="K35" s="87" t="s">
        <v>13</v>
      </c>
      <c r="L35" s="87" t="s">
        <v>13</v>
      </c>
      <c r="M35" s="87" t="s">
        <v>13</v>
      </c>
      <c r="N35" s="87" t="s">
        <v>13</v>
      </c>
      <c r="O35" s="87" t="s">
        <v>13</v>
      </c>
      <c r="P35" s="87" t="s">
        <v>13</v>
      </c>
      <c r="Q35" s="87" t="s">
        <v>13</v>
      </c>
      <c r="R35" s="87" t="s">
        <v>13</v>
      </c>
      <c r="S35" s="87" t="s">
        <v>13</v>
      </c>
      <c r="T35" s="87" t="s">
        <v>13</v>
      </c>
      <c r="U35" s="87" t="s">
        <v>13</v>
      </c>
      <c r="V35" s="87" t="s">
        <v>13</v>
      </c>
      <c r="W35" s="86" t="s">
        <v>13</v>
      </c>
      <c r="X35" s="86" t="s">
        <v>13</v>
      </c>
      <c r="Y35" s="86" t="s">
        <v>13</v>
      </c>
      <c r="Z35" s="86" t="s">
        <v>13</v>
      </c>
      <c r="AA35" s="86" t="s">
        <v>13</v>
      </c>
      <c r="AB35" s="86" t="s">
        <v>13</v>
      </c>
      <c r="AC35" s="86" t="s">
        <v>13</v>
      </c>
      <c r="AD35" s="86" t="s">
        <v>13</v>
      </c>
      <c r="AE35" s="86" t="s">
        <v>13</v>
      </c>
      <c r="AF35" s="86" t="s">
        <v>13</v>
      </c>
      <c r="AG35" s="86" t="s">
        <v>13</v>
      </c>
      <c r="AH35" s="88">
        <f t="shared" si="0"/>
        <v>1</v>
      </c>
      <c r="AI35"/>
    </row>
    <row r="36" spans="1:44" s="32" customFormat="1" ht="15.75" customHeight="1" x14ac:dyDescent="0.25">
      <c r="A36" s="149" t="s">
        <v>55</v>
      </c>
      <c r="B36" s="150"/>
      <c r="C36" s="151"/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134"/>
      <c r="AI36" s="33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167" t="s">
        <v>56</v>
      </c>
      <c r="B37" s="168"/>
      <c r="C37" s="169"/>
      <c r="D37" s="135"/>
      <c r="E37" s="114"/>
      <c r="F37" s="114"/>
      <c r="G37" s="114"/>
      <c r="H37" s="114"/>
      <c r="I37" s="114"/>
      <c r="J37" s="81"/>
      <c r="K37" s="114"/>
      <c r="L37" s="114"/>
      <c r="M37" s="114"/>
      <c r="N37" s="114"/>
      <c r="O37" s="114"/>
      <c r="P37" s="34"/>
      <c r="Q37" s="34"/>
      <c r="R37" s="34"/>
      <c r="S37" s="3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36"/>
      <c r="AI37" s="35"/>
    </row>
    <row r="38" spans="1:44" ht="15.75" hidden="1" customHeight="1" x14ac:dyDescent="0.25">
      <c r="A38" s="32"/>
      <c r="B38" s="36"/>
      <c r="C38" s="36"/>
      <c r="D38" s="37" t="str">
        <f>IF(AND(D5&gt;0,COUNTA(D6:D37)&gt;0,COUNTA(D6:D37)-COUNTIF(D6:D37,"NB")-COUNTIF(D30:D31, "0")=COUNTA(D6:D37)),"AB","")</f>
        <v/>
      </c>
      <c r="E38" s="37" t="str">
        <f>IF(AND(E5&gt;0,COUNTA(E6:E37)&gt;0,COUNTA(E6:E37)-COUNTIF(E6:E37,"NB")-COUNTIF(E30:E31, "0")=COUNTA(E6:E37)),"AB","")</f>
        <v/>
      </c>
      <c r="F38" s="37" t="str">
        <f>IF(AND(F5&gt;0,COUNTA(F6:F37)&gt;0,COUNTA(F6:F37)-COUNTIF(F6:F37,"NB")-COUNTIF(F30:F31, "0")=COUNTA(F6:F37)),"AB","")</f>
        <v/>
      </c>
      <c r="G38" s="37" t="str">
        <f>IF(AND(G5&gt;0,COUNTA(G6:G37)&gt;0,COUNTA(G6:G37)-COUNTIF(G6:G37,"NB")-COUNTIF(G30:G31, "0")=COUNTA(G6:G37)),"AB","")</f>
        <v/>
      </c>
      <c r="H38" s="37" t="str">
        <f>IF(AND(H5&gt;0,COUNTA(H6:H37)&gt;0,COUNTA(H6:H37)-COUNTIF(H6:H37,"NB")-COUNTIF(H30:H31, "0")=COUNTA(H6:H37)),"AB","")</f>
        <v/>
      </c>
      <c r="J38" s="37" t="str">
        <f t="shared" ref="J38:AG38" si="1">IF(AND(J5&gt;0,COUNTA(J6:J37)&gt;0,COUNTA(J6:J37)-COUNTIF(J6:J37,"NB")-COUNTIF(J30:J31, "0")=COUNTA(J6:J37)),"AB","")</f>
        <v/>
      </c>
      <c r="K38" s="37" t="str">
        <f t="shared" si="1"/>
        <v/>
      </c>
      <c r="L38" s="37" t="str">
        <f t="shared" si="1"/>
        <v/>
      </c>
      <c r="M38" s="37" t="str">
        <f t="shared" si="1"/>
        <v/>
      </c>
      <c r="N38" s="37" t="str">
        <f t="shared" si="1"/>
        <v/>
      </c>
      <c r="O38" s="37" t="str">
        <f t="shared" si="1"/>
        <v/>
      </c>
      <c r="P38" s="37" t="str">
        <f t="shared" si="1"/>
        <v/>
      </c>
      <c r="Q38" s="37" t="str">
        <f t="shared" si="1"/>
        <v/>
      </c>
      <c r="R38" s="37" t="str">
        <f t="shared" si="1"/>
        <v/>
      </c>
      <c r="S38" s="37" t="str">
        <f t="shared" si="1"/>
        <v/>
      </c>
      <c r="T38" s="37" t="str">
        <f t="shared" si="1"/>
        <v/>
      </c>
      <c r="U38" s="37" t="str">
        <f t="shared" si="1"/>
        <v/>
      </c>
      <c r="V38" s="37" t="str">
        <f t="shared" si="1"/>
        <v/>
      </c>
      <c r="W38" s="37" t="str">
        <f t="shared" si="1"/>
        <v/>
      </c>
      <c r="X38" s="37" t="str">
        <f t="shared" si="1"/>
        <v/>
      </c>
      <c r="Y38" s="37" t="str">
        <f>IF(AND(Y5&gt;0,COUNTA(Y6:Y37)&gt;0,COUNTA(Y6:Y37)-COUNTIF(Y6:Y37,"NB")-COUNTIF(Y30:Y31, "0")=COUNTA(Y6:Y37)),"AB","")</f>
        <v/>
      </c>
      <c r="Z38" s="37" t="str">
        <f>IF(AND(Z5&gt;0,COUNTA(Z6:Z37)&gt;0,COUNTA(Z6:Z37)-COUNTIF(Z6:Z37,"NB")-COUNTIF(Z30:Z31, "0")=COUNTA(Z6:Z37)),"AB","")</f>
        <v/>
      </c>
      <c r="AA38" s="37" t="str">
        <f t="shared" si="1"/>
        <v/>
      </c>
      <c r="AB38" s="37" t="str">
        <f t="shared" si="1"/>
        <v/>
      </c>
      <c r="AC38" s="37" t="str">
        <f t="shared" si="1"/>
        <v>AB</v>
      </c>
      <c r="AD38" s="37" t="str">
        <f t="shared" si="1"/>
        <v>AB</v>
      </c>
      <c r="AE38" s="37" t="str">
        <f t="shared" si="1"/>
        <v>AB</v>
      </c>
      <c r="AF38" s="37" t="str">
        <f t="shared" si="1"/>
        <v>AB</v>
      </c>
      <c r="AG38" s="37" t="str">
        <f t="shared" si="1"/>
        <v>AB</v>
      </c>
      <c r="AH38" s="37" t="e">
        <f>IF(AND(#REF!&gt;0,COUNTA(AH36:AH37)&gt;0,COUNTA(AH36:AH37)-COUNTIF(AH36:AH37,"NB")-COUNTIF(#REF!, "0")=COUNTA(AH36:AH37)),"AB","")</f>
        <v>#REF!</v>
      </c>
      <c r="AI38" s="35"/>
    </row>
    <row r="39" spans="1:44" ht="15.75" hidden="1" customHeight="1" x14ac:dyDescent="0.25">
      <c r="D39" s="38" t="str">
        <f>IF(AND(D5:D5&gt;0,COUNTA(D6:D35),COUNTIF(D6:D35,"NB")+COUNTIF(D6:D35,0)=COUNTA(D6:D35)),"ANB","")</f>
        <v/>
      </c>
      <c r="E39" s="38" t="str">
        <f>IF(AND(E5:E5&gt;0,COUNTA(E6:E35),COUNTIF(E6:E35,"NB")+COUNTIF(E6:E35,0)=COUNTA(E6:E35)),"ANB","")</f>
        <v/>
      </c>
      <c r="F39" s="38" t="str">
        <f>IF(AND(F5:F5&gt;0,COUNTA(F6:F35),COUNTIF(F6:F35,"NB")+COUNTIF(F6:F35,0)=COUNTA(F6:F35)),"ANB","")</f>
        <v/>
      </c>
      <c r="G39" s="38" t="str">
        <f>IF(AND(G5:G5&gt;0,COUNTA(G6:G35),COUNTIF(G6:G35,"NB")+COUNTIF(G6:G35,0)=COUNTA(G6:G35)),"ANB","")</f>
        <v/>
      </c>
      <c r="H39" s="38" t="str">
        <f>IF(AND(H5:H5&gt;0,COUNTA(H6:H35),COUNTIF(H6:H35,"NB")+COUNTIF(H6:H35,0)=COUNTA(H6:H35)),"ANB","")</f>
        <v/>
      </c>
      <c r="I39" s="38" t="str">
        <f>IF(AND(I5:I5&gt;0,COUNTA(I6:I31),COUNTIF(I6:I31,"NB")+COUNTIF(I6:I31,0)=COUNTA(I6:I31)),"ANB","")</f>
        <v/>
      </c>
      <c r="J39" s="38" t="str">
        <f t="shared" ref="J39:AG39" si="2">IF(AND(J5:J5&gt;0,COUNTA(J6:J35),COUNTIF(J6:J35,"NB")+COUNTIF(J6:J35,0)=COUNTA(J6:J35)),"ANB","")</f>
        <v/>
      </c>
      <c r="K39" s="38" t="str">
        <f t="shared" si="2"/>
        <v/>
      </c>
      <c r="L39" s="38" t="str">
        <f t="shared" si="2"/>
        <v/>
      </c>
      <c r="M39" s="38" t="str">
        <f t="shared" si="2"/>
        <v/>
      </c>
      <c r="N39" s="38" t="str">
        <f t="shared" si="2"/>
        <v/>
      </c>
      <c r="O39" s="38" t="str">
        <f t="shared" si="2"/>
        <v/>
      </c>
      <c r="P39" s="38" t="str">
        <f t="shared" si="2"/>
        <v/>
      </c>
      <c r="Q39" s="38" t="str">
        <f t="shared" si="2"/>
        <v/>
      </c>
      <c r="R39" s="38" t="str">
        <f t="shared" si="2"/>
        <v/>
      </c>
      <c r="S39" s="38" t="str">
        <f t="shared" si="2"/>
        <v/>
      </c>
      <c r="T39" s="38" t="str">
        <f t="shared" si="2"/>
        <v/>
      </c>
      <c r="U39" s="38" t="str">
        <f t="shared" si="2"/>
        <v/>
      </c>
      <c r="V39" s="38" t="str">
        <f t="shared" si="2"/>
        <v/>
      </c>
      <c r="W39" s="38" t="str">
        <f t="shared" si="2"/>
        <v/>
      </c>
      <c r="X39" s="38" t="str">
        <f t="shared" si="2"/>
        <v/>
      </c>
      <c r="Y39" s="38" t="str">
        <f>IF(AND(Y5:Y5&gt;0,COUNTA(Y6:Y35),COUNTIF(Y6:Y35,"NB")+COUNTIF(Y6:Y35,0)=COUNTA(Y6:Y35)),"ANB","")</f>
        <v/>
      </c>
      <c r="Z39" s="38" t="str">
        <f>IF(AND(Z5:Z5&gt;0,COUNTA(Z6:Z35),COUNTIF(Z6:Z35,"NB")+COUNTIF(Z6:Z35,0)=COUNTA(Z6:Z35)),"ANB","")</f>
        <v/>
      </c>
      <c r="AA39" s="38" t="str">
        <f t="shared" si="2"/>
        <v/>
      </c>
      <c r="AB39" s="38" t="str">
        <f t="shared" si="2"/>
        <v/>
      </c>
      <c r="AC39" s="38" t="str">
        <f t="shared" si="2"/>
        <v/>
      </c>
      <c r="AD39" s="38" t="str">
        <f t="shared" si="2"/>
        <v/>
      </c>
      <c r="AE39" s="38" t="str">
        <f t="shared" si="2"/>
        <v/>
      </c>
      <c r="AF39" s="38" t="str">
        <f t="shared" si="2"/>
        <v/>
      </c>
      <c r="AG39" s="38" t="str">
        <f t="shared" si="2"/>
        <v/>
      </c>
      <c r="AH39" s="38" t="e">
        <f>IF(AND(#REF!&gt;0,COUNTA(#REF!),COUNTIF(#REF!,"NB")+COUNTIF(#REF!,0)=COUNTA(#REF!)),"ANB","")</f>
        <v>#REF!</v>
      </c>
    </row>
    <row r="40" spans="1:44" ht="15.75" customHeight="1" thickBot="1" x14ac:dyDescent="0.3">
      <c r="D40" s="39"/>
    </row>
    <row r="41" spans="1:44" ht="15.75" customHeight="1" thickBot="1" x14ac:dyDescent="0.3">
      <c r="A41" s="146" t="s">
        <v>57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8"/>
    </row>
    <row r="42" spans="1:44" ht="15.75" customHeight="1" x14ac:dyDescent="0.25">
      <c r="A42" s="40" t="s">
        <v>58</v>
      </c>
      <c r="C42" s="41"/>
      <c r="D42" s="41"/>
      <c r="E42" s="41"/>
      <c r="F42" s="41"/>
      <c r="G42" s="42"/>
      <c r="H42" s="43" t="s">
        <v>59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60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9"/>
    </row>
    <row r="43" spans="1:44" ht="15.75" customHeight="1" x14ac:dyDescent="0.25">
      <c r="A43" s="50" t="s">
        <v>13</v>
      </c>
      <c r="B43" t="s">
        <v>61</v>
      </c>
      <c r="C43" s="41"/>
      <c r="D43" s="41"/>
      <c r="E43" s="41"/>
      <c r="F43" s="41"/>
      <c r="G43" s="42"/>
      <c r="H43" s="51" t="s">
        <v>62</v>
      </c>
      <c r="I43" s="44"/>
      <c r="J43" s="44" t="s">
        <v>63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64</v>
      </c>
      <c r="Z43" s="47"/>
      <c r="AA43" s="47"/>
      <c r="AB43" s="47"/>
      <c r="AC43" s="47"/>
      <c r="AD43" s="47"/>
      <c r="AE43" s="47"/>
      <c r="AF43" s="47"/>
      <c r="AG43" s="47"/>
      <c r="AH43" s="49"/>
    </row>
    <row r="44" spans="1:44" ht="15.75" customHeight="1" x14ac:dyDescent="0.25">
      <c r="A44" s="53" t="s">
        <v>49</v>
      </c>
      <c r="B44" t="s">
        <v>65</v>
      </c>
      <c r="C44" s="41"/>
      <c r="D44" s="41"/>
      <c r="E44" s="41"/>
      <c r="F44" s="41"/>
      <c r="G44" s="42"/>
      <c r="H44" s="44"/>
      <c r="I44" s="44"/>
      <c r="J44" s="44" t="s">
        <v>66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10</v>
      </c>
      <c r="X44" s="47"/>
      <c r="Y44" s="47" t="s">
        <v>67</v>
      </c>
      <c r="Z44" s="47"/>
      <c r="AA44" s="47"/>
      <c r="AB44" s="47"/>
      <c r="AC44" s="47"/>
      <c r="AD44" s="47"/>
      <c r="AE44" s="47"/>
      <c r="AF44" s="47"/>
      <c r="AG44" s="47"/>
      <c r="AH44" s="49"/>
    </row>
    <row r="45" spans="1:44" ht="15.75" customHeight="1" x14ac:dyDescent="0.25">
      <c r="A45" s="54" t="s">
        <v>16</v>
      </c>
      <c r="B45" t="s">
        <v>68</v>
      </c>
      <c r="C45" s="41"/>
      <c r="D45" s="41"/>
      <c r="E45" s="41"/>
      <c r="F45" s="41"/>
      <c r="G45" s="42"/>
      <c r="H45" s="51" t="s">
        <v>69</v>
      </c>
      <c r="I45" s="44"/>
      <c r="J45" s="44" t="s">
        <v>70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11</v>
      </c>
      <c r="X45" s="47"/>
      <c r="Y45" s="47" t="s">
        <v>71</v>
      </c>
      <c r="Z45" s="47"/>
      <c r="AA45" s="47"/>
      <c r="AB45" s="47"/>
      <c r="AC45" s="47"/>
      <c r="AD45" s="47"/>
      <c r="AE45" s="47"/>
      <c r="AF45" s="47"/>
      <c r="AG45" s="47"/>
      <c r="AH45" s="49"/>
    </row>
    <row r="46" spans="1:44" ht="15.75" customHeight="1" x14ac:dyDescent="0.25">
      <c r="A46" s="50" t="s">
        <v>72</v>
      </c>
      <c r="B46" t="s">
        <v>73</v>
      </c>
      <c r="C46" s="41"/>
      <c r="D46" s="41"/>
      <c r="E46" s="41"/>
      <c r="F46" s="41"/>
      <c r="G46" s="42"/>
      <c r="H46" s="51" t="s">
        <v>74</v>
      </c>
      <c r="I46" s="44"/>
      <c r="J46" s="44" t="s">
        <v>75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49</v>
      </c>
      <c r="X46" s="47"/>
      <c r="Y46" s="47" t="s">
        <v>76</v>
      </c>
      <c r="Z46" s="47"/>
      <c r="AA46" s="47"/>
      <c r="AB46" s="47"/>
      <c r="AC46" s="47"/>
      <c r="AD46" s="47"/>
      <c r="AE46" s="47"/>
      <c r="AF46" s="47"/>
      <c r="AG46" s="47"/>
      <c r="AH46" s="49"/>
    </row>
    <row r="47" spans="1:44" ht="15.75" customHeight="1" x14ac:dyDescent="0.25">
      <c r="A47" s="54" t="s">
        <v>77</v>
      </c>
      <c r="B47" t="s">
        <v>78</v>
      </c>
      <c r="C47" s="41"/>
      <c r="D47" s="41"/>
      <c r="E47" s="41"/>
      <c r="F47" s="41"/>
      <c r="G47" s="42"/>
      <c r="H47" s="51" t="s">
        <v>79</v>
      </c>
      <c r="I47" s="44"/>
      <c r="J47" s="44" t="s">
        <v>80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81</v>
      </c>
      <c r="X47" s="56"/>
      <c r="Y47" s="56" t="s">
        <v>82</v>
      </c>
      <c r="Z47" s="56"/>
      <c r="AA47" s="56"/>
      <c r="AB47" s="56"/>
      <c r="AC47" s="56"/>
      <c r="AD47" s="56"/>
      <c r="AE47" s="56"/>
      <c r="AF47" s="56"/>
      <c r="AG47" s="56"/>
      <c r="AH47" s="58"/>
    </row>
    <row r="48" spans="1:44" ht="15.75" customHeight="1" x14ac:dyDescent="0.25">
      <c r="A48" s="50" t="s">
        <v>83</v>
      </c>
      <c r="B48" t="s">
        <v>84</v>
      </c>
      <c r="C48" s="41"/>
      <c r="D48" s="41"/>
      <c r="E48" s="41"/>
      <c r="F48" s="41"/>
      <c r="G48" s="42"/>
      <c r="H48" s="51" t="s">
        <v>85</v>
      </c>
      <c r="I48" s="44"/>
      <c r="J48" s="44" t="s">
        <v>86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  <c r="AH48" s="59"/>
    </row>
    <row r="49" spans="1:35" ht="15.75" customHeight="1" x14ac:dyDescent="0.25">
      <c r="A49" s="54" t="s">
        <v>87</v>
      </c>
      <c r="B49" t="s">
        <v>88</v>
      </c>
      <c r="C49" s="41"/>
      <c r="D49" s="41"/>
      <c r="E49" s="41"/>
      <c r="F49" s="41"/>
      <c r="G49" s="42"/>
      <c r="H49" s="51" t="s">
        <v>89</v>
      </c>
      <c r="I49" s="44"/>
      <c r="J49" s="44" t="s">
        <v>90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91</v>
      </c>
      <c r="AH49" s="59"/>
    </row>
    <row r="50" spans="1:35" ht="15.75" customHeight="1" x14ac:dyDescent="0.25">
      <c r="A50" s="50" t="s">
        <v>92</v>
      </c>
      <c r="B50" t="s">
        <v>93</v>
      </c>
      <c r="C50" s="41"/>
      <c r="D50" s="41"/>
      <c r="E50" s="41"/>
      <c r="F50" s="41"/>
      <c r="G50" s="42"/>
      <c r="H50" s="51" t="s">
        <v>94</v>
      </c>
      <c r="I50" s="44"/>
      <c r="J50" s="44" t="s">
        <v>95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96</v>
      </c>
      <c r="AG50">
        <f>COUNTA(D5:AG5)</f>
        <v>30</v>
      </c>
      <c r="AH50" s="59"/>
      <c r="AI50"/>
    </row>
    <row r="51" spans="1:35" ht="15.75" customHeight="1" x14ac:dyDescent="0.25">
      <c r="A51" s="61"/>
      <c r="B51" t="s">
        <v>97</v>
      </c>
      <c r="C51" s="41"/>
      <c r="D51" s="41"/>
      <c r="E51" s="41"/>
      <c r="F51" s="41"/>
      <c r="G51" s="42"/>
      <c r="H51" s="44" t="s">
        <v>98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99</v>
      </c>
      <c r="AG51">
        <f>COUNTIF(D38:AH38,"AB")</f>
        <v>5</v>
      </c>
      <c r="AH51" s="59"/>
      <c r="AI51"/>
    </row>
    <row r="52" spans="1:35" ht="15.75" customHeight="1" x14ac:dyDescent="0.25">
      <c r="A52" s="54" t="s">
        <v>113</v>
      </c>
      <c r="B52" t="s">
        <v>114</v>
      </c>
      <c r="C52" s="41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102</v>
      </c>
      <c r="AG52">
        <f>AG50-AG51-AG53</f>
        <v>25</v>
      </c>
      <c r="AH52" s="59"/>
      <c r="AI52"/>
    </row>
    <row r="53" spans="1:35" ht="15.75" customHeight="1" x14ac:dyDescent="0.25">
      <c r="A53" s="61"/>
      <c r="B53" t="s">
        <v>97</v>
      </c>
      <c r="C53" s="41"/>
      <c r="D53" s="41"/>
      <c r="E53" s="41"/>
      <c r="F53" s="41"/>
      <c r="G53" s="42"/>
      <c r="H53" s="43" t="s">
        <v>103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104</v>
      </c>
      <c r="AG53">
        <f>COUNTIF(D39:AH39,"ANB")</f>
        <v>0</v>
      </c>
      <c r="AH53" s="59"/>
      <c r="AI53"/>
    </row>
    <row r="54" spans="1:35" ht="15.75" customHeight="1" x14ac:dyDescent="0.25">
      <c r="A54" s="62"/>
      <c r="B54" s="41"/>
      <c r="C54" s="41"/>
      <c r="D54" s="41"/>
      <c r="E54" s="41"/>
      <c r="F54" s="41"/>
      <c r="G54" s="42"/>
      <c r="H54" s="51" t="s">
        <v>105</v>
      </c>
      <c r="I54" s="44"/>
      <c r="J54" s="44" t="s">
        <v>106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 s="59"/>
      <c r="AI54"/>
    </row>
    <row r="55" spans="1:35" ht="15.75" customHeight="1" thickBot="1" x14ac:dyDescent="0.3">
      <c r="A55" s="63"/>
      <c r="B55" s="64"/>
      <c r="C55" s="64"/>
      <c r="D55" s="64"/>
      <c r="E55" s="64"/>
      <c r="F55" s="64"/>
      <c r="G55" s="65"/>
      <c r="H55" s="66" t="s">
        <v>107</v>
      </c>
      <c r="I55" s="67"/>
      <c r="J55" s="67" t="s">
        <v>108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  <c r="AI55"/>
    </row>
    <row r="56" spans="1:35" ht="15.75" customHeight="1" x14ac:dyDescent="0.25">
      <c r="AI56"/>
    </row>
    <row r="57" spans="1:35" ht="15.75" customHeight="1" x14ac:dyDescent="0.25">
      <c r="AI57"/>
    </row>
    <row r="58" spans="1:35" ht="15.75" customHeight="1" x14ac:dyDescent="0.25">
      <c r="AI58"/>
    </row>
    <row r="59" spans="1:35" ht="15.75" customHeight="1" x14ac:dyDescent="0.25">
      <c r="AI59"/>
    </row>
  </sheetData>
  <mergeCells count="33"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7:C37"/>
    <mergeCell ref="A41:AH41"/>
    <mergeCell ref="A30:C30"/>
    <mergeCell ref="A31:C31"/>
    <mergeCell ref="A32:C32"/>
    <mergeCell ref="A33:C33"/>
    <mergeCell ref="A36:C36"/>
    <mergeCell ref="A34:C34"/>
    <mergeCell ref="A35:C35"/>
  </mergeCells>
  <conditionalFormatting sqref="D6:M7 G9:H22 I9:I26 D9:F35 F23:H24 E25:H26 G33:I35">
    <cfRule type="containsText" dxfId="206" priority="225" operator="containsText" text="B">
      <formula>NOT(ISERROR(SEARCH("B",D6)))</formula>
    </cfRule>
  </conditionalFormatting>
  <conditionalFormatting sqref="D6:O7">
    <cfRule type="containsText" dxfId="205" priority="215" operator="containsText" text="NB">
      <formula>NOT(ISERROR(SEARCH("NB",D6)))</formula>
    </cfRule>
  </conditionalFormatting>
  <conditionalFormatting sqref="D8:W8">
    <cfRule type="cellIs" dxfId="204" priority="157" operator="equal">
      <formula>"NB"</formula>
    </cfRule>
    <cfRule type="cellIs" dxfId="203" priority="220" operator="equal">
      <formula>"M"</formula>
    </cfRule>
    <cfRule type="cellIs" dxfId="202" priority="219" operator="equal">
      <formula>"B"</formula>
    </cfRule>
  </conditionalFormatting>
  <conditionalFormatting sqref="D36:AG37">
    <cfRule type="cellIs" dxfId="201" priority="342" operator="equal">
      <formula>"M"</formula>
    </cfRule>
    <cfRule type="cellIs" dxfId="200" priority="341" operator="equal">
      <formula>"NB"</formula>
    </cfRule>
    <cfRule type="cellIs" dxfId="199" priority="340" operator="equal">
      <formula>0</formula>
    </cfRule>
    <cfRule type="cellIs" dxfId="198" priority="338" operator="equal">
      <formula>"B"</formula>
    </cfRule>
  </conditionalFormatting>
  <conditionalFormatting sqref="F23:H24 G9:H22 D9:F35 E25:H26">
    <cfRule type="containsText" dxfId="197" priority="223" operator="containsText" text="NB">
      <formula>NOT(ISERROR(SEARCH("NB",D9)))</formula>
    </cfRule>
  </conditionalFormatting>
  <conditionalFormatting sqref="G9:H22 D9:F35 F23:H24 E25:H26 D6:M7 I9:I26 G33:I35">
    <cfRule type="containsText" dxfId="196" priority="224" operator="containsText" text="M">
      <formula>NOT(ISERROR(SEARCH("M",D6)))</formula>
    </cfRule>
  </conditionalFormatting>
  <conditionalFormatting sqref="G9:I22">
    <cfRule type="containsText" dxfId="195" priority="332" operator="containsText" text="M">
      <formula>NOT(ISERROR(SEARCH("M",G9)))</formula>
    </cfRule>
    <cfRule type="containsText" dxfId="194" priority="331" operator="containsText" text="NB">
      <formula>NOT(ISERROR(SEARCH("NB",G9)))</formula>
    </cfRule>
    <cfRule type="containsText" dxfId="193" priority="333" operator="containsText" text="B">
      <formula>NOT(ISERROR(SEARCH("B",G9)))</formula>
    </cfRule>
  </conditionalFormatting>
  <conditionalFormatting sqref="G23:I24">
    <cfRule type="cellIs" dxfId="192" priority="313" operator="equal">
      <formula>"M"</formula>
    </cfRule>
  </conditionalFormatting>
  <conditionalFormatting sqref="G25:I35">
    <cfRule type="containsText" dxfId="191" priority="303" operator="containsText" text="NB">
      <formula>NOT(ISERROR(SEARCH("NB",G25)))</formula>
    </cfRule>
    <cfRule type="containsText" dxfId="190" priority="305" operator="containsText" text="B">
      <formula>NOT(ISERROR(SEARCH("B",G25)))</formula>
    </cfRule>
    <cfRule type="containsText" dxfId="189" priority="304" operator="containsText" text="M">
      <formula>NOT(ISERROR(SEARCH("M",G25)))</formula>
    </cfRule>
  </conditionalFormatting>
  <conditionalFormatting sqref="G23:N24">
    <cfRule type="cellIs" dxfId="188" priority="204" operator="equal">
      <formula>"NB"</formula>
    </cfRule>
    <cfRule type="cellIs" dxfId="187" priority="202" operator="equal">
      <formula>"B"</formula>
    </cfRule>
  </conditionalFormatting>
  <conditionalFormatting sqref="J6:J7 L9:N21 J9:K26 J33:K35">
    <cfRule type="containsText" dxfId="186" priority="69" operator="containsText" text="M">
      <formula>NOT(ISERROR(SEARCH("M",J6)))</formula>
    </cfRule>
    <cfRule type="containsText" dxfId="185" priority="70" operator="containsText" text="B">
      <formula>NOT(ISERROR(SEARCH("B",J6)))</formula>
    </cfRule>
  </conditionalFormatting>
  <conditionalFormatting sqref="J23:K24">
    <cfRule type="cellIs" dxfId="184" priority="74" operator="equal">
      <formula>"M"</formula>
    </cfRule>
  </conditionalFormatting>
  <conditionalFormatting sqref="J25:K35 L25:N26">
    <cfRule type="containsText" dxfId="183" priority="71" operator="containsText" text="NB">
      <formula>NOT(ISERROR(SEARCH("NB",J25)))</formula>
    </cfRule>
  </conditionalFormatting>
  <conditionalFormatting sqref="J6:M7 D6:I35">
    <cfRule type="cellIs" dxfId="182" priority="218" operator="equal">
      <formula>0</formula>
    </cfRule>
  </conditionalFormatting>
  <conditionalFormatting sqref="J9:M22">
    <cfRule type="containsText" dxfId="181" priority="75" operator="containsText" text="NB">
      <formula>NOT(ISERROR(SEARCH("NB",J9)))</formula>
    </cfRule>
  </conditionalFormatting>
  <conditionalFormatting sqref="J6:O7">
    <cfRule type="containsText" dxfId="180" priority="216" operator="containsText" text="M">
      <formula>NOT(ISERROR(SEARCH("M",J6)))</formula>
    </cfRule>
    <cfRule type="containsText" dxfId="179" priority="217" operator="containsText" text="B">
      <formula>NOT(ISERROR(SEARCH("B",J6)))</formula>
    </cfRule>
  </conditionalFormatting>
  <conditionalFormatting sqref="J6:AE7 AF9:AG21 X9:Y34 Z9:AE35 W35:Y35">
    <cfRule type="cellIs" dxfId="178" priority="135" operator="equal">
      <formula>0</formula>
    </cfRule>
  </conditionalFormatting>
  <conditionalFormatting sqref="L9:M21 J9:K22">
    <cfRule type="containsText" dxfId="177" priority="77" operator="containsText" text="B">
      <formula>NOT(ISERROR(SEARCH("B",J9)))</formula>
    </cfRule>
    <cfRule type="containsText" dxfId="176" priority="76" operator="containsText" text="M">
      <formula>NOT(ISERROR(SEARCH("M",J9)))</formula>
    </cfRule>
  </conditionalFormatting>
  <conditionalFormatting sqref="L8:N21 J6:J35 K8:K35">
    <cfRule type="cellIs" dxfId="175" priority="68" operator="equal">
      <formula>0</formula>
    </cfRule>
  </conditionalFormatting>
  <conditionalFormatting sqref="L9:N21 I9:K26 G33:K35">
    <cfRule type="containsText" dxfId="174" priority="67" operator="containsText" text="NB">
      <formula>NOT(ISERROR(SEARCH("NB",G9)))</formula>
    </cfRule>
  </conditionalFormatting>
  <conditionalFormatting sqref="L22:N24">
    <cfRule type="cellIs" dxfId="173" priority="203" operator="equal">
      <formula>0</formula>
    </cfRule>
  </conditionalFormatting>
  <conditionalFormatting sqref="L23:N24">
    <cfRule type="cellIs" dxfId="172" priority="205" operator="equal">
      <formula>"M"</formula>
    </cfRule>
  </conditionalFormatting>
  <conditionalFormatting sqref="L25:N26 J25:K35">
    <cfRule type="containsText" dxfId="171" priority="72" operator="containsText" text="M">
      <formula>NOT(ISERROR(SEARCH("M",J25)))</formula>
    </cfRule>
    <cfRule type="containsText" dxfId="170" priority="73" operator="containsText" text="B">
      <formula>NOT(ISERROR(SEARCH("B",J25)))</formula>
    </cfRule>
  </conditionalFormatting>
  <conditionalFormatting sqref="L25:V35">
    <cfRule type="containsText" dxfId="169" priority="27" operator="containsText" text="M">
      <formula>NOT(ISERROR(SEARCH("M",L25)))</formula>
    </cfRule>
    <cfRule type="containsText" dxfId="168" priority="26" operator="containsText" text="NB">
      <formula>NOT(ISERROR(SEARCH("NB",L25)))</formula>
    </cfRule>
    <cfRule type="containsText" dxfId="167" priority="28" operator="containsText" text="B">
      <formula>NOT(ISERROR(SEARCH("B",L25)))</formula>
    </cfRule>
  </conditionalFormatting>
  <conditionalFormatting sqref="L22:W22">
    <cfRule type="containsText" dxfId="166" priority="212" operator="containsText" text="M">
      <formula>NOT(ISERROR(SEARCH("M",L22)))</formula>
    </cfRule>
    <cfRule type="containsText" dxfId="165" priority="213" operator="containsText" text="B">
      <formula>NOT(ISERROR(SEARCH("B",L22)))</formula>
    </cfRule>
  </conditionalFormatting>
  <conditionalFormatting sqref="N6:N7">
    <cfRule type="containsText" dxfId="164" priority="65" operator="containsText" text="M">
      <formula>NOT(ISERROR(SEARCH("M",N6)))</formula>
    </cfRule>
    <cfRule type="containsText" dxfId="163" priority="66" operator="containsText" text="B">
      <formula>NOT(ISERROR(SEARCH("B",N6)))</formula>
    </cfRule>
    <cfRule type="cellIs" dxfId="162" priority="64" operator="equal">
      <formula>0</formula>
    </cfRule>
  </conditionalFormatting>
  <conditionalFormatting sqref="N6:O7">
    <cfRule type="cellIs" dxfId="161" priority="44" operator="equal">
      <formula>0</formula>
    </cfRule>
    <cfRule type="containsText" dxfId="160" priority="45" operator="containsText" text="M">
      <formula>NOT(ISERROR(SEARCH("M",N6)))</formula>
    </cfRule>
    <cfRule type="containsText" dxfId="159" priority="46" operator="containsText" text="B">
      <formula>NOT(ISERROR(SEARCH("B",N6)))</formula>
    </cfRule>
  </conditionalFormatting>
  <conditionalFormatting sqref="N9:U21">
    <cfRule type="containsText" dxfId="158" priority="50" operator="containsText" text="B">
      <formula>NOT(ISERROR(SEARCH("B",N9)))</formula>
    </cfRule>
    <cfRule type="containsText" dxfId="157" priority="49" operator="containsText" text="M">
      <formula>NOT(ISERROR(SEARCH("M",N9)))</formula>
    </cfRule>
  </conditionalFormatting>
  <conditionalFormatting sqref="N9:W22">
    <cfRule type="containsText" dxfId="156" priority="1" operator="containsText" text="NB">
      <formula>NOT(ISERROR(SEARCH("NB",N9)))</formula>
    </cfRule>
  </conditionalFormatting>
  <conditionalFormatting sqref="O6:O7">
    <cfRule type="containsText" dxfId="155" priority="40" operator="containsText" text="B">
      <formula>NOT(ISERROR(SEARCH("B",O6)))</formula>
    </cfRule>
    <cfRule type="containsText" dxfId="154" priority="39" operator="containsText" text="M">
      <formula>NOT(ISERROR(SEARCH("M",O6)))</formula>
    </cfRule>
    <cfRule type="cellIs" dxfId="153" priority="38" operator="equal">
      <formula>0</formula>
    </cfRule>
  </conditionalFormatting>
  <conditionalFormatting sqref="O8:U24">
    <cfRule type="cellIs" dxfId="152" priority="48" operator="equal">
      <formula>0</formula>
    </cfRule>
  </conditionalFormatting>
  <conditionalFormatting sqref="O9:U21">
    <cfRule type="containsText" dxfId="151" priority="47" operator="containsText" text="NB">
      <formula>NOT(ISERROR(SEARCH("NB",O9)))</formula>
    </cfRule>
  </conditionalFormatting>
  <conditionalFormatting sqref="O23:U24">
    <cfRule type="cellIs" dxfId="150" priority="57" operator="equal">
      <formula>"M"</formula>
    </cfRule>
  </conditionalFormatting>
  <conditionalFormatting sqref="O9:V21 O25:V26">
    <cfRule type="containsText" dxfId="149" priority="25" operator="containsText" text="B">
      <formula>NOT(ISERROR(SEARCH("B",O9)))</formula>
    </cfRule>
    <cfRule type="containsText" dxfId="148" priority="24" operator="containsText" text="M">
      <formula>NOT(ISERROR(SEARCH("M",O9)))</formula>
    </cfRule>
  </conditionalFormatting>
  <conditionalFormatting sqref="O23:W24">
    <cfRule type="cellIs" dxfId="147" priority="15" operator="equal">
      <formula>"NB"</formula>
    </cfRule>
    <cfRule type="cellIs" dxfId="146" priority="13" operator="equal">
      <formula>"B"</formula>
    </cfRule>
  </conditionalFormatting>
  <conditionalFormatting sqref="P6:W7">
    <cfRule type="cellIs" dxfId="145" priority="5" operator="equal">
      <formula>"NB"</formula>
    </cfRule>
    <cfRule type="cellIs" dxfId="144" priority="4" operator="equal">
      <formula>"B"</formula>
    </cfRule>
  </conditionalFormatting>
  <conditionalFormatting sqref="P6:AE7 AF9:AG21 X9:Y34 Z9:AE35 W35:Y35">
    <cfRule type="cellIs" dxfId="143" priority="137" operator="equal">
      <formula>"M"</formula>
    </cfRule>
  </conditionalFormatting>
  <conditionalFormatting sqref="V8:V24 L25:V35">
    <cfRule type="cellIs" dxfId="142" priority="23" operator="equal">
      <formula>0</formula>
    </cfRule>
  </conditionalFormatting>
  <conditionalFormatting sqref="V9:V21">
    <cfRule type="containsText" dxfId="141" priority="22" operator="containsText" text="NB">
      <formula>NOT(ISERROR(SEARCH("NB",V9)))</formula>
    </cfRule>
  </conditionalFormatting>
  <conditionalFormatting sqref="V23:V24">
    <cfRule type="cellIs" dxfId="140" priority="32" operator="equal">
      <formula>"M"</formula>
    </cfRule>
  </conditionalFormatting>
  <conditionalFormatting sqref="V9:W21 W25:W26">
    <cfRule type="containsText" dxfId="139" priority="9" operator="containsText" text="B">
      <formula>NOT(ISERROR(SEARCH("B",V9)))</formula>
    </cfRule>
    <cfRule type="containsText" dxfId="138" priority="8" operator="containsText" text="M">
      <formula>NOT(ISERROR(SEARCH("M",V9)))</formula>
    </cfRule>
  </conditionalFormatting>
  <conditionalFormatting sqref="W8:W21 W25:W34">
    <cfRule type="cellIs" dxfId="137" priority="7" operator="equal">
      <formula>0</formula>
    </cfRule>
  </conditionalFormatting>
  <conditionalFormatting sqref="W9:W21 O25:W26">
    <cfRule type="containsText" dxfId="136" priority="6" operator="containsText" text="NB">
      <formula>NOT(ISERROR(SEARCH("NB",O9)))</formula>
    </cfRule>
  </conditionalFormatting>
  <conditionalFormatting sqref="W9:W21">
    <cfRule type="containsText" dxfId="135" priority="3" operator="containsText" text="B">
      <formula>NOT(ISERROR(SEARCH("B",W9)))</formula>
    </cfRule>
    <cfRule type="containsText" dxfId="134" priority="2" operator="containsText" text="M">
      <formula>NOT(ISERROR(SEARCH("M",W9)))</formula>
    </cfRule>
  </conditionalFormatting>
  <conditionalFormatting sqref="W22:W24">
    <cfRule type="cellIs" dxfId="133" priority="14" operator="equal">
      <formula>0</formula>
    </cfRule>
  </conditionalFormatting>
  <conditionalFormatting sqref="W23:W24">
    <cfRule type="cellIs" dxfId="132" priority="16" operator="equal">
      <formula>"M"</formula>
    </cfRule>
  </conditionalFormatting>
  <conditionalFormatting sqref="W25:W34">
    <cfRule type="containsText" dxfId="131" priority="11" operator="containsText" text="M">
      <formula>NOT(ISERROR(SEARCH("M",W25)))</formula>
    </cfRule>
    <cfRule type="containsText" dxfId="130" priority="10" operator="containsText" text="NB">
      <formula>NOT(ISERROR(SEARCH("NB",W25)))</formula>
    </cfRule>
    <cfRule type="containsText" dxfId="129" priority="12" operator="containsText" text="B">
      <formula>NOT(ISERROR(SEARCH("B",W25)))</formula>
    </cfRule>
  </conditionalFormatting>
  <conditionalFormatting sqref="X6:Y34 Z6:AE35 AF9:AG21 W35:Y35">
    <cfRule type="cellIs" dxfId="128" priority="131" operator="equal">
      <formula>"B"</formula>
    </cfRule>
  </conditionalFormatting>
  <conditionalFormatting sqref="X6:Y34 Z6:AG35 W35:Y35">
    <cfRule type="cellIs" dxfId="127" priority="92" operator="equal">
      <formula>"NB"</formula>
    </cfRule>
  </conditionalFormatting>
  <conditionalFormatting sqref="X8:AE8">
    <cfRule type="cellIs" dxfId="126" priority="130" operator="equal">
      <formula>0</formula>
    </cfRule>
    <cfRule type="cellIs" dxfId="125" priority="132" operator="equal">
      <formula>"M"</formula>
    </cfRule>
  </conditionalFormatting>
  <conditionalFormatting sqref="AC6:AG8">
    <cfRule type="cellIs" dxfId="124" priority="103" operator="equal">
      <formula>"B"</formula>
    </cfRule>
  </conditionalFormatting>
  <conditionalFormatting sqref="AC8:AG35">
    <cfRule type="cellIs" dxfId="123" priority="91" operator="equal">
      <formula>0</formula>
    </cfRule>
    <cfRule type="cellIs" dxfId="122" priority="93" operator="equal">
      <formula>"M"</formula>
    </cfRule>
  </conditionalFormatting>
  <conditionalFormatting sqref="AC9:AG35">
    <cfRule type="cellIs" dxfId="121" priority="90" operator="equal">
      <formula>"B"</formula>
    </cfRule>
  </conditionalFormatting>
  <conditionalFormatting sqref="AF6:AG7">
    <cfRule type="cellIs" dxfId="120" priority="107" operator="equal">
      <formula>0</formula>
    </cfRule>
    <cfRule type="cellIs" dxfId="119" priority="109" operator="equal">
      <formula>"M"</formula>
    </cfRule>
  </conditionalFormatting>
  <pageMargins left="0.75" right="0.75" top="1" bottom="1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56548b-7065-49ac-ad7b-e93a2b82100e">
      <Terms xmlns="http://schemas.microsoft.com/office/infopath/2007/PartnerControls"/>
    </lcf76f155ced4ddcb4097134ff3c332f>
    <TaxCatchAll xmlns="ef1e6234-cbf6-4f84-a69a-3c15c6ea4a0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598BD2147B7548B9FAB8DBD219B187" ma:contentTypeVersion="14" ma:contentTypeDescription="Create a new document." ma:contentTypeScope="" ma:versionID="166d7aaa4ec0a012fbd47d446a24ddff">
  <xsd:schema xmlns:xsd="http://www.w3.org/2001/XMLSchema" xmlns:xs="http://www.w3.org/2001/XMLSchema" xmlns:p="http://schemas.microsoft.com/office/2006/metadata/properties" xmlns:ns2="e856548b-7065-49ac-ad7b-e93a2b82100e" xmlns:ns3="ef1e6234-cbf6-4f84-a69a-3c15c6ea4a0b" targetNamespace="http://schemas.microsoft.com/office/2006/metadata/properties" ma:root="true" ma:fieldsID="9adee550afb7ad5b772fc314d4a5a484" ns2:_="" ns3:_="">
    <xsd:import namespace="e856548b-7065-49ac-ad7b-e93a2b82100e"/>
    <xsd:import namespace="ef1e6234-cbf6-4f84-a69a-3c15c6ea4a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6548b-7065-49ac-ad7b-e93a2b8210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5073050-3fd1-4e92-a2b5-a3b9c7057e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e6234-cbf6-4f84-a69a-3c15c6ea4a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fb9097f-4166-4761-ae00-7b1d2f08a6bc}" ma:internalName="TaxCatchAll" ma:showField="CatchAllData" ma:web="ef1e6234-cbf6-4f84-a69a-3c15c6ea4a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99C67F-AE80-433F-9B85-F56A214BFF23}">
  <ds:schemaRefs>
    <ds:schemaRef ds:uri="http://schemas.microsoft.com/office/2006/metadata/properties"/>
    <ds:schemaRef ds:uri="http://schemas.microsoft.com/office/infopath/2007/PartnerControls"/>
    <ds:schemaRef ds:uri="e856548b-7065-49ac-ad7b-e93a2b82100e"/>
    <ds:schemaRef ds:uri="ef1e6234-cbf6-4f84-a69a-3c15c6ea4a0b"/>
  </ds:schemaRefs>
</ds:datastoreItem>
</file>

<file path=customXml/itemProps2.xml><?xml version="1.0" encoding="utf-8"?>
<ds:datastoreItem xmlns:ds="http://schemas.openxmlformats.org/officeDocument/2006/customXml" ds:itemID="{124F709E-8CA1-40CC-866D-7FC6DB60C2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6548b-7065-49ac-ad7b-e93a2b82100e"/>
    <ds:schemaRef ds:uri="ef1e6234-cbf6-4f84-a69a-3c15c6ea4a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4BBF27-063E-41D7-B656-C8EFECA2A3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March</vt:lpstr>
      <vt:lpstr>April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Manager/>
  <Company>carb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armet1</dc:creator>
  <cp:keywords/>
  <dc:description/>
  <cp:lastModifiedBy>Gerber, Adam@ARB</cp:lastModifiedBy>
  <cp:revision/>
  <dcterms:created xsi:type="dcterms:W3CDTF">2014-12-06T16:58:35Z</dcterms:created>
  <dcterms:modified xsi:type="dcterms:W3CDTF">2024-01-01T16:30:11Z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0x01010057598BD2147B7548B9FAB8DBD219B187</vt:lpwstr>
  </property>
  <property fmtid="{D5CDD505-2E9C-101B-9397-08002B2CF9AE}" pid="3" name="MediaServiceImageTags">
    <vt:lpwstr/>
  </property>
</Properties>
</file>