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b-my.sharepoint.com/personal/adam_gerber_arb_ca_gov/Documents/Documents/HistoricalBurnData/history17/"/>
    </mc:Choice>
  </mc:AlternateContent>
  <xr:revisionPtr revIDLastSave="17" documentId="11_250328E5BBC8EBD31E23B20FFE70B2CED1B9E234" xr6:coauthVersionLast="46" xr6:coauthVersionMax="46" xr10:uidLastSave="{871657A3-FD55-4122-82C7-E426A4599D06}"/>
  <bookViews>
    <workbookView xWindow="-120" yWindow="-120" windowWidth="29040" windowHeight="15840" xr2:uid="{00000000-000D-0000-FFFF-FFFF00000000}"/>
  </bookViews>
  <sheets>
    <sheet name="Jan" sheetId="1" r:id="rId1"/>
    <sheet name="Feb" sheetId="2" r:id="rId2"/>
    <sheet name="March" sheetId="4" r:id="rId3"/>
    <sheet name="April" sheetId="5" r:id="rId4"/>
    <sheet name="May" sheetId="8" r:id="rId5"/>
    <sheet name="Jun" sheetId="9" r:id="rId6"/>
    <sheet name="Jul" sheetId="10" r:id="rId7"/>
    <sheet name="Aug" sheetId="11" r:id="rId8"/>
    <sheet name="Sep" sheetId="13" r:id="rId9"/>
    <sheet name="Oct" sheetId="15" r:id="rId10"/>
    <sheet name="Nov" sheetId="16" r:id="rId11"/>
    <sheet name="Dec" sheetId="17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4" i="5" l="1"/>
  <c r="AH35" i="5"/>
  <c r="AI34" i="4"/>
  <c r="AI22" i="8"/>
  <c r="AH35" i="16"/>
  <c r="AH34" i="16"/>
  <c r="AI35" i="17"/>
  <c r="AI34" i="17"/>
  <c r="AI35" i="15"/>
  <c r="AI34" i="15"/>
  <c r="AH35" i="13"/>
  <c r="AH34" i="13"/>
  <c r="AI35" i="11"/>
  <c r="AI34" i="11"/>
  <c r="AI35" i="10"/>
  <c r="AH35" i="9"/>
  <c r="AI35" i="8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G53" i="17"/>
  <c r="AG50" i="17"/>
  <c r="D38" i="17"/>
  <c r="E38" i="17"/>
  <c r="F38" i="17"/>
  <c r="G38" i="17"/>
  <c r="H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G51" i="17"/>
  <c r="AG52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AI6" i="17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G53" i="16"/>
  <c r="AG50" i="16"/>
  <c r="D38" i="16"/>
  <c r="E38" i="16"/>
  <c r="F38" i="16"/>
  <c r="G38" i="16"/>
  <c r="H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G51" i="16"/>
  <c r="AG52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G50" i="15"/>
  <c r="D38" i="15"/>
  <c r="E38" i="15"/>
  <c r="F38" i="15"/>
  <c r="G38" i="15"/>
  <c r="H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3" i="15"/>
  <c r="AI32" i="15"/>
  <c r="AI31" i="15"/>
  <c r="AI30" i="15"/>
  <c r="AI29" i="15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G53" i="13"/>
  <c r="AG50" i="13"/>
  <c r="D38" i="13"/>
  <c r="E38" i="13"/>
  <c r="F38" i="13"/>
  <c r="G38" i="13"/>
  <c r="H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G51" i="13"/>
  <c r="AG52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AH6" i="13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G53" i="11"/>
  <c r="AG50" i="11"/>
  <c r="D38" i="11"/>
  <c r="E38" i="11"/>
  <c r="F38" i="11"/>
  <c r="G38" i="11"/>
  <c r="H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G51" i="11"/>
  <c r="AG52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G50" i="10"/>
  <c r="D38" i="10"/>
  <c r="E38" i="10"/>
  <c r="F38" i="10"/>
  <c r="G38" i="10"/>
  <c r="H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G53" i="9"/>
  <c r="AG50" i="9"/>
  <c r="D38" i="9"/>
  <c r="E38" i="9"/>
  <c r="F38" i="9"/>
  <c r="G38" i="9"/>
  <c r="H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G51" i="9"/>
  <c r="AG52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6" i="9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G50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G50" i="5"/>
  <c r="D38" i="5"/>
  <c r="E38" i="5"/>
  <c r="F38" i="5"/>
  <c r="G38" i="5"/>
  <c r="H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G53" i="4"/>
  <c r="AG50" i="4"/>
  <c r="D38" i="4"/>
  <c r="E38" i="4"/>
  <c r="F38" i="4"/>
  <c r="G38" i="4"/>
  <c r="H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G51" i="4"/>
  <c r="AI35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G49" i="2"/>
  <c r="D37" i="2"/>
  <c r="E37" i="2"/>
  <c r="F37" i="2"/>
  <c r="G37" i="2"/>
  <c r="H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G52" i="1"/>
  <c r="AG49" i="1"/>
  <c r="D37" i="1"/>
  <c r="E37" i="1"/>
  <c r="F37" i="1"/>
  <c r="G37" i="1"/>
  <c r="H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G50" i="1"/>
  <c r="AG51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G52" i="4"/>
  <c r="AG51" i="10"/>
  <c r="AG53" i="10"/>
  <c r="AG52" i="10"/>
  <c r="AG50" i="2"/>
  <c r="AG52" i="2"/>
  <c r="AG51" i="2"/>
  <c r="AG51" i="8"/>
  <c r="AG53" i="8"/>
  <c r="AG51" i="5"/>
  <c r="AG53" i="5"/>
  <c r="AG52" i="8"/>
  <c r="AG52" i="5"/>
  <c r="AG51" i="15"/>
  <c r="AG53" i="15"/>
  <c r="AG52" i="15"/>
</calcChain>
</file>

<file path=xl/sharedStrings.xml><?xml version="1.0" encoding="utf-8"?>
<sst xmlns="http://schemas.openxmlformats.org/spreadsheetml/2006/main" count="11806" uniqueCount="324">
  <si>
    <t>Air Resources Board</t>
  </si>
  <si>
    <t>DAILY RECORD OF AGRICULTURAL BURNING CONTROL NOTICES</t>
  </si>
  <si>
    <t>Meteorology Section</t>
  </si>
  <si>
    <t>S</t>
  </si>
  <si>
    <t>H</t>
  </si>
  <si>
    <t>AIR BASIN</t>
  </si>
  <si>
    <t>Burn %</t>
  </si>
  <si>
    <t>North Coast High</t>
  </si>
  <si>
    <t>G</t>
  </si>
  <si>
    <t>F</t>
  </si>
  <si>
    <t>North Coast Low</t>
  </si>
  <si>
    <t>B</t>
  </si>
  <si>
    <t>NB</t>
  </si>
  <si>
    <t>San Francisco Bay North High</t>
  </si>
  <si>
    <t>San Francisco Bay North Low</t>
  </si>
  <si>
    <t>San Francisco Bay South High</t>
  </si>
  <si>
    <t>San Francisco Bay South Low</t>
  </si>
  <si>
    <t>San Francisco Bay Coastal High</t>
  </si>
  <si>
    <t>San Francisco Bay Coastal Low</t>
  </si>
  <si>
    <t>North Central Coast Coastal</t>
  </si>
  <si>
    <t>North Central Coast Inland</t>
  </si>
  <si>
    <t>South Central Coast High</t>
  </si>
  <si>
    <t>M</t>
  </si>
  <si>
    <t>South Central Coast South Low</t>
  </si>
  <si>
    <t>South Central Coast North Low (Coastal)</t>
  </si>
  <si>
    <t>South Central Coast North Low (Inland)</t>
  </si>
  <si>
    <t>South Coast</t>
  </si>
  <si>
    <t>San Diego West High</t>
  </si>
  <si>
    <t>San Diego West Low</t>
  </si>
  <si>
    <t>Mojave Desert</t>
  </si>
  <si>
    <t>Salton Sea and San Diego East</t>
  </si>
  <si>
    <t>Sacramento Valley High</t>
  </si>
  <si>
    <t>Sacramento Valley Low</t>
  </si>
  <si>
    <t>San Joaquin Valley Authorized VOC / PM10</t>
  </si>
  <si>
    <t>Northeast Plateau</t>
  </si>
  <si>
    <t>Mountain Counties North</t>
  </si>
  <si>
    <t>Mountain Counties South</t>
  </si>
  <si>
    <t>Lake Tahoe</t>
  </si>
  <si>
    <t>Great Basin Valleys</t>
  </si>
  <si>
    <t>Bay Area Fall / Spring Tule Burn Allocation (Acres)</t>
  </si>
  <si>
    <t>*Elevation Other Than 3,000 Feet (1,000's of Feet)</t>
  </si>
  <si>
    <t>Legend</t>
  </si>
  <si>
    <t>All Air Basins:</t>
  </si>
  <si>
    <t>Sacramento Valley Low Only:</t>
  </si>
  <si>
    <t>Select Air Basins:</t>
  </si>
  <si>
    <t xml:space="preserve">Permissive Burn Day Decision </t>
  </si>
  <si>
    <t>nnXX</t>
  </si>
  <si>
    <t>nn = The Number of Acres Allocated (in 1,000's)</t>
  </si>
  <si>
    <t>Superior</t>
  </si>
  <si>
    <t>Marginal Burn Day Decision</t>
  </si>
  <si>
    <t>XX = The Conditions (Listed Below)</t>
  </si>
  <si>
    <t>Good</t>
  </si>
  <si>
    <t>No-Burn Day Decision</t>
  </si>
  <si>
    <t>U</t>
  </si>
  <si>
    <t>Updated Acreage</t>
  </si>
  <si>
    <t>Fair</t>
  </si>
  <si>
    <t xml:space="preserve">DB </t>
  </si>
  <si>
    <t>Delayed Burn Day Decision</t>
  </si>
  <si>
    <t>N</t>
  </si>
  <si>
    <t>North Wind Day</t>
  </si>
  <si>
    <t>Marginal</t>
  </si>
  <si>
    <t xml:space="preserve">DN </t>
  </si>
  <si>
    <t>Delayed No-Burn Day Decision</t>
  </si>
  <si>
    <t>W</t>
  </si>
  <si>
    <t>Wet Conditions</t>
  </si>
  <si>
    <t>L</t>
  </si>
  <si>
    <t>Limited</t>
  </si>
  <si>
    <t>Ab</t>
  </si>
  <si>
    <t>Decision Amended to Burn Day</t>
  </si>
  <si>
    <t>P</t>
  </si>
  <si>
    <t>Prunings Only</t>
  </si>
  <si>
    <t>An</t>
  </si>
  <si>
    <t>Decision Amended to No-Burn Day</t>
  </si>
  <si>
    <t>R</t>
  </si>
  <si>
    <t>Restricted Field Day</t>
  </si>
  <si>
    <t>Totals:</t>
  </si>
  <si>
    <t>B^</t>
  </si>
  <si>
    <t xml:space="preserve">Burn Day, But Burn Restrictions Requested </t>
  </si>
  <si>
    <t>E</t>
  </si>
  <si>
    <t>Extended Burn Hours to 5pm</t>
  </si>
  <si>
    <t>Number Of DaysThis Month</t>
  </si>
  <si>
    <t xml:space="preserve">     by CDF, USFS, or APCD</t>
  </si>
  <si>
    <t>Example: 8N = 8,000 Acres associated with a North Wind condition</t>
  </si>
  <si>
    <t>Burn Day Declared for All Basins</t>
  </si>
  <si>
    <t>NB^</t>
  </si>
  <si>
    <t>No-Burn Day as Requested</t>
  </si>
  <si>
    <t>No-Burn Day Declared for Some Basins</t>
  </si>
  <si>
    <t>San Joaquin Valley Authorized:</t>
  </si>
  <si>
    <t>No-Burn Day Declared for All Basins</t>
  </si>
  <si>
    <t xml:space="preserve">nnP  </t>
  </si>
  <si>
    <t>nn = The number of tons of Particulate Matter</t>
  </si>
  <si>
    <t>nnV</t>
  </si>
  <si>
    <t>nn = The number of tons of Volatile Organic Compounds</t>
  </si>
  <si>
    <t>Air Quality Planning and Science Division</t>
  </si>
  <si>
    <t>North Central Coast San Lorenzo Valley</t>
  </si>
  <si>
    <t xml:space="preserve">Lake County  </t>
  </si>
  <si>
    <t xml:space="preserve">Lake County </t>
  </si>
  <si>
    <t>Lake County  (Burn Ban Through November)</t>
  </si>
  <si>
    <t>2W</t>
  </si>
  <si>
    <t>2R</t>
  </si>
  <si>
    <t>San Joaquin Valley Authorized Agriculture VOC / PM10</t>
  </si>
  <si>
    <t>1.2V</t>
  </si>
  <si>
    <t>2P</t>
  </si>
  <si>
    <t>Lake County</t>
  </si>
  <si>
    <t>Great Basin Valleys North</t>
  </si>
  <si>
    <t>Great Basin Valleys South</t>
  </si>
  <si>
    <t>Great Basin Valleys North(Alpine, Mono)</t>
  </si>
  <si>
    <t>Great Basin Valleys South(Inyo)</t>
  </si>
  <si>
    <t>13.5V</t>
  </si>
  <si>
    <t>0.1V</t>
  </si>
  <si>
    <t>2.0W</t>
  </si>
  <si>
    <t>0.7v</t>
  </si>
  <si>
    <t>0.1v</t>
  </si>
  <si>
    <t>0.8V</t>
  </si>
  <si>
    <t>3V</t>
  </si>
  <si>
    <t>0.3v</t>
  </si>
  <si>
    <t>0.9p</t>
  </si>
  <si>
    <t>0.3P</t>
  </si>
  <si>
    <t>15.5P</t>
  </si>
  <si>
    <t>2w</t>
  </si>
  <si>
    <t>0.1P</t>
  </si>
  <si>
    <t>31.5P</t>
  </si>
  <si>
    <t>5.6p</t>
  </si>
  <si>
    <t>1.1P</t>
  </si>
  <si>
    <t>January 2017</t>
  </si>
  <si>
    <t>February 2017</t>
  </si>
  <si>
    <t>March 2017</t>
  </si>
  <si>
    <t>32.4P</t>
  </si>
  <si>
    <t>51.4P</t>
  </si>
  <si>
    <t>38.1P</t>
  </si>
  <si>
    <t>18.7p</t>
  </si>
  <si>
    <t>15.4P</t>
  </si>
  <si>
    <t>69P</t>
  </si>
  <si>
    <t>2.3P</t>
  </si>
  <si>
    <t>1.5P</t>
  </si>
  <si>
    <t>19.2P</t>
  </si>
  <si>
    <t>15.1p</t>
  </si>
  <si>
    <t>8.9p</t>
  </si>
  <si>
    <t>12.2p</t>
  </si>
  <si>
    <t>6.9p</t>
  </si>
  <si>
    <t>2.8p</t>
  </si>
  <si>
    <t>6.0p</t>
  </si>
  <si>
    <t>21p</t>
  </si>
  <si>
    <t>6.3P</t>
  </si>
  <si>
    <t>10.1P</t>
  </si>
  <si>
    <t>20.6P</t>
  </si>
  <si>
    <t>16.8P</t>
  </si>
  <si>
    <t>7.0p</t>
  </si>
  <si>
    <t>95.6p</t>
  </si>
  <si>
    <t>26.3P</t>
  </si>
  <si>
    <t>10.3P</t>
  </si>
  <si>
    <t>2.4P</t>
  </si>
  <si>
    <t>3.2P</t>
  </si>
  <si>
    <t>9.7P</t>
  </si>
  <si>
    <t>9.8p</t>
  </si>
  <si>
    <t>10.4P</t>
  </si>
  <si>
    <t>0.7P</t>
  </si>
  <si>
    <t>4P</t>
  </si>
  <si>
    <t>7P</t>
  </si>
  <si>
    <t>0.09p</t>
  </si>
  <si>
    <t>3.5P</t>
  </si>
  <si>
    <t>18.5P</t>
  </si>
  <si>
    <t>5.7P</t>
  </si>
  <si>
    <t>7.0P</t>
  </si>
  <si>
    <t>22.5p</t>
  </si>
  <si>
    <t>10.1p</t>
  </si>
  <si>
    <t>32.6p</t>
  </si>
  <si>
    <t>36.7P</t>
  </si>
  <si>
    <t>23.4P</t>
  </si>
  <si>
    <t>57.9P</t>
  </si>
  <si>
    <t>44.2P</t>
  </si>
  <si>
    <t>11.5P</t>
  </si>
  <si>
    <t>4.1P</t>
  </si>
  <si>
    <t>16.7P</t>
  </si>
  <si>
    <t>14P</t>
  </si>
  <si>
    <t>13.9P</t>
  </si>
  <si>
    <t>5.5P</t>
  </si>
  <si>
    <t>0.4P</t>
  </si>
  <si>
    <t>3.5p</t>
  </si>
  <si>
    <t>59.7P</t>
  </si>
  <si>
    <t>66.2p</t>
  </si>
  <si>
    <t>20.1p</t>
  </si>
  <si>
    <t>15p</t>
  </si>
  <si>
    <t>31.8P</t>
  </si>
  <si>
    <t>14.1P</t>
  </si>
  <si>
    <t>4.0P</t>
  </si>
  <si>
    <t>11.1P</t>
  </si>
  <si>
    <t>April 2017</t>
  </si>
  <si>
    <t>1.5p</t>
  </si>
  <si>
    <t>3p</t>
  </si>
  <si>
    <t>26.9P</t>
  </si>
  <si>
    <t>5.7V</t>
  </si>
  <si>
    <t>11.1V</t>
  </si>
  <si>
    <t>1.4P</t>
  </si>
  <si>
    <t>9.1v</t>
  </si>
  <si>
    <t>0.5V</t>
  </si>
  <si>
    <t>15.1V</t>
  </si>
  <si>
    <t>1.2v</t>
  </si>
  <si>
    <t>40.4v</t>
  </si>
  <si>
    <t>6.8V</t>
  </si>
  <si>
    <t>11.4V</t>
  </si>
  <si>
    <t>15.6V</t>
  </si>
  <si>
    <t>1V</t>
  </si>
  <si>
    <t>5V</t>
  </si>
  <si>
    <t>10.5v</t>
  </si>
  <si>
    <t>End Marsh</t>
  </si>
  <si>
    <t>27.7V</t>
  </si>
  <si>
    <t>8.7V</t>
  </si>
  <si>
    <t>14.3V</t>
  </si>
  <si>
    <t>13.8V</t>
  </si>
  <si>
    <t>38.6V</t>
  </si>
  <si>
    <t>14.6v</t>
  </si>
  <si>
    <t>10.8V</t>
  </si>
  <si>
    <t>May 2017</t>
  </si>
  <si>
    <t>21.2v</t>
  </si>
  <si>
    <t>2.0P</t>
  </si>
  <si>
    <t>58.9v</t>
  </si>
  <si>
    <t>5.3v</t>
  </si>
  <si>
    <t>16.4v</t>
  </si>
  <si>
    <t>B*</t>
  </si>
  <si>
    <t>*District revised from NB to B</t>
  </si>
  <si>
    <t>9.3V</t>
  </si>
  <si>
    <t>22.9V</t>
  </si>
  <si>
    <t>8.5V</t>
  </si>
  <si>
    <t>16.7V</t>
  </si>
  <si>
    <t>0.02V</t>
  </si>
  <si>
    <t>11.2V</t>
  </si>
  <si>
    <t>13.1V</t>
  </si>
  <si>
    <t>4.9V</t>
  </si>
  <si>
    <t>11.6V</t>
  </si>
  <si>
    <t>2.2V</t>
  </si>
  <si>
    <t>13.2V</t>
  </si>
  <si>
    <t>6.5v</t>
  </si>
  <si>
    <t>3.2v</t>
  </si>
  <si>
    <t>0.4V</t>
  </si>
  <si>
    <t>June 2017</t>
  </si>
  <si>
    <t>July 2017</t>
  </si>
  <si>
    <t>12.9V</t>
  </si>
  <si>
    <t>5.3V</t>
  </si>
  <si>
    <t>1.6V</t>
  </si>
  <si>
    <t>2.5V</t>
  </si>
  <si>
    <t>4.6v</t>
  </si>
  <si>
    <t>16.5V</t>
  </si>
  <si>
    <t>5.09V</t>
  </si>
  <si>
    <t>4.3V</t>
  </si>
  <si>
    <t>44.3V</t>
  </si>
  <si>
    <t>7.8V</t>
  </si>
  <si>
    <t>4.6V</t>
  </si>
  <si>
    <t>4.8v</t>
  </si>
  <si>
    <t>2V</t>
  </si>
  <si>
    <t>2.1V</t>
  </si>
  <si>
    <t>0V</t>
  </si>
  <si>
    <t>August 2017</t>
  </si>
  <si>
    <t>September 2017</t>
  </si>
  <si>
    <t>October 2017</t>
  </si>
  <si>
    <t>November 2017</t>
  </si>
  <si>
    <t>December 2017</t>
  </si>
  <si>
    <t>2.0V</t>
  </si>
  <si>
    <t>2.3V</t>
  </si>
  <si>
    <t>7.5v</t>
  </si>
  <si>
    <t>1.0V</t>
  </si>
  <si>
    <t>1.4v</t>
  </si>
  <si>
    <t>3.1v</t>
  </si>
  <si>
    <t>1.7V</t>
  </si>
  <si>
    <t>41.5V</t>
  </si>
  <si>
    <t>19.5v</t>
  </si>
  <si>
    <t>16.3V</t>
  </si>
  <si>
    <t>12.4v</t>
  </si>
  <si>
    <t>10V</t>
  </si>
  <si>
    <t>38.3V</t>
  </si>
  <si>
    <t>8V</t>
  </si>
  <si>
    <t>0.9V</t>
  </si>
  <si>
    <t>4.5V</t>
  </si>
  <si>
    <t>3.9v</t>
  </si>
  <si>
    <t>20.7v</t>
  </si>
  <si>
    <t>0.2v</t>
  </si>
  <si>
    <t>7.0V</t>
  </si>
  <si>
    <t>21.9V</t>
  </si>
  <si>
    <t>12.5V</t>
  </si>
  <si>
    <t>3.1V</t>
  </si>
  <si>
    <t>0.3V</t>
  </si>
  <si>
    <t>2.R</t>
  </si>
  <si>
    <t>14.7v</t>
  </si>
  <si>
    <t>0.04v</t>
  </si>
  <si>
    <t>4.0v</t>
  </si>
  <si>
    <t>23P</t>
  </si>
  <si>
    <t>10.5p</t>
  </si>
  <si>
    <t>14.4p</t>
  </si>
  <si>
    <t>9.9P</t>
  </si>
  <si>
    <t>1.2P</t>
  </si>
  <si>
    <t>0.8P</t>
  </si>
  <si>
    <t>90.2P</t>
  </si>
  <si>
    <t>32.1P</t>
  </si>
  <si>
    <t>29.7P</t>
  </si>
  <si>
    <t>9.3P</t>
  </si>
  <si>
    <t>1R</t>
  </si>
  <si>
    <t>109.1p</t>
  </si>
  <si>
    <t>11.6P</t>
  </si>
  <si>
    <t>3.8P</t>
  </si>
  <si>
    <t>22.7P</t>
  </si>
  <si>
    <t>1.7P</t>
  </si>
  <si>
    <t>37.9p</t>
  </si>
  <si>
    <t>23.3P</t>
  </si>
  <si>
    <t>14.7P</t>
  </si>
  <si>
    <t>11p</t>
  </si>
  <si>
    <t>13.6p</t>
  </si>
  <si>
    <t>35.3p</t>
  </si>
  <si>
    <t>1.13p</t>
  </si>
  <si>
    <t>22.8p</t>
  </si>
  <si>
    <t>20.9p</t>
  </si>
  <si>
    <t>9.5p</t>
  </si>
  <si>
    <t>3.7p</t>
  </si>
  <si>
    <t>43.7P</t>
  </si>
  <si>
    <t>58.3P</t>
  </si>
  <si>
    <t>2.2P</t>
  </si>
  <si>
    <t>54.2p</t>
  </si>
  <si>
    <t>2R,1.5U</t>
  </si>
  <si>
    <r>
      <t xml:space="preserve">*as of Dec 6, 2017, </t>
    </r>
    <r>
      <rPr>
        <b/>
        <sz val="11"/>
        <color rgb="FFFF00FF"/>
        <rFont val="Calibri"/>
        <family val="2"/>
        <scheme val="minor"/>
      </rPr>
      <t>NCC</t>
    </r>
    <r>
      <rPr>
        <sz val="11"/>
        <color rgb="FFFF00FF"/>
        <rFont val="Calibri"/>
        <family val="2"/>
        <scheme val="minor"/>
      </rPr>
      <t xml:space="preserve"> will either be </t>
    </r>
    <r>
      <rPr>
        <b/>
        <sz val="11"/>
        <rFont val="Calibri"/>
        <family val="2"/>
        <scheme val="minor"/>
      </rPr>
      <t>B</t>
    </r>
    <r>
      <rPr>
        <sz val="11"/>
        <color rgb="FFFF00FF"/>
        <rFont val="Calibri"/>
        <family val="2"/>
        <scheme val="minor"/>
      </rPr>
      <t xml:space="preserve"> or</t>
    </r>
    <r>
      <rPr>
        <sz val="11"/>
        <color rgb="FFFF0000"/>
        <rFont val="Calibri"/>
        <family val="2"/>
        <scheme val="minor"/>
      </rPr>
      <t xml:space="preserve"> NB</t>
    </r>
    <r>
      <rPr>
        <sz val="11"/>
        <color rgb="FFFF00FF"/>
        <rFont val="Calibri"/>
        <family val="2"/>
        <scheme val="minor"/>
      </rPr>
      <t xml:space="preserve">.  </t>
    </r>
    <r>
      <rPr>
        <sz val="11"/>
        <color theme="9" tint="-0.249977111117893"/>
        <rFont val="Calibri"/>
        <family val="2"/>
        <scheme val="minor"/>
      </rPr>
      <t>M</t>
    </r>
    <r>
      <rPr>
        <sz val="11"/>
        <color rgb="FFFF00FF"/>
        <rFont val="Calibri"/>
        <family val="2"/>
        <scheme val="minor"/>
      </rPr>
      <t xml:space="preserve"> will not apply.  Req per Air District</t>
    </r>
  </si>
  <si>
    <t>2.0R</t>
  </si>
  <si>
    <t>13P</t>
  </si>
  <si>
    <t>3.6P</t>
  </si>
  <si>
    <t>130.9p</t>
  </si>
  <si>
    <t>153.8p</t>
  </si>
  <si>
    <t>27.1P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</si>
</sst>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color indexed="14"/>
      <name val="Arial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sz val="11"/>
      <color rgb="FFFF00FF"/>
      <name val="Calibri"/>
      <family val="2"/>
      <scheme val="minor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9" fontId="17" fillId="0" borderId="0" xfId="1"/>
    <xf numFmtId="49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9" fontId="6" fillId="2" borderId="6" xfId="1" applyFont="1" applyFill="1" applyBorder="1" applyAlignment="1">
      <alignment horizontal="center"/>
    </xf>
    <xf numFmtId="0" fontId="5" fillId="0" borderId="0" xfId="0" applyFont="1" applyBorder="1"/>
    <xf numFmtId="9" fontId="7" fillId="2" borderId="7" xfId="1" applyFont="1" applyFill="1" applyBorder="1"/>
    <xf numFmtId="0" fontId="8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9" fontId="7" fillId="2" borderId="10" xfId="1" applyFont="1" applyFill="1" applyBorder="1"/>
    <xf numFmtId="0" fontId="8" fillId="0" borderId="11" xfId="0" applyFont="1" applyFill="1" applyBorder="1" applyAlignment="1">
      <alignment horizontal="center"/>
    </xf>
    <xf numFmtId="9" fontId="7" fillId="2" borderId="12" xfId="1" applyFont="1" applyFill="1" applyBorder="1"/>
    <xf numFmtId="0" fontId="9" fillId="0" borderId="13" xfId="0" applyFont="1" applyFill="1" applyBorder="1" applyAlignment="1">
      <alignment horizontal="center"/>
    </xf>
    <xf numFmtId="9" fontId="7" fillId="2" borderId="14" xfId="1" applyFont="1" applyFill="1" applyBorder="1"/>
    <xf numFmtId="0" fontId="8" fillId="7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9" fontId="7" fillId="2" borderId="17" xfId="1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9" fontId="3" fillId="0" borderId="0" xfId="1" applyFont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center"/>
    </xf>
    <xf numFmtId="9" fontId="12" fillId="0" borderId="0" xfId="1" applyFont="1" applyAlignment="1">
      <alignment horizontal="center"/>
    </xf>
    <xf numFmtId="0" fontId="3" fillId="0" borderId="0" xfId="0" applyFont="1" applyFill="1" applyBorder="1"/>
    <xf numFmtId="0" fontId="12" fillId="0" borderId="0" xfId="0" applyFont="1" applyFill="1" applyBorder="1"/>
    <xf numFmtId="1" fontId="0" fillId="6" borderId="20" xfId="0" applyNumberFormat="1" applyFill="1" applyBorder="1"/>
    <xf numFmtId="0" fontId="0" fillId="6" borderId="0" xfId="0" applyFill="1"/>
    <xf numFmtId="0" fontId="11" fillId="0" borderId="0" xfId="0" applyFont="1" applyFill="1"/>
    <xf numFmtId="0" fontId="0" fillId="0" borderId="0" xfId="0" applyFill="1"/>
    <xf numFmtId="0" fontId="6" fillId="0" borderId="21" xfId="0" applyFont="1" applyBorder="1"/>
    <xf numFmtId="0" fontId="0" fillId="3" borderId="0" xfId="0" applyFill="1" applyBorder="1"/>
    <xf numFmtId="0" fontId="0" fillId="5" borderId="2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22" xfId="0" applyFill="1" applyBorder="1"/>
    <xf numFmtId="0" fontId="0" fillId="4" borderId="20" xfId="0" applyFill="1" applyBorder="1"/>
    <xf numFmtId="0" fontId="0" fillId="4" borderId="0" xfId="0" applyFill="1" applyBorder="1"/>
    <xf numFmtId="0" fontId="6" fillId="4" borderId="0" xfId="0" applyFont="1" applyFill="1" applyBorder="1"/>
    <xf numFmtId="0" fontId="0" fillId="4" borderId="23" xfId="0" applyFill="1" applyBorder="1"/>
    <xf numFmtId="0" fontId="7" fillId="0" borderId="21" xfId="0" applyFont="1" applyBorder="1"/>
    <xf numFmtId="0" fontId="7" fillId="5" borderId="0" xfId="0" applyFont="1" applyFill="1" applyBorder="1"/>
    <xf numFmtId="0" fontId="7" fillId="4" borderId="0" xfId="0" applyFont="1" applyFill="1" applyBorder="1"/>
    <xf numFmtId="0" fontId="14" fillId="0" borderId="21" xfId="0" applyFont="1" applyBorder="1"/>
    <xf numFmtId="0" fontId="15" fillId="0" borderId="21" xfId="0" applyFont="1" applyBorder="1"/>
    <xf numFmtId="0" fontId="0" fillId="4" borderId="24" xfId="0" applyFill="1" applyBorder="1"/>
    <xf numFmtId="0" fontId="0" fillId="4" borderId="25" xfId="0" applyFill="1" applyBorder="1"/>
    <xf numFmtId="0" fontId="7" fillId="4" borderId="25" xfId="0" applyFont="1" applyFill="1" applyBorder="1"/>
    <xf numFmtId="0" fontId="0" fillId="4" borderId="26" xfId="0" applyFill="1" applyBorder="1"/>
    <xf numFmtId="0" fontId="0" fillId="0" borderId="23" xfId="0" applyBorder="1"/>
    <xf numFmtId="0" fontId="6" fillId="0" borderId="0" xfId="0" applyFont="1" applyBorder="1"/>
    <xf numFmtId="0" fontId="0" fillId="0" borderId="21" xfId="0" applyBorder="1"/>
    <xf numFmtId="0" fontId="7" fillId="3" borderId="21" xfId="0" applyFont="1" applyFill="1" applyBorder="1"/>
    <xf numFmtId="0" fontId="0" fillId="3" borderId="27" xfId="0" applyFill="1" applyBorder="1"/>
    <xf numFmtId="0" fontId="0" fillId="3" borderId="1" xfId="0" applyFill="1" applyBorder="1"/>
    <xf numFmtId="0" fontId="0" fillId="5" borderId="28" xfId="0" applyFill="1" applyBorder="1"/>
    <xf numFmtId="0" fontId="7" fillId="5" borderId="1" xfId="0" applyFont="1" applyFill="1" applyBorder="1"/>
    <xf numFmtId="0" fontId="0" fillId="5" borderId="1" xfId="0" applyFill="1" applyBorder="1"/>
    <xf numFmtId="0" fontId="0" fillId="5" borderId="29" xfId="0" applyFill="1" applyBorder="1"/>
    <xf numFmtId="0" fontId="0" fillId="0" borderId="1" xfId="0" applyBorder="1"/>
    <xf numFmtId="0" fontId="0" fillId="0" borderId="30" xfId="0" applyBorder="1"/>
    <xf numFmtId="0" fontId="5" fillId="2" borderId="18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2" fillId="8" borderId="17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164" fontId="18" fillId="5" borderId="8" xfId="0" applyNumberFormat="1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18" fillId="8" borderId="13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17" fontId="8" fillId="0" borderId="8" xfId="0" applyNumberFormat="1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17" fontId="4" fillId="0" borderId="0" xfId="0" applyNumberFormat="1" applyFont="1" applyAlignment="1">
      <alignment horizontal="center"/>
    </xf>
    <xf numFmtId="0" fontId="16" fillId="0" borderId="18" xfId="0" applyFont="1" applyFill="1" applyBorder="1" applyAlignment="1">
      <alignment horizontal="left"/>
    </xf>
    <xf numFmtId="0" fontId="16" fillId="0" borderId="1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9" fontId="7" fillId="2" borderId="33" xfId="1" applyFont="1" applyFill="1" applyBorder="1"/>
    <xf numFmtId="0" fontId="3" fillId="0" borderId="1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164" fontId="18" fillId="8" borderId="8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8" fillId="4" borderId="13" xfId="0" applyNumberFormat="1" applyFont="1" applyFill="1" applyBorder="1" applyAlignment="1">
      <alignment horizontal="center"/>
    </xf>
    <xf numFmtId="0" fontId="18" fillId="0" borderId="8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0" fontId="18" fillId="0" borderId="13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0" fontId="18" fillId="0" borderId="9" xfId="0" applyNumberFormat="1" applyFont="1" applyFill="1" applyBorder="1" applyAlignment="1">
      <alignment horizontal="center"/>
    </xf>
    <xf numFmtId="0" fontId="18" fillId="7" borderId="13" xfId="0" applyNumberFormat="1" applyFont="1" applyFill="1" applyBorder="1" applyAlignment="1">
      <alignment horizontal="center"/>
    </xf>
    <xf numFmtId="0" fontId="18" fillId="7" borderId="9" xfId="0" applyNumberFormat="1" applyFont="1" applyFill="1" applyBorder="1" applyAlignment="1">
      <alignment horizontal="center"/>
    </xf>
    <xf numFmtId="0" fontId="18" fillId="7" borderId="8" xfId="0" applyNumberFormat="1" applyFont="1" applyFill="1" applyBorder="1" applyAlignment="1">
      <alignment horizontal="center"/>
    </xf>
    <xf numFmtId="0" fontId="8" fillId="7" borderId="8" xfId="0" applyNumberFormat="1" applyFont="1" applyFill="1" applyBorder="1" applyAlignment="1">
      <alignment horizontal="center"/>
    </xf>
    <xf numFmtId="0" fontId="9" fillId="7" borderId="8" xfId="0" applyNumberFormat="1" applyFont="1" applyFill="1" applyBorder="1" applyAlignment="1">
      <alignment horizontal="center"/>
    </xf>
    <xf numFmtId="0" fontId="3" fillId="7" borderId="8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18" fillId="0" borderId="15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9" fillId="0" borderId="34" xfId="0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8" fillId="4" borderId="13" xfId="0" applyNumberFormat="1" applyFont="1" applyFill="1" applyBorder="1" applyAlignment="1">
      <alignment horizontal="center"/>
    </xf>
    <xf numFmtId="0" fontId="18" fillId="5" borderId="8" xfId="0" applyNumberFormat="1" applyFont="1" applyFill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0" fontId="18" fillId="5" borderId="15" xfId="0" applyNumberFormat="1" applyFont="1" applyFill="1" applyBorder="1" applyAlignment="1">
      <alignment horizontal="center"/>
    </xf>
    <xf numFmtId="0" fontId="3" fillId="5" borderId="15" xfId="0" applyNumberFormat="1" applyFont="1" applyFill="1" applyBorder="1" applyAlignment="1">
      <alignment horizontal="center"/>
    </xf>
    <xf numFmtId="0" fontId="18" fillId="4" borderId="15" xfId="0" applyNumberFormat="1" applyFont="1" applyFill="1" applyBorder="1" applyAlignment="1">
      <alignment horizontal="center"/>
    </xf>
    <xf numFmtId="0" fontId="18" fillId="4" borderId="8" xfId="0" applyNumberFormat="1" applyFont="1" applyFill="1" applyBorder="1" applyAlignment="1">
      <alignment horizontal="center"/>
    </xf>
    <xf numFmtId="0" fontId="18" fillId="0" borderId="16" xfId="0" applyNumberFormat="1" applyFont="1" applyFill="1" applyBorder="1" applyAlignment="1">
      <alignment horizontal="center"/>
    </xf>
    <xf numFmtId="0" fontId="18" fillId="0" borderId="32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/>
    </xf>
    <xf numFmtId="0" fontId="10" fillId="0" borderId="18" xfId="0" applyNumberFormat="1" applyFont="1" applyFill="1" applyBorder="1" applyAlignment="1">
      <alignment horizontal="center"/>
    </xf>
    <xf numFmtId="0" fontId="10" fillId="0" borderId="31" xfId="0" applyNumberFormat="1" applyFont="1" applyFill="1" applyBorder="1" applyAlignment="1">
      <alignment horizontal="center"/>
    </xf>
    <xf numFmtId="0" fontId="10" fillId="0" borderId="19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left"/>
    </xf>
    <xf numFmtId="0" fontId="11" fillId="0" borderId="16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20" fillId="0" borderId="8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2" fillId="0" borderId="0" xfId="0" applyFont="1" applyFill="1"/>
    <xf numFmtId="0" fontId="23" fillId="5" borderId="15" xfId="0" applyFont="1" applyFill="1" applyBorder="1" applyAlignment="1">
      <alignment horizontal="center"/>
    </xf>
    <xf numFmtId="164" fontId="28" fillId="5" borderId="8" xfId="0" applyNumberFormat="1" applyFont="1" applyFill="1" applyBorder="1" applyAlignment="1">
      <alignment horizontal="center"/>
    </xf>
    <xf numFmtId="0" fontId="5" fillId="0" borderId="45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5" fillId="4" borderId="44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left"/>
    </xf>
    <xf numFmtId="0" fontId="5" fillId="5" borderId="41" xfId="0" applyFont="1" applyFill="1" applyBorder="1" applyAlignment="1">
      <alignment horizontal="left"/>
    </xf>
    <xf numFmtId="0" fontId="5" fillId="5" borderId="42" xfId="0" applyFont="1" applyFill="1" applyBorder="1" applyAlignment="1">
      <alignment horizontal="left"/>
    </xf>
    <xf numFmtId="0" fontId="5" fillId="5" borderId="45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46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3" fillId="0" borderId="47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60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58"/>
  <sheetViews>
    <sheetView tabSelected="1" zoomScale="90" zoomScaleNormal="90" zoomScalePageLayoutView="90" workbookViewId="0">
      <selection activeCell="AH22" sqref="AH22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124</v>
      </c>
      <c r="AX3" s="2"/>
    </row>
    <row r="4" spans="1:50" s="6" customFormat="1" ht="15.75" customHeight="1" thickBot="1" x14ac:dyDescent="0.3">
      <c r="B4" s="7"/>
      <c r="C4" s="8"/>
      <c r="D4" s="6" t="s">
        <v>3</v>
      </c>
      <c r="E4" s="6" t="s">
        <v>4</v>
      </c>
      <c r="J4" s="6" t="s">
        <v>3</v>
      </c>
      <c r="K4" s="8" t="s">
        <v>3</v>
      </c>
      <c r="Q4" s="6" t="s">
        <v>3</v>
      </c>
      <c r="R4" s="8" t="s">
        <v>3</v>
      </c>
      <c r="S4" s="6" t="s">
        <v>4</v>
      </c>
      <c r="X4" s="6" t="s">
        <v>3</v>
      </c>
      <c r="Y4" s="6" t="s">
        <v>3</v>
      </c>
      <c r="AE4" s="6" t="s">
        <v>3</v>
      </c>
      <c r="AF4" s="6" t="s">
        <v>3</v>
      </c>
      <c r="AJ4"/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3</v>
      </c>
      <c r="E6" s="99" t="s">
        <v>8</v>
      </c>
      <c r="F6" s="99" t="s">
        <v>8</v>
      </c>
      <c r="G6" s="99" t="s">
        <v>8</v>
      </c>
      <c r="H6" s="99" t="s">
        <v>8</v>
      </c>
      <c r="I6" s="99" t="s">
        <v>8</v>
      </c>
      <c r="J6" s="99" t="s">
        <v>8</v>
      </c>
      <c r="K6" s="99" t="s">
        <v>8</v>
      </c>
      <c r="L6" s="99" t="s">
        <v>8</v>
      </c>
      <c r="M6" s="99" t="s">
        <v>8</v>
      </c>
      <c r="N6" s="99" t="s">
        <v>8</v>
      </c>
      <c r="O6" s="99" t="s">
        <v>8</v>
      </c>
      <c r="P6" s="99" t="s">
        <v>8</v>
      </c>
      <c r="Q6" s="99" t="s">
        <v>9</v>
      </c>
      <c r="R6" s="99" t="s">
        <v>22</v>
      </c>
      <c r="S6" s="99" t="s">
        <v>12</v>
      </c>
      <c r="T6" s="99" t="s">
        <v>11</v>
      </c>
      <c r="U6" s="99" t="s">
        <v>8</v>
      </c>
      <c r="V6" s="99" t="s">
        <v>3</v>
      </c>
      <c r="W6" s="99" t="s">
        <v>8</v>
      </c>
      <c r="X6" s="99" t="s">
        <v>9</v>
      </c>
      <c r="Y6" s="99" t="s">
        <v>8</v>
      </c>
      <c r="Z6" s="99" t="s">
        <v>8</v>
      </c>
      <c r="AA6" s="99" t="s">
        <v>8</v>
      </c>
      <c r="AB6" s="99" t="s">
        <v>9</v>
      </c>
      <c r="AC6" s="99" t="s">
        <v>9</v>
      </c>
      <c r="AD6" s="99" t="s">
        <v>22</v>
      </c>
      <c r="AE6" s="99" t="s">
        <v>12</v>
      </c>
      <c r="AF6" s="99" t="s">
        <v>12</v>
      </c>
      <c r="AG6" s="99" t="s">
        <v>22</v>
      </c>
      <c r="AH6" s="99" t="s">
        <v>9</v>
      </c>
      <c r="AI6" s="15">
        <f>IF(COUNTA(D6:AH6)&gt;0,(COUNTA(D6:AH6)-COUNTIF(D6:AH6,"NB")-COUNTIF(D6:AH6,"DN")-COUNTIF(D6:AH6,"An")-COUNTIF(D6:AH6,"NB^")-COUNTIF(D6:AH6,0))/COUNTA(D6:AH6),"")</f>
        <v>0.90322580645161288</v>
      </c>
    </row>
    <row r="7" spans="1:50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12</v>
      </c>
      <c r="T7" s="16" t="s">
        <v>11</v>
      </c>
      <c r="U7" s="17" t="s">
        <v>11</v>
      </c>
      <c r="V7" s="17" t="s">
        <v>11</v>
      </c>
      <c r="W7" s="17" t="s">
        <v>11</v>
      </c>
      <c r="X7" s="17" t="s">
        <v>11</v>
      </c>
      <c r="Y7" s="17" t="s">
        <v>11</v>
      </c>
      <c r="Z7" s="17" t="s">
        <v>11</v>
      </c>
      <c r="AA7" s="17" t="s">
        <v>11</v>
      </c>
      <c r="AB7" s="17" t="s">
        <v>11</v>
      </c>
      <c r="AC7" s="17" t="s">
        <v>11</v>
      </c>
      <c r="AD7" s="100" t="s">
        <v>22</v>
      </c>
      <c r="AE7" s="100" t="s">
        <v>12</v>
      </c>
      <c r="AF7" s="100" t="s">
        <v>12</v>
      </c>
      <c r="AG7" s="100" t="s">
        <v>12</v>
      </c>
      <c r="AH7" s="100" t="s">
        <v>12</v>
      </c>
      <c r="AI7" s="19">
        <f t="shared" ref="AI7:AI34" si="0">IF(COUNTA(D7:AH7)&gt;0,(COUNTA(D7:AH7)-COUNTIF(D7:AH7,"NB")-COUNTIF(D7:AH7,"DN")-COUNTIF(D7:AH7,"An")-COUNTIF(D7:AH7,"NB^")-COUNTIF(D7:AH7,0))/COUNTA(D7:AH7),"")</f>
        <v>0.83870967741935487</v>
      </c>
    </row>
    <row r="8" spans="1:50" ht="15.75" customHeight="1" x14ac:dyDescent="0.25">
      <c r="A8" s="194" t="s">
        <v>95</v>
      </c>
      <c r="B8" s="195"/>
      <c r="C8" s="196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12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22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 t="shared" si="0"/>
        <v>0.83870967741935487</v>
      </c>
    </row>
    <row r="9" spans="1:50" ht="15.75" customHeight="1" x14ac:dyDescent="0.25">
      <c r="A9" s="197" t="s">
        <v>13</v>
      </c>
      <c r="B9" s="198"/>
      <c r="C9" s="199"/>
      <c r="D9" s="22" t="s">
        <v>11</v>
      </c>
      <c r="E9" s="22" t="s">
        <v>11</v>
      </c>
      <c r="F9" s="22" t="s">
        <v>12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108" t="s">
        <v>11</v>
      </c>
      <c r="W9" s="108" t="s">
        <v>11</v>
      </c>
      <c r="X9" s="108" t="s">
        <v>11</v>
      </c>
      <c r="Y9" s="108" t="s">
        <v>11</v>
      </c>
      <c r="Z9" s="108" t="s">
        <v>11</v>
      </c>
      <c r="AA9" s="108" t="s">
        <v>11</v>
      </c>
      <c r="AB9" s="108" t="s">
        <v>11</v>
      </c>
      <c r="AC9" s="108" t="s">
        <v>11</v>
      </c>
      <c r="AD9" s="108" t="s">
        <v>11</v>
      </c>
      <c r="AE9" s="22" t="s">
        <v>12</v>
      </c>
      <c r="AF9" s="22" t="s">
        <v>12</v>
      </c>
      <c r="AG9" s="22" t="s">
        <v>12</v>
      </c>
      <c r="AH9" s="22" t="s">
        <v>12</v>
      </c>
      <c r="AI9" s="15">
        <f t="shared" si="0"/>
        <v>0.67741935483870963</v>
      </c>
    </row>
    <row r="10" spans="1:50" ht="15.75" customHeight="1" x14ac:dyDescent="0.25">
      <c r="A10" s="200" t="s">
        <v>14</v>
      </c>
      <c r="B10" s="201"/>
      <c r="C10" s="202"/>
      <c r="D10" s="18" t="s">
        <v>11</v>
      </c>
      <c r="E10" s="18" t="s">
        <v>11</v>
      </c>
      <c r="F10" s="18" t="s">
        <v>12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12</v>
      </c>
      <c r="R10" s="18" t="s">
        <v>12</v>
      </c>
      <c r="S10" s="18" t="s">
        <v>12</v>
      </c>
      <c r="T10" s="18" t="s">
        <v>12</v>
      </c>
      <c r="U10" s="18" t="s">
        <v>12</v>
      </c>
      <c r="V10" s="109" t="s">
        <v>11</v>
      </c>
      <c r="W10" s="109" t="s">
        <v>11</v>
      </c>
      <c r="X10" s="109" t="s">
        <v>11</v>
      </c>
      <c r="Y10" s="109" t="s">
        <v>11</v>
      </c>
      <c r="Z10" s="109" t="s">
        <v>11</v>
      </c>
      <c r="AA10" s="109" t="s">
        <v>11</v>
      </c>
      <c r="AB10" s="109" t="s">
        <v>11</v>
      </c>
      <c r="AC10" s="109" t="s">
        <v>11</v>
      </c>
      <c r="AD10" s="109" t="s">
        <v>11</v>
      </c>
      <c r="AE10" s="18" t="s">
        <v>12</v>
      </c>
      <c r="AF10" s="18" t="s">
        <v>12</v>
      </c>
      <c r="AG10" s="18" t="s">
        <v>12</v>
      </c>
      <c r="AH10" s="18" t="s">
        <v>12</v>
      </c>
      <c r="AI10" s="23">
        <f t="shared" si="0"/>
        <v>0.67741935483870963</v>
      </c>
    </row>
    <row r="11" spans="1:50" ht="15.75" customHeight="1" x14ac:dyDescent="0.25">
      <c r="A11" s="200" t="s">
        <v>15</v>
      </c>
      <c r="B11" s="201"/>
      <c r="C11" s="202"/>
      <c r="D11" s="18" t="s">
        <v>11</v>
      </c>
      <c r="E11" s="18" t="s">
        <v>11</v>
      </c>
      <c r="F11" s="18" t="s">
        <v>12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12</v>
      </c>
      <c r="S11" s="18" t="s">
        <v>12</v>
      </c>
      <c r="T11" s="18" t="s">
        <v>12</v>
      </c>
      <c r="U11" s="18" t="s">
        <v>12</v>
      </c>
      <c r="V11" s="109" t="s">
        <v>11</v>
      </c>
      <c r="W11" s="109" t="s">
        <v>11</v>
      </c>
      <c r="X11" s="109" t="s">
        <v>11</v>
      </c>
      <c r="Y11" s="109" t="s">
        <v>11</v>
      </c>
      <c r="Z11" s="109" t="s">
        <v>11</v>
      </c>
      <c r="AA11" s="109" t="s">
        <v>11</v>
      </c>
      <c r="AB11" s="109" t="s">
        <v>11</v>
      </c>
      <c r="AC11" s="109" t="s">
        <v>11</v>
      </c>
      <c r="AD11" s="109" t="s">
        <v>11</v>
      </c>
      <c r="AE11" s="18" t="s">
        <v>12</v>
      </c>
      <c r="AF11" s="18" t="s">
        <v>12</v>
      </c>
      <c r="AG11" s="18" t="s">
        <v>12</v>
      </c>
      <c r="AH11" s="18" t="s">
        <v>12</v>
      </c>
      <c r="AI11" s="23">
        <f t="shared" si="0"/>
        <v>0.70967741935483875</v>
      </c>
    </row>
    <row r="12" spans="1:50" ht="15.75" customHeight="1" x14ac:dyDescent="0.25">
      <c r="A12" s="200" t="s">
        <v>16</v>
      </c>
      <c r="B12" s="201"/>
      <c r="C12" s="202"/>
      <c r="D12" s="18" t="s">
        <v>11</v>
      </c>
      <c r="E12" s="18" t="s">
        <v>11</v>
      </c>
      <c r="F12" s="18" t="s">
        <v>12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12</v>
      </c>
      <c r="S12" s="18" t="s">
        <v>12</v>
      </c>
      <c r="T12" s="18" t="s">
        <v>12</v>
      </c>
      <c r="U12" s="18" t="s">
        <v>12</v>
      </c>
      <c r="V12" s="109" t="s">
        <v>11</v>
      </c>
      <c r="W12" s="109" t="s">
        <v>11</v>
      </c>
      <c r="X12" s="109" t="s">
        <v>11</v>
      </c>
      <c r="Y12" s="109" t="s">
        <v>11</v>
      </c>
      <c r="Z12" s="109" t="s">
        <v>11</v>
      </c>
      <c r="AA12" s="109" t="s">
        <v>11</v>
      </c>
      <c r="AB12" s="109" t="s">
        <v>11</v>
      </c>
      <c r="AC12" s="109" t="s">
        <v>11</v>
      </c>
      <c r="AD12" s="109" t="s">
        <v>11</v>
      </c>
      <c r="AE12" s="18" t="s">
        <v>12</v>
      </c>
      <c r="AF12" s="18" t="s">
        <v>12</v>
      </c>
      <c r="AG12" s="18" t="s">
        <v>12</v>
      </c>
      <c r="AH12" s="18" t="s">
        <v>12</v>
      </c>
      <c r="AI12" s="23">
        <f t="shared" si="0"/>
        <v>0.70967741935483875</v>
      </c>
    </row>
    <row r="13" spans="1:50" ht="15.75" customHeight="1" x14ac:dyDescent="0.25">
      <c r="A13" s="200" t="s">
        <v>17</v>
      </c>
      <c r="B13" s="201"/>
      <c r="C13" s="202"/>
      <c r="D13" s="18" t="s">
        <v>11</v>
      </c>
      <c r="E13" s="18" t="s">
        <v>11</v>
      </c>
      <c r="F13" s="18" t="s">
        <v>12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12</v>
      </c>
      <c r="S13" s="18" t="s">
        <v>12</v>
      </c>
      <c r="T13" s="18" t="s">
        <v>12</v>
      </c>
      <c r="U13" s="109" t="s">
        <v>11</v>
      </c>
      <c r="V13" s="109" t="s">
        <v>11</v>
      </c>
      <c r="W13" s="109" t="s">
        <v>11</v>
      </c>
      <c r="X13" s="109" t="s">
        <v>11</v>
      </c>
      <c r="Y13" s="109" t="s">
        <v>11</v>
      </c>
      <c r="Z13" s="109" t="s">
        <v>11</v>
      </c>
      <c r="AA13" s="109" t="s">
        <v>11</v>
      </c>
      <c r="AB13" s="109" t="s">
        <v>11</v>
      </c>
      <c r="AC13" s="109" t="s">
        <v>11</v>
      </c>
      <c r="AD13" s="109" t="s">
        <v>11</v>
      </c>
      <c r="AE13" s="18" t="s">
        <v>12</v>
      </c>
      <c r="AF13" s="18" t="s">
        <v>12</v>
      </c>
      <c r="AG13" s="18" t="s">
        <v>12</v>
      </c>
      <c r="AH13" s="18" t="s">
        <v>12</v>
      </c>
      <c r="AI13" s="23">
        <f t="shared" si="0"/>
        <v>0.74193548387096775</v>
      </c>
    </row>
    <row r="14" spans="1:50" ht="15.75" customHeight="1" x14ac:dyDescent="0.25">
      <c r="A14" s="188" t="s">
        <v>18</v>
      </c>
      <c r="B14" s="189"/>
      <c r="C14" s="190"/>
      <c r="D14" s="100" t="s">
        <v>11</v>
      </c>
      <c r="E14" s="100" t="s">
        <v>11</v>
      </c>
      <c r="F14" s="100" t="s">
        <v>12</v>
      </c>
      <c r="G14" s="100" t="s">
        <v>11</v>
      </c>
      <c r="H14" s="100" t="s">
        <v>11</v>
      </c>
      <c r="I14" s="100" t="s">
        <v>11</v>
      </c>
      <c r="J14" s="100" t="s">
        <v>11</v>
      </c>
      <c r="K14" s="100" t="s">
        <v>11</v>
      </c>
      <c r="L14" s="100" t="s">
        <v>11</v>
      </c>
      <c r="M14" s="100" t="s">
        <v>11</v>
      </c>
      <c r="N14" s="100" t="s">
        <v>11</v>
      </c>
      <c r="O14" s="100" t="s">
        <v>11</v>
      </c>
      <c r="P14" s="100" t="s">
        <v>11</v>
      </c>
      <c r="Q14" s="100" t="s">
        <v>11</v>
      </c>
      <c r="R14" s="100" t="s">
        <v>12</v>
      </c>
      <c r="S14" s="100" t="s">
        <v>12</v>
      </c>
      <c r="T14" s="100" t="s">
        <v>12</v>
      </c>
      <c r="U14" s="100" t="s">
        <v>11</v>
      </c>
      <c r="V14" s="100" t="s">
        <v>11</v>
      </c>
      <c r="W14" s="100" t="s">
        <v>11</v>
      </c>
      <c r="X14" s="100" t="s">
        <v>11</v>
      </c>
      <c r="Y14" s="100" t="s">
        <v>11</v>
      </c>
      <c r="Z14" s="100" t="s">
        <v>11</v>
      </c>
      <c r="AA14" s="100" t="s">
        <v>11</v>
      </c>
      <c r="AB14" s="100" t="s">
        <v>11</v>
      </c>
      <c r="AC14" s="100" t="s">
        <v>11</v>
      </c>
      <c r="AD14" s="100" t="s">
        <v>11</v>
      </c>
      <c r="AE14" s="17" t="s">
        <v>12</v>
      </c>
      <c r="AF14" s="17" t="s">
        <v>12</v>
      </c>
      <c r="AG14" s="17" t="s">
        <v>12</v>
      </c>
      <c r="AH14" s="17" t="s">
        <v>12</v>
      </c>
      <c r="AI14" s="19">
        <f t="shared" si="0"/>
        <v>0.74193548387096775</v>
      </c>
    </row>
    <row r="15" spans="1:50" ht="15.75" customHeight="1" x14ac:dyDescent="0.25">
      <c r="A15" s="197" t="s">
        <v>19</v>
      </c>
      <c r="B15" s="198"/>
      <c r="C15" s="199"/>
      <c r="D15" s="22" t="s">
        <v>11</v>
      </c>
      <c r="E15" s="22" t="s">
        <v>11</v>
      </c>
      <c r="F15" s="22" t="s">
        <v>11</v>
      </c>
      <c r="G15" s="22" t="s">
        <v>11</v>
      </c>
      <c r="H15" s="110" t="s">
        <v>11</v>
      </c>
      <c r="I15" s="110" t="s">
        <v>11</v>
      </c>
      <c r="J15" s="110" t="s">
        <v>11</v>
      </c>
      <c r="K15" s="110" t="s">
        <v>11</v>
      </c>
      <c r="L15" s="110" t="s">
        <v>11</v>
      </c>
      <c r="M15" s="110" t="s">
        <v>11</v>
      </c>
      <c r="N15" s="110" t="s">
        <v>11</v>
      </c>
      <c r="O15" s="123" t="s">
        <v>11</v>
      </c>
      <c r="P15" s="110" t="s">
        <v>11</v>
      </c>
      <c r="Q15" s="110" t="s">
        <v>11</v>
      </c>
      <c r="R15" s="110" t="s">
        <v>11</v>
      </c>
      <c r="S15" s="110" t="s">
        <v>11</v>
      </c>
      <c r="T15" s="110" t="s">
        <v>12</v>
      </c>
      <c r="U15" s="110" t="s">
        <v>11</v>
      </c>
      <c r="V15" s="110" t="s">
        <v>11</v>
      </c>
      <c r="W15" s="110" t="s">
        <v>11</v>
      </c>
      <c r="X15" s="110" t="s">
        <v>11</v>
      </c>
      <c r="Y15" s="110" t="s">
        <v>11</v>
      </c>
      <c r="Z15" s="110" t="s">
        <v>11</v>
      </c>
      <c r="AA15" s="110" t="s">
        <v>11</v>
      </c>
      <c r="AB15" s="110" t="s">
        <v>11</v>
      </c>
      <c r="AC15" s="110" t="s">
        <v>11</v>
      </c>
      <c r="AD15" s="110" t="s">
        <v>22</v>
      </c>
      <c r="AE15" s="110" t="s">
        <v>12</v>
      </c>
      <c r="AF15" s="110" t="s">
        <v>12</v>
      </c>
      <c r="AG15" s="110" t="s">
        <v>12</v>
      </c>
      <c r="AH15" s="110" t="s">
        <v>12</v>
      </c>
      <c r="AI15" s="15">
        <f t="shared" si="0"/>
        <v>0.83870967741935487</v>
      </c>
    </row>
    <row r="16" spans="1:50" ht="15.75" customHeight="1" x14ac:dyDescent="0.25">
      <c r="A16" s="200" t="s">
        <v>20</v>
      </c>
      <c r="B16" s="201"/>
      <c r="C16" s="202"/>
      <c r="D16" s="18" t="s">
        <v>11</v>
      </c>
      <c r="E16" s="18" t="s">
        <v>11</v>
      </c>
      <c r="F16" s="18" t="s">
        <v>11</v>
      </c>
      <c r="G16" s="18" t="s">
        <v>11</v>
      </c>
      <c r="H16" s="111" t="s">
        <v>11</v>
      </c>
      <c r="I16" s="111" t="s">
        <v>11</v>
      </c>
      <c r="J16" s="111" t="s">
        <v>11</v>
      </c>
      <c r="K16" s="111" t="s">
        <v>11</v>
      </c>
      <c r="L16" s="111" t="s">
        <v>11</v>
      </c>
      <c r="M16" s="111" t="s">
        <v>11</v>
      </c>
      <c r="N16" s="111" t="s">
        <v>11</v>
      </c>
      <c r="O16" s="123" t="s">
        <v>11</v>
      </c>
      <c r="P16" s="111" t="s">
        <v>11</v>
      </c>
      <c r="Q16" s="111" t="s">
        <v>11</v>
      </c>
      <c r="R16" s="111" t="s">
        <v>11</v>
      </c>
      <c r="S16" s="111" t="s">
        <v>11</v>
      </c>
      <c r="T16" s="111" t="s">
        <v>12</v>
      </c>
      <c r="U16" s="111" t="s">
        <v>11</v>
      </c>
      <c r="V16" s="111" t="s">
        <v>11</v>
      </c>
      <c r="W16" s="111" t="s">
        <v>11</v>
      </c>
      <c r="X16" s="111" t="s">
        <v>11</v>
      </c>
      <c r="Y16" s="111" t="s">
        <v>11</v>
      </c>
      <c r="Z16" s="111" t="s">
        <v>11</v>
      </c>
      <c r="AA16" s="111" t="s">
        <v>11</v>
      </c>
      <c r="AB16" s="111" t="s">
        <v>11</v>
      </c>
      <c r="AC16" s="111" t="s">
        <v>11</v>
      </c>
      <c r="AD16" s="111" t="s">
        <v>22</v>
      </c>
      <c r="AE16" s="111" t="s">
        <v>12</v>
      </c>
      <c r="AF16" s="111" t="s">
        <v>12</v>
      </c>
      <c r="AG16" s="111" t="s">
        <v>12</v>
      </c>
      <c r="AH16" s="111" t="s">
        <v>12</v>
      </c>
      <c r="AI16" s="23">
        <f t="shared" si="0"/>
        <v>0.83870967741935487</v>
      </c>
    </row>
    <row r="17" spans="1:35" ht="15.75" customHeight="1" x14ac:dyDescent="0.25">
      <c r="A17" s="188" t="s">
        <v>94</v>
      </c>
      <c r="B17" s="189"/>
      <c r="C17" s="190"/>
      <c r="D17" s="18" t="s">
        <v>11</v>
      </c>
      <c r="E17" s="18" t="s">
        <v>11</v>
      </c>
      <c r="F17" s="18" t="s">
        <v>11</v>
      </c>
      <c r="G17" s="18" t="s">
        <v>11</v>
      </c>
      <c r="H17" s="18" t="s">
        <v>11</v>
      </c>
      <c r="I17" s="18" t="s">
        <v>11</v>
      </c>
      <c r="J17" s="18" t="s">
        <v>11</v>
      </c>
      <c r="K17" s="18" t="s">
        <v>11</v>
      </c>
      <c r="L17" s="18" t="s">
        <v>11</v>
      </c>
      <c r="M17" s="18" t="s">
        <v>11</v>
      </c>
      <c r="N17" s="24" t="s">
        <v>11</v>
      </c>
      <c r="O17" s="24" t="s">
        <v>11</v>
      </c>
      <c r="P17" s="24" t="s">
        <v>11</v>
      </c>
      <c r="Q17" s="24" t="s">
        <v>11</v>
      </c>
      <c r="R17" s="24" t="s">
        <v>11</v>
      </c>
      <c r="S17" s="25" t="s">
        <v>11</v>
      </c>
      <c r="T17" s="25" t="s">
        <v>12</v>
      </c>
      <c r="U17" s="25" t="s">
        <v>11</v>
      </c>
      <c r="V17" s="25" t="s">
        <v>11</v>
      </c>
      <c r="W17" s="25" t="s">
        <v>11</v>
      </c>
      <c r="X17" s="25" t="s">
        <v>11</v>
      </c>
      <c r="Y17" s="25" t="s">
        <v>11</v>
      </c>
      <c r="Z17" s="25" t="s">
        <v>11</v>
      </c>
      <c r="AA17" s="25" t="s">
        <v>11</v>
      </c>
      <c r="AB17" s="25" t="s">
        <v>11</v>
      </c>
      <c r="AC17" s="25" t="s">
        <v>11</v>
      </c>
      <c r="AD17" s="25" t="s">
        <v>22</v>
      </c>
      <c r="AE17" s="25" t="s">
        <v>12</v>
      </c>
      <c r="AF17" s="25" t="s">
        <v>12</v>
      </c>
      <c r="AG17" s="25" t="s">
        <v>12</v>
      </c>
      <c r="AH17" s="124" t="s">
        <v>12</v>
      </c>
      <c r="AI17" s="19">
        <f t="shared" si="0"/>
        <v>0.83870967741935487</v>
      </c>
    </row>
    <row r="18" spans="1:35" ht="15.75" customHeight="1" x14ac:dyDescent="0.25">
      <c r="A18" s="197" t="s">
        <v>21</v>
      </c>
      <c r="B18" s="198"/>
      <c r="C18" s="199"/>
      <c r="D18" s="22" t="s">
        <v>11</v>
      </c>
      <c r="E18" s="22" t="s">
        <v>11</v>
      </c>
      <c r="F18" s="22" t="s">
        <v>11</v>
      </c>
      <c r="G18" s="22" t="s">
        <v>11</v>
      </c>
      <c r="H18" s="108" t="s">
        <v>11</v>
      </c>
      <c r="I18" s="108" t="s">
        <v>11</v>
      </c>
      <c r="J18" s="108" t="s">
        <v>11</v>
      </c>
      <c r="K18" s="108" t="s">
        <v>11</v>
      </c>
      <c r="L18" s="108" t="s">
        <v>11</v>
      </c>
      <c r="M18" s="108" t="s">
        <v>11</v>
      </c>
      <c r="N18" s="26" t="s">
        <v>11</v>
      </c>
      <c r="O18" s="26" t="s">
        <v>11</v>
      </c>
      <c r="P18" s="26" t="s">
        <v>11</v>
      </c>
      <c r="Q18" s="26" t="s">
        <v>11</v>
      </c>
      <c r="R18" s="26" t="s">
        <v>11</v>
      </c>
      <c r="S18" s="26" t="s">
        <v>11</v>
      </c>
      <c r="T18" s="26" t="s">
        <v>12</v>
      </c>
      <c r="U18" s="22" t="s">
        <v>11</v>
      </c>
      <c r="V18" s="22" t="s">
        <v>11</v>
      </c>
      <c r="W18" s="22" t="s">
        <v>11</v>
      </c>
      <c r="X18" s="22" t="s">
        <v>11</v>
      </c>
      <c r="Y18" s="22" t="s">
        <v>11</v>
      </c>
      <c r="Z18" s="22" t="s">
        <v>11</v>
      </c>
      <c r="AA18" s="22" t="s">
        <v>11</v>
      </c>
      <c r="AB18" s="22" t="s">
        <v>11</v>
      </c>
      <c r="AC18" s="22" t="s">
        <v>11</v>
      </c>
      <c r="AD18" s="108" t="s">
        <v>22</v>
      </c>
      <c r="AE18" s="108" t="s">
        <v>12</v>
      </c>
      <c r="AF18" s="108" t="s">
        <v>12</v>
      </c>
      <c r="AG18" s="108" t="s">
        <v>12</v>
      </c>
      <c r="AH18" s="22" t="s">
        <v>12</v>
      </c>
      <c r="AI18" s="15">
        <f t="shared" si="0"/>
        <v>0.83870967741935487</v>
      </c>
    </row>
    <row r="19" spans="1:35" ht="15.75" customHeight="1" x14ac:dyDescent="0.25">
      <c r="A19" s="200" t="s">
        <v>23</v>
      </c>
      <c r="B19" s="201"/>
      <c r="C19" s="202"/>
      <c r="D19" s="18" t="s">
        <v>11</v>
      </c>
      <c r="E19" s="18" t="s">
        <v>11</v>
      </c>
      <c r="F19" s="18" t="s">
        <v>11</v>
      </c>
      <c r="G19" s="18" t="s">
        <v>11</v>
      </c>
      <c r="H19" s="109" t="s">
        <v>11</v>
      </c>
      <c r="I19" s="109" t="s">
        <v>11</v>
      </c>
      <c r="J19" s="109" t="s">
        <v>11</v>
      </c>
      <c r="K19" s="109" t="s">
        <v>11</v>
      </c>
      <c r="L19" s="109" t="s">
        <v>11</v>
      </c>
      <c r="M19" s="109" t="s">
        <v>11</v>
      </c>
      <c r="N19" s="27" t="s">
        <v>11</v>
      </c>
      <c r="O19" s="27" t="s">
        <v>11</v>
      </c>
      <c r="P19" s="27" t="s">
        <v>11</v>
      </c>
      <c r="Q19" s="27" t="s">
        <v>11</v>
      </c>
      <c r="R19" s="27" t="s">
        <v>11</v>
      </c>
      <c r="S19" s="27" t="s">
        <v>11</v>
      </c>
      <c r="T19" s="27" t="s">
        <v>12</v>
      </c>
      <c r="U19" s="18" t="s">
        <v>11</v>
      </c>
      <c r="V19" s="18" t="s">
        <v>11</v>
      </c>
      <c r="W19" s="18" t="s">
        <v>11</v>
      </c>
      <c r="X19" s="18" t="s">
        <v>11</v>
      </c>
      <c r="Y19" s="18" t="s">
        <v>11</v>
      </c>
      <c r="Z19" s="18" t="s">
        <v>11</v>
      </c>
      <c r="AA19" s="18" t="s">
        <v>11</v>
      </c>
      <c r="AB19" s="18" t="s">
        <v>11</v>
      </c>
      <c r="AC19" s="18" t="s">
        <v>11</v>
      </c>
      <c r="AD19" s="18" t="s">
        <v>22</v>
      </c>
      <c r="AE19" s="18" t="s">
        <v>12</v>
      </c>
      <c r="AF19" s="18" t="s">
        <v>12</v>
      </c>
      <c r="AG19" s="18" t="s">
        <v>12</v>
      </c>
      <c r="AH19" s="18" t="s">
        <v>12</v>
      </c>
      <c r="AI19" s="23">
        <f t="shared" si="0"/>
        <v>0.83870967741935487</v>
      </c>
    </row>
    <row r="20" spans="1:35" ht="15.75" customHeight="1" x14ac:dyDescent="0.25">
      <c r="A20" s="200" t="s">
        <v>24</v>
      </c>
      <c r="B20" s="201"/>
      <c r="C20" s="202"/>
      <c r="D20" s="18" t="s">
        <v>11</v>
      </c>
      <c r="E20" s="18" t="s">
        <v>11</v>
      </c>
      <c r="F20" s="18" t="s">
        <v>11</v>
      </c>
      <c r="G20" s="109" t="s">
        <v>11</v>
      </c>
      <c r="H20" s="109" t="s">
        <v>11</v>
      </c>
      <c r="I20" s="109" t="s">
        <v>11</v>
      </c>
      <c r="J20" s="109" t="s">
        <v>11</v>
      </c>
      <c r="K20" s="109" t="s">
        <v>11</v>
      </c>
      <c r="L20" s="109" t="s">
        <v>11</v>
      </c>
      <c r="M20" s="109" t="s">
        <v>11</v>
      </c>
      <c r="N20" s="27" t="s">
        <v>11</v>
      </c>
      <c r="O20" s="27" t="s">
        <v>11</v>
      </c>
      <c r="P20" s="27" t="s">
        <v>11</v>
      </c>
      <c r="Q20" s="27" t="s">
        <v>11</v>
      </c>
      <c r="R20" s="27" t="s">
        <v>11</v>
      </c>
      <c r="S20" s="27" t="s">
        <v>11</v>
      </c>
      <c r="T20" s="27" t="s">
        <v>12</v>
      </c>
      <c r="U20" s="18" t="s">
        <v>11</v>
      </c>
      <c r="V20" s="18" t="s">
        <v>11</v>
      </c>
      <c r="W20" s="18" t="s">
        <v>11</v>
      </c>
      <c r="X20" s="18" t="s">
        <v>11</v>
      </c>
      <c r="Y20" s="18" t="s">
        <v>11</v>
      </c>
      <c r="Z20" s="18" t="s">
        <v>11</v>
      </c>
      <c r="AA20" s="18" t="s">
        <v>11</v>
      </c>
      <c r="AB20" s="18" t="s">
        <v>11</v>
      </c>
      <c r="AC20" s="18" t="s">
        <v>11</v>
      </c>
      <c r="AD20" s="18" t="s">
        <v>22</v>
      </c>
      <c r="AE20" s="18" t="s">
        <v>12</v>
      </c>
      <c r="AF20" s="18" t="s">
        <v>12</v>
      </c>
      <c r="AG20" s="18" t="s">
        <v>12</v>
      </c>
      <c r="AH20" s="18" t="s">
        <v>12</v>
      </c>
      <c r="AI20" s="23">
        <f t="shared" si="0"/>
        <v>0.83870967741935487</v>
      </c>
    </row>
    <row r="21" spans="1:35" ht="15.75" customHeight="1" x14ac:dyDescent="0.25">
      <c r="A21" s="188" t="s">
        <v>25</v>
      </c>
      <c r="B21" s="189"/>
      <c r="C21" s="190"/>
      <c r="D21" s="17" t="s">
        <v>11</v>
      </c>
      <c r="E21" s="17" t="s">
        <v>11</v>
      </c>
      <c r="F21" s="17" t="s">
        <v>11</v>
      </c>
      <c r="G21" s="100" t="s">
        <v>11</v>
      </c>
      <c r="H21" s="100" t="s">
        <v>11</v>
      </c>
      <c r="I21" s="100" t="s">
        <v>11</v>
      </c>
      <c r="J21" s="100" t="s">
        <v>11</v>
      </c>
      <c r="K21" s="100" t="s">
        <v>11</v>
      </c>
      <c r="L21" s="100" t="s">
        <v>11</v>
      </c>
      <c r="M21" s="100" t="s">
        <v>11</v>
      </c>
      <c r="N21" s="27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12</v>
      </c>
      <c r="U21" s="17" t="s">
        <v>11</v>
      </c>
      <c r="V21" s="17" t="s">
        <v>11</v>
      </c>
      <c r="W21" s="17" t="s">
        <v>11</v>
      </c>
      <c r="X21" s="17" t="s">
        <v>11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00" t="s">
        <v>22</v>
      </c>
      <c r="AE21" s="100" t="s">
        <v>12</v>
      </c>
      <c r="AF21" s="100" t="s">
        <v>12</v>
      </c>
      <c r="AG21" s="100" t="s">
        <v>12</v>
      </c>
      <c r="AH21" s="17" t="s">
        <v>12</v>
      </c>
      <c r="AI21" s="19">
        <f t="shared" si="0"/>
        <v>0.83870967741935487</v>
      </c>
    </row>
    <row r="22" spans="1:35" ht="15.75" customHeight="1" x14ac:dyDescent="0.25">
      <c r="A22" s="194" t="s">
        <v>26</v>
      </c>
      <c r="B22" s="195"/>
      <c r="C22" s="196"/>
      <c r="D22" s="113" t="s">
        <v>11</v>
      </c>
      <c r="E22" s="113" t="s">
        <v>11</v>
      </c>
      <c r="F22" s="113" t="s">
        <v>11</v>
      </c>
      <c r="G22" s="28" t="s">
        <v>11</v>
      </c>
      <c r="H22" s="28" t="s">
        <v>11</v>
      </c>
      <c r="I22" s="28" t="s">
        <v>11</v>
      </c>
      <c r="J22" s="28" t="s">
        <v>11</v>
      </c>
      <c r="K22" s="28" t="s">
        <v>11</v>
      </c>
      <c r="L22" s="28" t="s">
        <v>11</v>
      </c>
      <c r="M22" s="28" t="s">
        <v>11</v>
      </c>
      <c r="N22" s="28" t="s">
        <v>11</v>
      </c>
      <c r="O22" s="28" t="s">
        <v>11</v>
      </c>
      <c r="P22" s="28" t="s">
        <v>11</v>
      </c>
      <c r="Q22" s="28" t="s">
        <v>11</v>
      </c>
      <c r="R22" s="28" t="s">
        <v>11</v>
      </c>
      <c r="S22" s="28" t="s">
        <v>11</v>
      </c>
      <c r="T22" s="28" t="s">
        <v>11</v>
      </c>
      <c r="U22" s="28" t="s">
        <v>11</v>
      </c>
      <c r="V22" s="113" t="s">
        <v>11</v>
      </c>
      <c r="W22" s="113" t="s">
        <v>11</v>
      </c>
      <c r="X22" s="113" t="s">
        <v>11</v>
      </c>
      <c r="Y22" s="113" t="s">
        <v>11</v>
      </c>
      <c r="Z22" s="113" t="s">
        <v>11</v>
      </c>
      <c r="AA22" s="113" t="s">
        <v>11</v>
      </c>
      <c r="AB22" s="113" t="s">
        <v>11</v>
      </c>
      <c r="AC22" s="113" t="s">
        <v>11</v>
      </c>
      <c r="AD22" s="113" t="s">
        <v>11</v>
      </c>
      <c r="AE22" s="113" t="s">
        <v>12</v>
      </c>
      <c r="AF22" s="113" t="s">
        <v>12</v>
      </c>
      <c r="AG22" s="113" t="s">
        <v>12</v>
      </c>
      <c r="AH22" s="29" t="s">
        <v>12</v>
      </c>
      <c r="AI22" s="21">
        <f t="shared" si="0"/>
        <v>0.87096774193548387</v>
      </c>
    </row>
    <row r="23" spans="1:35" ht="15.75" customHeight="1" x14ac:dyDescent="0.25">
      <c r="A23" s="197" t="s">
        <v>27</v>
      </c>
      <c r="B23" s="198"/>
      <c r="C23" s="199"/>
      <c r="D23" s="26" t="s">
        <v>12</v>
      </c>
      <c r="E23" s="22" t="s">
        <v>11</v>
      </c>
      <c r="F23" s="22" t="s">
        <v>11</v>
      </c>
      <c r="G23" s="108" t="s">
        <v>11</v>
      </c>
      <c r="H23" s="108" t="s">
        <v>11</v>
      </c>
      <c r="I23" s="108" t="s">
        <v>11</v>
      </c>
      <c r="J23" s="108" t="s">
        <v>11</v>
      </c>
      <c r="K23" s="108" t="s">
        <v>11</v>
      </c>
      <c r="L23" s="108" t="s">
        <v>11</v>
      </c>
      <c r="M23" s="108" t="s">
        <v>11</v>
      </c>
      <c r="N23" s="108" t="s">
        <v>11</v>
      </c>
      <c r="O23" s="108" t="s">
        <v>11</v>
      </c>
      <c r="P23" s="108" t="s">
        <v>11</v>
      </c>
      <c r="Q23" s="108" t="s">
        <v>11</v>
      </c>
      <c r="R23" s="108" t="s">
        <v>11</v>
      </c>
      <c r="S23" s="108" t="s">
        <v>11</v>
      </c>
      <c r="T23" s="2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2" t="s">
        <v>12</v>
      </c>
      <c r="AE23" s="22" t="s">
        <v>11</v>
      </c>
      <c r="AF23" s="22" t="s">
        <v>11</v>
      </c>
      <c r="AG23" s="22" t="s">
        <v>11</v>
      </c>
      <c r="AH23" s="22" t="s">
        <v>11</v>
      </c>
      <c r="AI23" s="15">
        <f t="shared" si="0"/>
        <v>0.93548387096774188</v>
      </c>
    </row>
    <row r="24" spans="1:35" ht="15.75" customHeight="1" x14ac:dyDescent="0.25">
      <c r="A24" s="188" t="s">
        <v>28</v>
      </c>
      <c r="B24" s="189"/>
      <c r="C24" s="190"/>
      <c r="D24" s="16" t="s">
        <v>12</v>
      </c>
      <c r="E24" s="17" t="s">
        <v>11</v>
      </c>
      <c r="F24" s="17" t="s">
        <v>11</v>
      </c>
      <c r="G24" s="100" t="s">
        <v>11</v>
      </c>
      <c r="H24" s="100" t="s">
        <v>11</v>
      </c>
      <c r="I24" s="100" t="s">
        <v>11</v>
      </c>
      <c r="J24" s="100" t="s">
        <v>11</v>
      </c>
      <c r="K24" s="100" t="s">
        <v>11</v>
      </c>
      <c r="L24" s="100" t="s">
        <v>11</v>
      </c>
      <c r="M24" s="100" t="s">
        <v>11</v>
      </c>
      <c r="N24" s="100" t="s">
        <v>11</v>
      </c>
      <c r="O24" s="100" t="s">
        <v>11</v>
      </c>
      <c r="P24" s="100" t="s">
        <v>11</v>
      </c>
      <c r="Q24" s="100" t="s">
        <v>11</v>
      </c>
      <c r="R24" s="100" t="s">
        <v>11</v>
      </c>
      <c r="S24" s="100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7" t="s">
        <v>12</v>
      </c>
      <c r="AE24" s="17" t="s">
        <v>12</v>
      </c>
      <c r="AF24" s="17" t="s">
        <v>12</v>
      </c>
      <c r="AG24" s="17" t="s">
        <v>12</v>
      </c>
      <c r="AH24" s="17" t="s">
        <v>11</v>
      </c>
      <c r="AI24" s="19">
        <f t="shared" si="0"/>
        <v>0.83870967741935487</v>
      </c>
    </row>
    <row r="25" spans="1:35" ht="15.75" customHeight="1" x14ac:dyDescent="0.25">
      <c r="A25" s="194" t="s">
        <v>29</v>
      </c>
      <c r="B25" s="195"/>
      <c r="C25" s="196"/>
      <c r="D25" s="113" t="s">
        <v>11</v>
      </c>
      <c r="E25" s="113" t="s">
        <v>11</v>
      </c>
      <c r="F25" s="113" t="s">
        <v>11</v>
      </c>
      <c r="G25" s="113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30" t="s">
        <v>11</v>
      </c>
      <c r="O25" s="30" t="s">
        <v>11</v>
      </c>
      <c r="P25" s="30" t="s">
        <v>11</v>
      </c>
      <c r="Q25" s="30" t="s">
        <v>11</v>
      </c>
      <c r="R25" s="30" t="s">
        <v>11</v>
      </c>
      <c r="S25" s="30" t="s">
        <v>11</v>
      </c>
      <c r="T25" s="113" t="s">
        <v>11</v>
      </c>
      <c r="U25" s="113" t="s">
        <v>11</v>
      </c>
      <c r="V25" s="113" t="s">
        <v>11</v>
      </c>
      <c r="W25" s="113" t="s">
        <v>11</v>
      </c>
      <c r="X25" s="113" t="s">
        <v>11</v>
      </c>
      <c r="Y25" s="113" t="s">
        <v>11</v>
      </c>
      <c r="Z25" s="113" t="s">
        <v>11</v>
      </c>
      <c r="AA25" s="113" t="s">
        <v>11</v>
      </c>
      <c r="AB25" s="113" t="s">
        <v>11</v>
      </c>
      <c r="AC25" s="113" t="s">
        <v>11</v>
      </c>
      <c r="AD25" s="29" t="s">
        <v>11</v>
      </c>
      <c r="AE25" s="29" t="s">
        <v>12</v>
      </c>
      <c r="AF25" s="29" t="s">
        <v>12</v>
      </c>
      <c r="AG25" s="29" t="s">
        <v>22</v>
      </c>
      <c r="AH25" s="29" t="s">
        <v>22</v>
      </c>
      <c r="AI25" s="21">
        <f t="shared" si="0"/>
        <v>0.93548387096774188</v>
      </c>
    </row>
    <row r="26" spans="1:35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11</v>
      </c>
      <c r="Z26" s="113" t="s">
        <v>11</v>
      </c>
      <c r="AA26" s="113" t="s">
        <v>11</v>
      </c>
      <c r="AB26" s="113" t="s">
        <v>11</v>
      </c>
      <c r="AC26" s="113" t="s">
        <v>11</v>
      </c>
      <c r="AD26" s="29" t="s">
        <v>11</v>
      </c>
      <c r="AE26" s="29" t="s">
        <v>22</v>
      </c>
      <c r="AF26" s="29" t="s">
        <v>22</v>
      </c>
      <c r="AG26" s="29" t="s">
        <v>22</v>
      </c>
      <c r="AH26" s="113" t="s">
        <v>22</v>
      </c>
      <c r="AI26" s="21">
        <f t="shared" si="0"/>
        <v>1</v>
      </c>
    </row>
    <row r="27" spans="1:35" ht="15.75" customHeight="1" x14ac:dyDescent="0.25">
      <c r="A27" s="191" t="s">
        <v>31</v>
      </c>
      <c r="B27" s="192"/>
      <c r="C27" s="193"/>
      <c r="D27" s="99" t="s">
        <v>8</v>
      </c>
      <c r="E27" s="99" t="s">
        <v>8</v>
      </c>
      <c r="F27" s="99" t="s">
        <v>8</v>
      </c>
      <c r="G27" s="99" t="s">
        <v>8</v>
      </c>
      <c r="H27" s="99" t="s">
        <v>9</v>
      </c>
      <c r="I27" s="99" t="s">
        <v>8</v>
      </c>
      <c r="J27" s="99" t="s">
        <v>8</v>
      </c>
      <c r="K27" s="99" t="s">
        <v>8</v>
      </c>
      <c r="L27" s="99" t="s">
        <v>9</v>
      </c>
      <c r="M27" s="99" t="s">
        <v>9</v>
      </c>
      <c r="N27" s="99" t="s">
        <v>8</v>
      </c>
      <c r="O27" s="99" t="s">
        <v>8</v>
      </c>
      <c r="P27" s="31" t="s">
        <v>8</v>
      </c>
      <c r="Q27" s="31" t="s">
        <v>9</v>
      </c>
      <c r="R27" s="31" t="s">
        <v>9</v>
      </c>
      <c r="S27" s="31" t="s">
        <v>12</v>
      </c>
      <c r="T27" s="31" t="s">
        <v>9</v>
      </c>
      <c r="U27" s="99" t="s">
        <v>8</v>
      </c>
      <c r="V27" s="99" t="s">
        <v>8</v>
      </c>
      <c r="W27" s="99" t="s">
        <v>8</v>
      </c>
      <c r="X27" s="99" t="s">
        <v>9</v>
      </c>
      <c r="Y27" s="99" t="s">
        <v>8</v>
      </c>
      <c r="Z27" s="99" t="s">
        <v>8</v>
      </c>
      <c r="AA27" s="99" t="s">
        <v>8</v>
      </c>
      <c r="AB27" s="99" t="s">
        <v>8</v>
      </c>
      <c r="AC27" s="99" t="s">
        <v>8</v>
      </c>
      <c r="AD27" s="99" t="s">
        <v>22</v>
      </c>
      <c r="AE27" s="99" t="s">
        <v>12</v>
      </c>
      <c r="AF27" s="99" t="s">
        <v>12</v>
      </c>
      <c r="AG27" s="99" t="s">
        <v>12</v>
      </c>
      <c r="AH27" s="99" t="s">
        <v>9</v>
      </c>
      <c r="AI27" s="15">
        <f t="shared" si="0"/>
        <v>0.87096774193548387</v>
      </c>
    </row>
    <row r="28" spans="1:35" ht="15.75" customHeight="1" x14ac:dyDescent="0.25">
      <c r="A28" s="206" t="s">
        <v>32</v>
      </c>
      <c r="B28" s="207"/>
      <c r="C28" s="208"/>
      <c r="D28" s="32" t="s">
        <v>99</v>
      </c>
      <c r="E28" s="32">
        <v>3</v>
      </c>
      <c r="F28" s="32" t="s">
        <v>110</v>
      </c>
      <c r="G28" s="114" t="s">
        <v>110</v>
      </c>
      <c r="H28" s="114" t="s">
        <v>119</v>
      </c>
      <c r="I28" s="114" t="s">
        <v>119</v>
      </c>
      <c r="J28" s="114" t="s">
        <v>119</v>
      </c>
      <c r="K28" s="114" t="s">
        <v>119</v>
      </c>
      <c r="L28" s="114" t="s">
        <v>119</v>
      </c>
      <c r="M28" s="114" t="s">
        <v>98</v>
      </c>
      <c r="N28" s="32" t="s">
        <v>98</v>
      </c>
      <c r="O28" s="32" t="s">
        <v>98</v>
      </c>
      <c r="P28" s="32" t="s">
        <v>98</v>
      </c>
      <c r="Q28" s="32" t="s">
        <v>119</v>
      </c>
      <c r="R28" s="32" t="s">
        <v>119</v>
      </c>
      <c r="S28" s="32">
        <v>0</v>
      </c>
      <c r="T28" s="32">
        <v>2</v>
      </c>
      <c r="U28" s="114">
        <v>1</v>
      </c>
      <c r="V28" s="114" t="s">
        <v>119</v>
      </c>
      <c r="W28" s="114" t="s">
        <v>119</v>
      </c>
      <c r="X28" s="114" t="s">
        <v>119</v>
      </c>
      <c r="Y28" s="114" t="s">
        <v>98</v>
      </c>
      <c r="Z28" s="114" t="s">
        <v>98</v>
      </c>
      <c r="AA28" s="114" t="s">
        <v>98</v>
      </c>
      <c r="AB28" s="114" t="s">
        <v>98</v>
      </c>
      <c r="AC28" s="114" t="s">
        <v>98</v>
      </c>
      <c r="AD28" s="32">
        <v>3</v>
      </c>
      <c r="AE28" s="32">
        <v>2</v>
      </c>
      <c r="AF28" s="32">
        <v>0</v>
      </c>
      <c r="AG28" s="114">
        <v>0.8</v>
      </c>
      <c r="AH28" s="32" t="s">
        <v>99</v>
      </c>
      <c r="AI28" s="19">
        <f>IF(COUNTA(D28:AH28)&gt;0,(COUNTA(D28:AH28)-COUNTIF(D28:AH28,"NB")-COUNTIF(D28:AH28,"DN")-COUNTIF(D28:AH28,"An")-COUNTIF(D28:AH28,"NB^")-COUNTIF(D28:AH28,0))/COUNTA(D28:AH28),"")</f>
        <v>0.93548387096774188</v>
      </c>
    </row>
    <row r="29" spans="1:35" ht="15.75" customHeight="1" x14ac:dyDescent="0.25">
      <c r="A29" s="203" t="s">
        <v>33</v>
      </c>
      <c r="B29" s="204"/>
      <c r="C29" s="205"/>
      <c r="D29" s="131" t="s">
        <v>128</v>
      </c>
      <c r="E29" s="131" t="s">
        <v>127</v>
      </c>
      <c r="F29" s="131" t="s">
        <v>129</v>
      </c>
      <c r="G29" s="115" t="s">
        <v>130</v>
      </c>
      <c r="H29" s="115" t="s">
        <v>131</v>
      </c>
      <c r="I29" s="115" t="s">
        <v>132</v>
      </c>
      <c r="J29" s="115" t="s">
        <v>133</v>
      </c>
      <c r="K29" s="115" t="s">
        <v>134</v>
      </c>
      <c r="L29" s="115">
        <v>0</v>
      </c>
      <c r="M29" s="115" t="s">
        <v>135</v>
      </c>
      <c r="N29" s="115" t="s">
        <v>136</v>
      </c>
      <c r="O29" s="115" t="s">
        <v>137</v>
      </c>
      <c r="P29" s="115" t="s">
        <v>138</v>
      </c>
      <c r="Q29" s="115" t="s">
        <v>139</v>
      </c>
      <c r="R29" s="115" t="s">
        <v>116</v>
      </c>
      <c r="S29" s="115" t="s">
        <v>116</v>
      </c>
      <c r="T29" s="115" t="s">
        <v>140</v>
      </c>
      <c r="U29" s="115">
        <v>0</v>
      </c>
      <c r="V29" s="115" t="s">
        <v>142</v>
      </c>
      <c r="W29" s="115" t="s">
        <v>141</v>
      </c>
      <c r="X29" s="115" t="s">
        <v>143</v>
      </c>
      <c r="Y29" s="115" t="s">
        <v>117</v>
      </c>
      <c r="Z29" s="115" t="s">
        <v>144</v>
      </c>
      <c r="AA29" s="115" t="s">
        <v>145</v>
      </c>
      <c r="AB29" s="115" t="s">
        <v>118</v>
      </c>
      <c r="AC29" s="115" t="s">
        <v>146</v>
      </c>
      <c r="AD29" s="33">
        <v>0</v>
      </c>
      <c r="AE29" s="33">
        <v>0</v>
      </c>
      <c r="AF29" s="33">
        <v>0</v>
      </c>
      <c r="AG29" s="103">
        <v>0</v>
      </c>
      <c r="AH29" s="33">
        <v>0</v>
      </c>
      <c r="AI29" s="21">
        <f>IF(COUNTA(D29:AH29)&gt;0,(COUNTA(D29:AH29)-COUNTIF(D29:AH29,"NB")-COUNTIF(D29:AH29,"DN")-COUNTIF(D29:AH29,"An")-COUNTIF(D29:AH29,"NB^")-COUNTIF(D29:AH29,0))/COUNTA(D29:AH29),"")</f>
        <v>0.77419354838709675</v>
      </c>
    </row>
    <row r="30" spans="1:35" ht="15.75" customHeight="1" x14ac:dyDescent="0.25">
      <c r="A30" s="215" t="s">
        <v>34</v>
      </c>
      <c r="B30" s="216"/>
      <c r="C30" s="217"/>
      <c r="D30" s="116" t="s">
        <v>3</v>
      </c>
      <c r="E30" s="116" t="s">
        <v>8</v>
      </c>
      <c r="F30" s="116" t="s">
        <v>8</v>
      </c>
      <c r="G30" s="116" t="s">
        <v>8</v>
      </c>
      <c r="H30" s="116" t="s">
        <v>8</v>
      </c>
      <c r="I30" s="116" t="s">
        <v>8</v>
      </c>
      <c r="J30" s="116" t="s">
        <v>8</v>
      </c>
      <c r="K30" s="116" t="s">
        <v>8</v>
      </c>
      <c r="L30" s="116" t="s">
        <v>8</v>
      </c>
      <c r="M30" s="116" t="s">
        <v>8</v>
      </c>
      <c r="N30" s="116" t="s">
        <v>8</v>
      </c>
      <c r="O30" s="116" t="s">
        <v>8</v>
      </c>
      <c r="P30" s="116" t="s">
        <v>8</v>
      </c>
      <c r="Q30" s="116" t="s">
        <v>9</v>
      </c>
      <c r="R30" s="116" t="s">
        <v>9</v>
      </c>
      <c r="S30" s="116" t="s">
        <v>12</v>
      </c>
      <c r="T30" s="116" t="s">
        <v>9</v>
      </c>
      <c r="U30" s="116" t="s">
        <v>8</v>
      </c>
      <c r="V30" s="116" t="s">
        <v>3</v>
      </c>
      <c r="W30" s="116" t="s">
        <v>8</v>
      </c>
      <c r="X30" s="116" t="s">
        <v>9</v>
      </c>
      <c r="Y30" s="116" t="s">
        <v>8</v>
      </c>
      <c r="Z30" s="116" t="s">
        <v>8</v>
      </c>
      <c r="AA30" s="116" t="s">
        <v>8</v>
      </c>
      <c r="AB30" s="116" t="s">
        <v>9</v>
      </c>
      <c r="AC30" s="116" t="s">
        <v>9</v>
      </c>
      <c r="AD30" s="116" t="s">
        <v>9</v>
      </c>
      <c r="AE30" s="116" t="s">
        <v>12</v>
      </c>
      <c r="AF30" s="116" t="s">
        <v>12</v>
      </c>
      <c r="AG30" s="116" t="s">
        <v>12</v>
      </c>
      <c r="AH30" s="116" t="s">
        <v>9</v>
      </c>
      <c r="AI30" s="21">
        <f>IF(COUNTA(D30:AH30)&gt;0,(COUNTA(D30:AH30)-COUNTIF(D30:AH30,"NB")-COUNTIF(D30:AH30,"DN")-COUNTIF(D30:AH30,"An")-COUNTIF(D30:AH30,"NB^")-COUNTIF(D30:AH30,0))/COUNTA(D30:AH30),"")</f>
        <v>0.87096774193548387</v>
      </c>
    </row>
    <row r="31" spans="1:35" ht="15.75" customHeight="1" x14ac:dyDescent="0.25">
      <c r="A31" s="191" t="s">
        <v>35</v>
      </c>
      <c r="B31" s="192"/>
      <c r="C31" s="193"/>
      <c r="D31" s="99" t="s">
        <v>8</v>
      </c>
      <c r="E31" s="99" t="s">
        <v>8</v>
      </c>
      <c r="F31" s="99" t="s">
        <v>8</v>
      </c>
      <c r="G31" s="99" t="s">
        <v>8</v>
      </c>
      <c r="H31" s="99" t="s">
        <v>9</v>
      </c>
      <c r="I31" s="99" t="s">
        <v>8</v>
      </c>
      <c r="J31" s="99" t="s">
        <v>8</v>
      </c>
      <c r="K31" s="99" t="s">
        <v>8</v>
      </c>
      <c r="L31" s="99" t="s">
        <v>8</v>
      </c>
      <c r="M31" s="99" t="s">
        <v>8</v>
      </c>
      <c r="N31" s="99" t="s">
        <v>8</v>
      </c>
      <c r="O31" s="99" t="s">
        <v>8</v>
      </c>
      <c r="P31" s="99" t="s">
        <v>8</v>
      </c>
      <c r="Q31" s="99" t="s">
        <v>9</v>
      </c>
      <c r="R31" s="99" t="s">
        <v>9</v>
      </c>
      <c r="S31" s="99" t="s">
        <v>22</v>
      </c>
      <c r="T31" s="99" t="s">
        <v>9</v>
      </c>
      <c r="U31" s="99" t="s">
        <v>8</v>
      </c>
      <c r="V31" s="99" t="s">
        <v>8</v>
      </c>
      <c r="W31" s="99" t="s">
        <v>8</v>
      </c>
      <c r="X31" s="99" t="s">
        <v>9</v>
      </c>
      <c r="Y31" s="99" t="s">
        <v>8</v>
      </c>
      <c r="Z31" s="99" t="s">
        <v>8</v>
      </c>
      <c r="AA31" s="99" t="s">
        <v>8</v>
      </c>
      <c r="AB31" s="99" t="s">
        <v>9</v>
      </c>
      <c r="AC31" s="99" t="s">
        <v>9</v>
      </c>
      <c r="AD31" s="99" t="s">
        <v>9</v>
      </c>
      <c r="AE31" s="99" t="s">
        <v>12</v>
      </c>
      <c r="AF31" s="99" t="s">
        <v>12</v>
      </c>
      <c r="AG31" s="99" t="s">
        <v>12</v>
      </c>
      <c r="AH31" s="99" t="s">
        <v>9</v>
      </c>
      <c r="AI31" s="15">
        <f>IF(COUNTA(D31:AH31)&gt;0,(COUNTA(D31:AH31)-COUNTIF(D31:AH31,"NB")-COUNTIF(D31:AH31,"DN")-COUNTIF(D31:AH31,"An")-COUNTIF(D31:AH31,"NB^")-COUNTIF(D31:AH31,0))/COUNTA(D31:AH31),"")</f>
        <v>0.90322580645161288</v>
      </c>
    </row>
    <row r="32" spans="1:35" ht="15.75" customHeight="1" x14ac:dyDescent="0.25">
      <c r="A32" s="218" t="s">
        <v>36</v>
      </c>
      <c r="B32" s="219"/>
      <c r="C32" s="220"/>
      <c r="D32" s="117" t="s">
        <v>8</v>
      </c>
      <c r="E32" s="117" t="s">
        <v>8</v>
      </c>
      <c r="F32" s="117" t="s">
        <v>8</v>
      </c>
      <c r="G32" s="117" t="s">
        <v>8</v>
      </c>
      <c r="H32" s="117" t="s">
        <v>9</v>
      </c>
      <c r="I32" s="117" t="s">
        <v>8</v>
      </c>
      <c r="J32" s="117" t="s">
        <v>8</v>
      </c>
      <c r="K32" s="117" t="s">
        <v>8</v>
      </c>
      <c r="L32" s="117" t="s">
        <v>8</v>
      </c>
      <c r="M32" s="117" t="s">
        <v>8</v>
      </c>
      <c r="N32" s="117" t="s">
        <v>8</v>
      </c>
      <c r="O32" s="117" t="s">
        <v>8</v>
      </c>
      <c r="P32" s="117" t="s">
        <v>8</v>
      </c>
      <c r="Q32" s="117" t="s">
        <v>9</v>
      </c>
      <c r="R32" s="117" t="s">
        <v>9</v>
      </c>
      <c r="S32" s="117" t="s">
        <v>9</v>
      </c>
      <c r="T32" s="117" t="s">
        <v>22</v>
      </c>
      <c r="U32" s="117" t="s">
        <v>8</v>
      </c>
      <c r="V32" s="117" t="s">
        <v>8</v>
      </c>
      <c r="W32" s="117" t="s">
        <v>8</v>
      </c>
      <c r="X32" s="117" t="s">
        <v>9</v>
      </c>
      <c r="Y32" s="117" t="s">
        <v>8</v>
      </c>
      <c r="Z32" s="117" t="s">
        <v>8</v>
      </c>
      <c r="AA32" s="117" t="s">
        <v>8</v>
      </c>
      <c r="AB32" s="117" t="s">
        <v>9</v>
      </c>
      <c r="AC32" s="117" t="s">
        <v>9</v>
      </c>
      <c r="AD32" s="117" t="s">
        <v>9</v>
      </c>
      <c r="AE32" s="117" t="s">
        <v>12</v>
      </c>
      <c r="AF32" s="117" t="s">
        <v>12</v>
      </c>
      <c r="AG32" s="117" t="s">
        <v>12</v>
      </c>
      <c r="AH32" s="117" t="s">
        <v>9</v>
      </c>
      <c r="AI32" s="19">
        <f t="shared" si="0"/>
        <v>0.90322580645161288</v>
      </c>
    </row>
    <row r="33" spans="1:44" ht="15.75" customHeight="1" x14ac:dyDescent="0.25">
      <c r="A33" s="194" t="s">
        <v>37</v>
      </c>
      <c r="B33" s="195"/>
      <c r="C33" s="196"/>
      <c r="D33" s="29" t="s">
        <v>11</v>
      </c>
      <c r="E33" s="29" t="s">
        <v>11</v>
      </c>
      <c r="F33" s="29" t="s">
        <v>11</v>
      </c>
      <c r="G33" s="113" t="s">
        <v>11</v>
      </c>
      <c r="H33" s="28" t="s">
        <v>11</v>
      </c>
      <c r="I33" s="28" t="s">
        <v>11</v>
      </c>
      <c r="J33" s="28" t="s">
        <v>11</v>
      </c>
      <c r="K33" s="28" t="s">
        <v>11</v>
      </c>
      <c r="L33" s="28" t="s">
        <v>11</v>
      </c>
      <c r="M33" s="28" t="s">
        <v>11</v>
      </c>
      <c r="N33" s="28" t="s">
        <v>11</v>
      </c>
      <c r="O33" s="28" t="s">
        <v>11</v>
      </c>
      <c r="P33" s="29" t="s">
        <v>11</v>
      </c>
      <c r="Q33" s="29" t="s">
        <v>11</v>
      </c>
      <c r="R33" s="29" t="s">
        <v>11</v>
      </c>
      <c r="S33" s="29" t="s">
        <v>12</v>
      </c>
      <c r="T33" s="29" t="s">
        <v>22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12</v>
      </c>
      <c r="AF33" s="29" t="s">
        <v>12</v>
      </c>
      <c r="AG33" s="113" t="s">
        <v>12</v>
      </c>
      <c r="AH33" s="113" t="s">
        <v>12</v>
      </c>
      <c r="AI33" s="21">
        <f t="shared" si="0"/>
        <v>0.83870967741935487</v>
      </c>
    </row>
    <row r="34" spans="1:44" ht="15.75" customHeight="1" thickBot="1" x14ac:dyDescent="0.3">
      <c r="A34" s="221" t="s">
        <v>38</v>
      </c>
      <c r="B34" s="222"/>
      <c r="C34" s="223"/>
      <c r="D34" s="35" t="s">
        <v>11</v>
      </c>
      <c r="E34" s="35" t="s">
        <v>11</v>
      </c>
      <c r="F34" s="35" t="s">
        <v>11</v>
      </c>
      <c r="G34" s="118" t="s">
        <v>11</v>
      </c>
      <c r="H34" s="34" t="s">
        <v>11</v>
      </c>
      <c r="I34" s="34" t="s">
        <v>11</v>
      </c>
      <c r="J34" s="34" t="s">
        <v>11</v>
      </c>
      <c r="K34" s="34" t="s">
        <v>11</v>
      </c>
      <c r="L34" s="34" t="s">
        <v>11</v>
      </c>
      <c r="M34" s="34" t="s">
        <v>11</v>
      </c>
      <c r="N34" s="34" t="s">
        <v>11</v>
      </c>
      <c r="O34" s="34" t="s">
        <v>11</v>
      </c>
      <c r="P34" s="34" t="s">
        <v>11</v>
      </c>
      <c r="Q34" s="34" t="s">
        <v>11</v>
      </c>
      <c r="R34" s="34" t="s">
        <v>11</v>
      </c>
      <c r="S34" s="34" t="s">
        <v>12</v>
      </c>
      <c r="T34" s="34" t="s">
        <v>22</v>
      </c>
      <c r="U34" s="35" t="s">
        <v>11</v>
      </c>
      <c r="V34" s="35" t="s">
        <v>11</v>
      </c>
      <c r="W34" s="35" t="s">
        <v>11</v>
      </c>
      <c r="X34" s="35" t="s">
        <v>11</v>
      </c>
      <c r="Y34" s="35" t="s">
        <v>11</v>
      </c>
      <c r="Z34" s="35" t="s">
        <v>11</v>
      </c>
      <c r="AA34" s="35" t="s">
        <v>11</v>
      </c>
      <c r="AB34" s="35" t="s">
        <v>11</v>
      </c>
      <c r="AC34" s="35" t="s">
        <v>11</v>
      </c>
      <c r="AD34" s="35" t="s">
        <v>11</v>
      </c>
      <c r="AE34" s="35" t="s">
        <v>12</v>
      </c>
      <c r="AF34" s="35" t="s">
        <v>12</v>
      </c>
      <c r="AG34" s="35" t="s">
        <v>12</v>
      </c>
      <c r="AH34" s="35" t="s">
        <v>12</v>
      </c>
      <c r="AI34" s="36">
        <f t="shared" si="0"/>
        <v>0.83870967741935487</v>
      </c>
    </row>
    <row r="35" spans="1:44" s="38" customFormat="1" ht="15.75" customHeight="1" x14ac:dyDescent="0.25">
      <c r="A35" s="224" t="s">
        <v>39</v>
      </c>
      <c r="B35" s="225"/>
      <c r="C35" s="226"/>
      <c r="D35" s="104"/>
      <c r="E35" s="104"/>
      <c r="F35" s="104"/>
      <c r="G35" s="104"/>
      <c r="H35" s="104"/>
      <c r="I35" s="104"/>
      <c r="J35" s="105"/>
      <c r="K35" s="104"/>
      <c r="L35" s="104"/>
      <c r="M35" s="104"/>
      <c r="N35" s="104"/>
      <c r="O35" s="104"/>
      <c r="P35" s="104"/>
      <c r="Q35" s="104"/>
      <c r="R35" s="106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7"/>
      <c r="AI35" s="40"/>
      <c r="AJ35"/>
      <c r="AK35"/>
      <c r="AL35"/>
      <c r="AM35"/>
      <c r="AN35"/>
      <c r="AO35"/>
      <c r="AP35"/>
      <c r="AQ35"/>
      <c r="AR35"/>
    </row>
    <row r="36" spans="1:44" ht="15.75" customHeight="1" thickBot="1" x14ac:dyDescent="0.3">
      <c r="A36" s="209" t="s">
        <v>40</v>
      </c>
      <c r="B36" s="210"/>
      <c r="C36" s="211"/>
      <c r="D36" s="119"/>
      <c r="E36" s="120"/>
      <c r="F36" s="120"/>
      <c r="G36" s="120"/>
      <c r="H36" s="120"/>
      <c r="I36" s="120"/>
      <c r="J36" s="121"/>
      <c r="K36" s="120"/>
      <c r="L36" s="120"/>
      <c r="M36" s="120"/>
      <c r="N36" s="120"/>
      <c r="O36" s="120"/>
      <c r="P36" s="44"/>
      <c r="Q36" s="44"/>
      <c r="R36" s="44"/>
      <c r="S36" s="44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2"/>
      <c r="AI36" s="45"/>
    </row>
    <row r="37" spans="1:44" ht="15.75" hidden="1" customHeight="1" x14ac:dyDescent="0.25">
      <c r="A37" s="46"/>
      <c r="B37" s="47"/>
      <c r="C37" s="47"/>
      <c r="D37" s="48" t="str">
        <f>IF(AND(D5&gt;0,COUNTA(D6:D36)&gt;0,COUNTA(D6:D36)-COUNTIF(D6:D36,"NB")-COUNTIF(D30:D31, "0")=COUNTA(D6:D36)),"AB","")</f>
        <v/>
      </c>
      <c r="E37" s="48" t="str">
        <f>IF(AND(E5&gt;0,COUNTA(E6:E36)&gt;0,COUNTA(E6:E36)-COUNTIF(E6:E36,"NB")-COUNTIF(E30:E31, "0")=COUNTA(E6:E36)),"AB","")</f>
        <v>AB</v>
      </c>
      <c r="F37" s="48" t="str">
        <f>IF(AND(F5&gt;0,COUNTA(F6:F36)&gt;0,COUNTA(F6:F36)-COUNTIF(F6:F36,"NB")-COUNTIF(F30:F31, "0")=COUNTA(F6:F36)),"AB","")</f>
        <v/>
      </c>
      <c r="G37" s="48" t="str">
        <f>IF(AND(G5&gt;0,COUNTA(G6:G36)&gt;0,COUNTA(G6:G36)-COUNTIF(G6:G36,"NB")-COUNTIF(G30:G31, "0")=COUNTA(G6:G36)),"AB","")</f>
        <v>AB</v>
      </c>
      <c r="H37" s="48" t="str">
        <f>IF(AND(H5&gt;0,COUNTA(H6:H36)&gt;0,COUNTA(H6:H36)-COUNTIF(H6:H36,"NB")-COUNTIF(H30:H31, "0")=COUNTA(H6:H36)),"AB","")</f>
        <v>AB</v>
      </c>
      <c r="J37" s="48" t="str">
        <f t="shared" ref="J37:AH37" si="1">IF(AND(J5&gt;0,COUNTA(J6:J36)&gt;0,COUNTA(J6:J36)-COUNTIF(J6:J36,"NB")-COUNTIF(J30:J31, "0")=COUNTA(J6:J36)),"AB","")</f>
        <v>AB</v>
      </c>
      <c r="K37" s="48" t="str">
        <f t="shared" si="1"/>
        <v>AB</v>
      </c>
      <c r="L37" s="48" t="str">
        <f t="shared" si="1"/>
        <v>AB</v>
      </c>
      <c r="M37" s="48" t="str">
        <f t="shared" si="1"/>
        <v>AB</v>
      </c>
      <c r="N37" s="48" t="str">
        <f t="shared" si="1"/>
        <v>AB</v>
      </c>
      <c r="O37" s="48" t="str">
        <f t="shared" si="1"/>
        <v>AB</v>
      </c>
      <c r="P37" s="48" t="str">
        <f t="shared" si="1"/>
        <v>AB</v>
      </c>
      <c r="Q37" s="48" t="str">
        <f t="shared" si="1"/>
        <v/>
      </c>
      <c r="R37" s="48" t="str">
        <f t="shared" si="1"/>
        <v/>
      </c>
      <c r="S37" s="48" t="str">
        <f t="shared" si="1"/>
        <v/>
      </c>
      <c r="T37" s="48" t="str">
        <f t="shared" si="1"/>
        <v/>
      </c>
      <c r="U37" s="48" t="str">
        <f t="shared" si="1"/>
        <v/>
      </c>
      <c r="V37" s="48" t="str">
        <f t="shared" si="1"/>
        <v>AB</v>
      </c>
      <c r="W37" s="48" t="str">
        <f t="shared" si="1"/>
        <v>AB</v>
      </c>
      <c r="X37" s="48" t="str">
        <f t="shared" si="1"/>
        <v>AB</v>
      </c>
      <c r="Y37" s="48" t="str">
        <f t="shared" si="1"/>
        <v>AB</v>
      </c>
      <c r="Z37" s="48" t="str">
        <f t="shared" si="1"/>
        <v>AB</v>
      </c>
      <c r="AA37" s="48" t="str">
        <f t="shared" si="1"/>
        <v>AB</v>
      </c>
      <c r="AB37" s="48" t="str">
        <f t="shared" si="1"/>
        <v>AB</v>
      </c>
      <c r="AC37" s="48" t="str">
        <f t="shared" si="1"/>
        <v>AB</v>
      </c>
      <c r="AD37" s="48" t="str">
        <f t="shared" si="1"/>
        <v/>
      </c>
      <c r="AE37" s="48" t="str">
        <f t="shared" si="1"/>
        <v/>
      </c>
      <c r="AF37" s="48" t="str">
        <f t="shared" si="1"/>
        <v/>
      </c>
      <c r="AG37" s="48" t="str">
        <f t="shared" si="1"/>
        <v/>
      </c>
      <c r="AH37" s="48" t="str">
        <f t="shared" si="1"/>
        <v/>
      </c>
      <c r="AI37" s="45"/>
    </row>
    <row r="38" spans="1:44" ht="15.75" hidden="1" customHeight="1" x14ac:dyDescent="0.25">
      <c r="D38" s="49" t="str">
        <f>IF(AND(D5:D5&gt;0,COUNTA(D6:D34),COUNTIF(D6:D34,"NB")+COUNTIF(D6:D34,0)=COUNTA(D6:D34)),"ANB","")</f>
        <v/>
      </c>
      <c r="E38" s="49" t="str">
        <f>IF(AND(E5:E5&gt;0,COUNTA(E6:E34),COUNTIF(E6:E34,"NB")+COUNTIF(E6:E34,0)=COUNTA(E6:E34)),"ANB","")</f>
        <v/>
      </c>
      <c r="F38" s="49" t="str">
        <f>IF(AND(F5:F5&gt;0,COUNTA(F6:F34),COUNTIF(F6:F34,"NB")+COUNTIF(F6:F34,0)=COUNTA(F6:F34)),"ANB","")</f>
        <v/>
      </c>
      <c r="G38" s="49" t="str">
        <f>IF(AND(G5:G5&gt;0,COUNTA(G6:G34),COUNTIF(G6:G34,"NB")+COUNTIF(G6:G34,0)=COUNTA(G6:G34)),"ANB","")</f>
        <v/>
      </c>
      <c r="H38" s="49" t="str">
        <f>IF(AND(H5:H5&gt;0,COUNTA(H6:H34),COUNTIF(H6:H34,"NB")+COUNTIF(H6:H34,0)=COUNTA(H6:H34)),"ANB","")</f>
        <v/>
      </c>
      <c r="I38" s="49" t="str">
        <f>IF(AND(I5:I5&gt;0,COUNTA(I6:I31),COUNTIF(I6:I31,"NB")+COUNTIF(I6:I31,0)=COUNTA(I6:I31)),"ANB","")</f>
        <v/>
      </c>
      <c r="J38" s="49" t="str">
        <f t="shared" ref="J38:AH38" si="2">IF(AND(J5:J5&gt;0,COUNTA(J6:J34),COUNTIF(J6:J34,"NB")+COUNTIF(J6:J34,0)=COUNTA(J6:J34)),"ANB","")</f>
        <v/>
      </c>
      <c r="K38" s="49" t="str">
        <f t="shared" si="2"/>
        <v/>
      </c>
      <c r="L38" s="49" t="str">
        <f t="shared" si="2"/>
        <v/>
      </c>
      <c r="M38" s="49" t="str">
        <f t="shared" si="2"/>
        <v/>
      </c>
      <c r="N38" s="49" t="str">
        <f t="shared" si="2"/>
        <v/>
      </c>
      <c r="O38" s="49" t="str">
        <f t="shared" si="2"/>
        <v/>
      </c>
      <c r="P38" s="49" t="str">
        <f t="shared" si="2"/>
        <v/>
      </c>
      <c r="Q38" s="49" t="str">
        <f t="shared" si="2"/>
        <v/>
      </c>
      <c r="R38" s="49" t="str">
        <f t="shared" si="2"/>
        <v/>
      </c>
      <c r="S38" s="49" t="str">
        <f t="shared" si="2"/>
        <v/>
      </c>
      <c r="T38" s="49" t="str">
        <f t="shared" si="2"/>
        <v/>
      </c>
      <c r="U38" s="49" t="str">
        <f t="shared" si="2"/>
        <v/>
      </c>
      <c r="V38" s="49" t="str">
        <f t="shared" si="2"/>
        <v/>
      </c>
      <c r="W38" s="49" t="str">
        <f t="shared" si="2"/>
        <v/>
      </c>
      <c r="X38" s="49" t="str">
        <f t="shared" si="2"/>
        <v/>
      </c>
      <c r="Y38" s="49" t="str">
        <f t="shared" si="2"/>
        <v/>
      </c>
      <c r="Z38" s="49" t="str">
        <f t="shared" si="2"/>
        <v/>
      </c>
      <c r="AA38" s="49" t="str">
        <f t="shared" si="2"/>
        <v/>
      </c>
      <c r="AB38" s="49" t="str">
        <f t="shared" si="2"/>
        <v/>
      </c>
      <c r="AC38" s="49" t="str">
        <f t="shared" si="2"/>
        <v/>
      </c>
      <c r="AD38" s="49" t="str">
        <f t="shared" si="2"/>
        <v/>
      </c>
      <c r="AE38" s="49" t="str">
        <f t="shared" si="2"/>
        <v/>
      </c>
      <c r="AF38" s="49" t="str">
        <f t="shared" si="2"/>
        <v/>
      </c>
      <c r="AG38" s="49" t="str">
        <f t="shared" si="2"/>
        <v/>
      </c>
      <c r="AH38" s="49" t="str">
        <f t="shared" si="2"/>
        <v/>
      </c>
    </row>
    <row r="39" spans="1:44" ht="15.75" customHeight="1" thickBot="1" x14ac:dyDescent="0.3"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44" ht="15.75" customHeight="1" thickBot="1" x14ac:dyDescent="0.3">
      <c r="A40" s="212" t="s">
        <v>41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4"/>
    </row>
    <row r="41" spans="1:44" ht="15.75" customHeight="1" x14ac:dyDescent="0.25">
      <c r="A41" s="52" t="s">
        <v>42</v>
      </c>
      <c r="C41" s="53"/>
      <c r="D41" s="53"/>
      <c r="E41" s="53"/>
      <c r="F41" s="53"/>
      <c r="G41" s="54"/>
      <c r="H41" s="55" t="s">
        <v>43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7"/>
      <c r="U41" s="58"/>
      <c r="V41" s="59"/>
      <c r="W41" s="60" t="s">
        <v>44</v>
      </c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61"/>
    </row>
    <row r="42" spans="1:44" ht="15.75" customHeight="1" x14ac:dyDescent="0.25">
      <c r="A42" s="62" t="s">
        <v>11</v>
      </c>
      <c r="B42" s="2" t="s">
        <v>45</v>
      </c>
      <c r="C42" s="53"/>
      <c r="D42" s="53"/>
      <c r="E42" s="53"/>
      <c r="F42" s="53"/>
      <c r="G42" s="54"/>
      <c r="H42" s="63" t="s">
        <v>46</v>
      </c>
      <c r="I42" s="56"/>
      <c r="J42" s="56" t="s">
        <v>47</v>
      </c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4" t="s">
        <v>3</v>
      </c>
      <c r="X42" s="59"/>
      <c r="Y42" s="59" t="s">
        <v>48</v>
      </c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5" t="s">
        <v>22</v>
      </c>
      <c r="B43" s="2" t="s">
        <v>49</v>
      </c>
      <c r="C43" s="53"/>
      <c r="D43" s="53"/>
      <c r="E43" s="53"/>
      <c r="F43" s="53"/>
      <c r="G43" s="54"/>
      <c r="H43" s="56"/>
      <c r="I43" s="56"/>
      <c r="J43" s="56" t="s">
        <v>50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8</v>
      </c>
      <c r="X43" s="59"/>
      <c r="Y43" s="59" t="s">
        <v>51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6" t="s">
        <v>12</v>
      </c>
      <c r="B44" s="2" t="s">
        <v>52</v>
      </c>
      <c r="C44" s="53"/>
      <c r="D44" s="53"/>
      <c r="E44" s="53"/>
      <c r="F44" s="53"/>
      <c r="G44" s="54"/>
      <c r="H44" s="63" t="s">
        <v>53</v>
      </c>
      <c r="I44" s="56"/>
      <c r="J44" s="56" t="s">
        <v>54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9</v>
      </c>
      <c r="X44" s="59"/>
      <c r="Y44" s="59" t="s">
        <v>55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2" t="s">
        <v>56</v>
      </c>
      <c r="B45" s="2" t="s">
        <v>57</v>
      </c>
      <c r="C45" s="53"/>
      <c r="D45" s="53"/>
      <c r="E45" s="53"/>
      <c r="F45" s="53"/>
      <c r="G45" s="54"/>
      <c r="H45" s="63" t="s">
        <v>58</v>
      </c>
      <c r="I45" s="56"/>
      <c r="J45" s="56" t="s">
        <v>59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22</v>
      </c>
      <c r="X45" s="59"/>
      <c r="Y45" s="59" t="s">
        <v>60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6" t="s">
        <v>61</v>
      </c>
      <c r="B46" s="2" t="s">
        <v>62</v>
      </c>
      <c r="C46" s="53"/>
      <c r="D46" s="53"/>
      <c r="E46" s="53"/>
      <c r="F46" s="53"/>
      <c r="G46" s="54"/>
      <c r="H46" s="63" t="s">
        <v>63</v>
      </c>
      <c r="I46" s="56"/>
      <c r="J46" s="56" t="s">
        <v>64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67"/>
      <c r="V46" s="68"/>
      <c r="W46" s="69" t="s">
        <v>65</v>
      </c>
      <c r="X46" s="68"/>
      <c r="Y46" s="68" t="s">
        <v>66</v>
      </c>
      <c r="Z46" s="68"/>
      <c r="AA46" s="68"/>
      <c r="AB46" s="68"/>
      <c r="AC46" s="68"/>
      <c r="AD46" s="68"/>
      <c r="AE46" s="68"/>
      <c r="AF46" s="68"/>
      <c r="AG46" s="68"/>
      <c r="AH46" s="70"/>
    </row>
    <row r="47" spans="1:44" ht="15.75" customHeight="1" x14ac:dyDescent="0.25">
      <c r="A47" s="62" t="s">
        <v>67</v>
      </c>
      <c r="B47" s="2" t="s">
        <v>68</v>
      </c>
      <c r="C47" s="53"/>
      <c r="D47" s="53"/>
      <c r="E47" s="53"/>
      <c r="F47" s="53"/>
      <c r="G47" s="54"/>
      <c r="H47" s="63" t="s">
        <v>69</v>
      </c>
      <c r="I47" s="56"/>
      <c r="J47" s="56" t="s">
        <v>70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1"/>
    </row>
    <row r="48" spans="1:44" ht="15.75" customHeight="1" x14ac:dyDescent="0.25">
      <c r="A48" s="66" t="s">
        <v>71</v>
      </c>
      <c r="B48" s="2" t="s">
        <v>72</v>
      </c>
      <c r="C48" s="53"/>
      <c r="D48" s="53"/>
      <c r="E48" s="53"/>
      <c r="F48" s="53"/>
      <c r="G48" s="54"/>
      <c r="H48" s="63" t="s">
        <v>73</v>
      </c>
      <c r="I48" s="56"/>
      <c r="J48" s="56" t="s">
        <v>74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72" t="s">
        <v>75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4" customFormat="1" ht="15.75" customHeight="1" x14ac:dyDescent="0.25">
      <c r="A49" s="62" t="s">
        <v>76</v>
      </c>
      <c r="B49" s="2" t="s">
        <v>77</v>
      </c>
      <c r="C49" s="53"/>
      <c r="D49" s="53"/>
      <c r="E49" s="53"/>
      <c r="F49" s="53"/>
      <c r="G49" s="54"/>
      <c r="H49" s="63" t="s">
        <v>78</v>
      </c>
      <c r="I49" s="56"/>
      <c r="J49" s="56" t="s">
        <v>79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2" t="s">
        <v>80</v>
      </c>
      <c r="X49" s="2"/>
      <c r="Y49" s="2"/>
      <c r="Z49" s="2"/>
      <c r="AA49" s="2"/>
      <c r="AB49" s="2"/>
      <c r="AC49" s="2"/>
      <c r="AD49" s="2"/>
      <c r="AE49" s="2"/>
      <c r="AF49" s="2"/>
      <c r="AG49" s="2">
        <f>COUNTA(D5:AH5)</f>
        <v>31</v>
      </c>
      <c r="AH49" s="71"/>
    </row>
    <row r="50" spans="1:34" customFormat="1" ht="15.75" customHeight="1" x14ac:dyDescent="0.25">
      <c r="A50" s="73"/>
      <c r="B50" s="2" t="s">
        <v>81</v>
      </c>
      <c r="C50" s="53"/>
      <c r="D50" s="53"/>
      <c r="E50" s="53"/>
      <c r="F50" s="53"/>
      <c r="G50" s="54"/>
      <c r="H50" s="56" t="s">
        <v>82</v>
      </c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83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COUNTIF(D37:AH37,"AB")</f>
        <v>18</v>
      </c>
      <c r="AH50" s="71"/>
    </row>
    <row r="51" spans="1:34" customFormat="1" ht="15.75" customHeight="1" x14ac:dyDescent="0.25">
      <c r="A51" s="66" t="s">
        <v>84</v>
      </c>
      <c r="B51" s="2" t="s">
        <v>85</v>
      </c>
      <c r="C51" s="53"/>
      <c r="D51" s="53"/>
      <c r="E51" s="53"/>
      <c r="F51" s="53"/>
      <c r="G51" s="54"/>
      <c r="H51" s="55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86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AG49-AG50-AG52</f>
        <v>13</v>
      </c>
      <c r="AH51" s="71"/>
    </row>
    <row r="52" spans="1:34" customFormat="1" ht="15.75" customHeight="1" x14ac:dyDescent="0.25">
      <c r="A52" s="73"/>
      <c r="B52" s="2" t="s">
        <v>81</v>
      </c>
      <c r="C52" s="53"/>
      <c r="D52" s="53"/>
      <c r="E52" s="53"/>
      <c r="F52" s="53"/>
      <c r="G52" s="54"/>
      <c r="H52" s="55" t="s">
        <v>87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88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COUNTIF(D38:AH38,"ANB")</f>
        <v>0</v>
      </c>
      <c r="AH52" s="71"/>
    </row>
    <row r="53" spans="1:34" customFormat="1" ht="15.75" customHeight="1" x14ac:dyDescent="0.25">
      <c r="A53" s="74"/>
      <c r="B53" s="53"/>
      <c r="C53" s="53"/>
      <c r="D53" s="53"/>
      <c r="E53" s="53"/>
      <c r="F53" s="53"/>
      <c r="G53" s="54"/>
      <c r="H53" s="63" t="s">
        <v>89</v>
      </c>
      <c r="I53" s="56"/>
      <c r="J53" s="56" t="s">
        <v>90</v>
      </c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1"/>
    </row>
    <row r="54" spans="1:34" customFormat="1" ht="15.75" customHeight="1" thickBot="1" x14ac:dyDescent="0.3">
      <c r="A54" s="75"/>
      <c r="B54" s="76"/>
      <c r="C54" s="76"/>
      <c r="D54" s="76"/>
      <c r="E54" s="76"/>
      <c r="F54" s="76"/>
      <c r="G54" s="77"/>
      <c r="H54" s="78" t="s">
        <v>91</v>
      </c>
      <c r="I54" s="79"/>
      <c r="J54" s="79" t="s">
        <v>92</v>
      </c>
      <c r="K54" s="79"/>
      <c r="L54" s="79"/>
      <c r="M54" s="79"/>
      <c r="N54" s="79"/>
      <c r="O54" s="79"/>
      <c r="P54" s="79"/>
      <c r="Q54" s="79"/>
      <c r="R54" s="79"/>
      <c r="S54" s="79"/>
      <c r="T54" s="80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2"/>
    </row>
    <row r="55" spans="1:34" customFormat="1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4" customFormat="1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4" customFormat="1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4" customFormat="1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</sheetData>
  <mergeCells count="32">
    <mergeCell ref="A36:C36"/>
    <mergeCell ref="A40:AH40"/>
    <mergeCell ref="A30:C30"/>
    <mergeCell ref="A31:C31"/>
    <mergeCell ref="A32:C32"/>
    <mergeCell ref="A33:C33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AH6:AH14 G21 E23:H24 AH18:AH27 H25:H26 G22:H22 G27:H27 AG30:AH34 H18:H21 I18:I27 D6:I14 L27:V27 N25:V26 L22:V24 N18:V21 G30:AC34 N6:AC14 AD9:AD14 AD34:AF34 W18:AF27">
    <cfRule type="cellIs" dxfId="605" priority="60" stopIfTrue="1" operator="equal">
      <formula>"B"</formula>
    </cfRule>
    <cfRule type="cellIs" dxfId="604" priority="61" stopIfTrue="1" operator="equal">
      <formula>"M"</formula>
    </cfRule>
    <cfRule type="cellIs" dxfId="603" priority="62" stopIfTrue="1" operator="between">
      <formula>"NB"</formula>
      <formula>"NB^"</formula>
    </cfRule>
  </conditionalFormatting>
  <conditionalFormatting sqref="AG28:AH29 G28:AC29">
    <cfRule type="cellIs" dxfId="602" priority="63" stopIfTrue="1" operator="equal">
      <formula>0</formula>
    </cfRule>
  </conditionalFormatting>
  <conditionalFormatting sqref="AD6:AE8 AE9:AE14 AD30:AF33 AF6:AF14">
    <cfRule type="cellIs" dxfId="601" priority="56" stopIfTrue="1" operator="equal">
      <formula>"B"</formula>
    </cfRule>
    <cfRule type="cellIs" dxfId="600" priority="57" stopIfTrue="1" operator="equal">
      <formula>"M"</formula>
    </cfRule>
    <cfRule type="cellIs" dxfId="599" priority="58" stopIfTrue="1" operator="between">
      <formula>"NB"</formula>
      <formula>"NB^"</formula>
    </cfRule>
  </conditionalFormatting>
  <conditionalFormatting sqref="AD28:AF29">
    <cfRule type="cellIs" dxfId="598" priority="59" stopIfTrue="1" operator="equal">
      <formula>0</formula>
    </cfRule>
  </conditionalFormatting>
  <conditionalFormatting sqref="O15:O17">
    <cfRule type="cellIs" dxfId="597" priority="47" stopIfTrue="1" operator="equal">
      <formula>"B"</formula>
    </cfRule>
    <cfRule type="cellIs" dxfId="596" priority="48" stopIfTrue="1" operator="equal">
      <formula>"M"</formula>
    </cfRule>
    <cfRule type="cellIs" dxfId="595" priority="49" stopIfTrue="1" operator="between">
      <formula>"NB"</formula>
      <formula>"NB^"</formula>
    </cfRule>
  </conditionalFormatting>
  <conditionalFormatting sqref="AH15:AH17 N15:N17 H15:I16 S15:AF17">
    <cfRule type="cellIs" dxfId="594" priority="53" stopIfTrue="1" operator="equal">
      <formula>"B"</formula>
    </cfRule>
    <cfRule type="cellIs" dxfId="593" priority="54" stopIfTrue="1" operator="equal">
      <formula>"M"</formula>
    </cfRule>
    <cfRule type="cellIs" dxfId="592" priority="55" stopIfTrue="1" operator="between">
      <formula>"NB"</formula>
      <formula>"NB^"</formula>
    </cfRule>
  </conditionalFormatting>
  <conditionalFormatting sqref="P15:R17">
    <cfRule type="cellIs" dxfId="591" priority="50" stopIfTrue="1" operator="equal">
      <formula>"B"</formula>
    </cfRule>
    <cfRule type="cellIs" dxfId="590" priority="51" stopIfTrue="1" operator="equal">
      <formula>"M"</formula>
    </cfRule>
    <cfRule type="cellIs" dxfId="589" priority="52" stopIfTrue="1" operator="between">
      <formula>"NB"</formula>
      <formula>"NB^"</formula>
    </cfRule>
  </conditionalFormatting>
  <conditionalFormatting sqref="G15:G16 G18:G20 G17:I17">
    <cfRule type="cellIs" dxfId="588" priority="44" stopIfTrue="1" operator="equal">
      <formula>"B"</formula>
    </cfRule>
    <cfRule type="cellIs" dxfId="587" priority="45" stopIfTrue="1" operator="equal">
      <formula>"M"</formula>
    </cfRule>
    <cfRule type="cellIs" dxfId="586" priority="46" stopIfTrue="1" operator="between">
      <formula>"NB"</formula>
      <formula>"NB^"</formula>
    </cfRule>
  </conditionalFormatting>
  <conditionalFormatting sqref="AG18:AG27">
    <cfRule type="cellIs" dxfId="585" priority="32" stopIfTrue="1" operator="equal">
      <formula>"B"</formula>
    </cfRule>
    <cfRule type="cellIs" dxfId="584" priority="33" stopIfTrue="1" operator="equal">
      <formula>"M"</formula>
    </cfRule>
    <cfRule type="cellIs" dxfId="583" priority="34" stopIfTrue="1" operator="between">
      <formula>"NB"</formula>
      <formula>"NB^"</formula>
    </cfRule>
  </conditionalFormatting>
  <conditionalFormatting sqref="AG6:AG14">
    <cfRule type="cellIs" dxfId="582" priority="29" stopIfTrue="1" operator="equal">
      <formula>"B"</formula>
    </cfRule>
    <cfRule type="cellIs" dxfId="581" priority="30" stopIfTrue="1" operator="equal">
      <formula>"M"</formula>
    </cfRule>
    <cfRule type="cellIs" dxfId="580" priority="31" stopIfTrue="1" operator="between">
      <formula>"NB"</formula>
      <formula>"NB^"</formula>
    </cfRule>
  </conditionalFormatting>
  <conditionalFormatting sqref="AG15:AG17">
    <cfRule type="cellIs" dxfId="579" priority="26" stopIfTrue="1" operator="equal">
      <formula>"B"</formula>
    </cfRule>
    <cfRule type="cellIs" dxfId="578" priority="27" stopIfTrue="1" operator="equal">
      <formula>"M"</formula>
    </cfRule>
    <cfRule type="cellIs" dxfId="577" priority="28" stopIfTrue="1" operator="between">
      <formula>"NB"</formula>
      <formula>"NB^"</formula>
    </cfRule>
  </conditionalFormatting>
  <conditionalFormatting sqref="D15:F17">
    <cfRule type="cellIs" dxfId="576" priority="23" stopIfTrue="1" operator="equal">
      <formula>"B"</formula>
    </cfRule>
    <cfRule type="cellIs" dxfId="575" priority="24" stopIfTrue="1" operator="equal">
      <formula>"M"</formula>
    </cfRule>
    <cfRule type="cellIs" dxfId="574" priority="25" stopIfTrue="1" operator="between">
      <formula>"NB"</formula>
      <formula>"NB^"</formula>
    </cfRule>
  </conditionalFormatting>
  <conditionalFormatting sqref="D18:D27 E25:G26 E18:F22 E27:F27 D30:F34">
    <cfRule type="cellIs" dxfId="573" priority="19" stopIfTrue="1" operator="equal">
      <formula>"B"</formula>
    </cfRule>
    <cfRule type="cellIs" dxfId="572" priority="20" stopIfTrue="1" operator="equal">
      <formula>"M"</formula>
    </cfRule>
    <cfRule type="cellIs" dxfId="571" priority="21" stopIfTrue="1" operator="between">
      <formula>"NB"</formula>
      <formula>"NB^"</formula>
    </cfRule>
  </conditionalFormatting>
  <conditionalFormatting sqref="D28:F29">
    <cfRule type="cellIs" dxfId="570" priority="22" stopIfTrue="1" operator="equal">
      <formula>0</formula>
    </cfRule>
  </conditionalFormatting>
  <conditionalFormatting sqref="J18:J27 J6:J14">
    <cfRule type="cellIs" dxfId="569" priority="16" stopIfTrue="1" operator="equal">
      <formula>"B"</formula>
    </cfRule>
    <cfRule type="cellIs" dxfId="568" priority="17" stopIfTrue="1" operator="equal">
      <formula>"M"</formula>
    </cfRule>
    <cfRule type="cellIs" dxfId="567" priority="18" stopIfTrue="1" operator="between">
      <formula>"NB"</formula>
      <formula>"NB^"</formula>
    </cfRule>
  </conditionalFormatting>
  <conditionalFormatting sqref="J15:J16">
    <cfRule type="cellIs" dxfId="566" priority="13" stopIfTrue="1" operator="equal">
      <formula>"B"</formula>
    </cfRule>
    <cfRule type="cellIs" dxfId="565" priority="14" stopIfTrue="1" operator="equal">
      <formula>"M"</formula>
    </cfRule>
    <cfRule type="cellIs" dxfId="564" priority="15" stopIfTrue="1" operator="between">
      <formula>"NB"</formula>
      <formula>"NB^"</formula>
    </cfRule>
  </conditionalFormatting>
  <conditionalFormatting sqref="J17">
    <cfRule type="cellIs" dxfId="563" priority="10" stopIfTrue="1" operator="equal">
      <formula>"B"</formula>
    </cfRule>
    <cfRule type="cellIs" dxfId="562" priority="11" stopIfTrue="1" operator="equal">
      <formula>"M"</formula>
    </cfRule>
    <cfRule type="cellIs" dxfId="561" priority="12" stopIfTrue="1" operator="between">
      <formula>"NB"</formula>
      <formula>"NB^"</formula>
    </cfRule>
  </conditionalFormatting>
  <conditionalFormatting sqref="K18:K27 L18:M21 K6:M14 L25:M26">
    <cfRule type="cellIs" dxfId="560" priority="7" stopIfTrue="1" operator="equal">
      <formula>"B"</formula>
    </cfRule>
    <cfRule type="cellIs" dxfId="559" priority="8" stopIfTrue="1" operator="equal">
      <formula>"M"</formula>
    </cfRule>
    <cfRule type="cellIs" dxfId="558" priority="9" stopIfTrue="1" operator="between">
      <formula>"NB"</formula>
      <formula>"NB^"</formula>
    </cfRule>
  </conditionalFormatting>
  <conditionalFormatting sqref="K15:M16">
    <cfRule type="cellIs" dxfId="557" priority="4" stopIfTrue="1" operator="equal">
      <formula>"B"</formula>
    </cfRule>
    <cfRule type="cellIs" dxfId="556" priority="5" stopIfTrue="1" operator="equal">
      <formula>"M"</formula>
    </cfRule>
    <cfRule type="cellIs" dxfId="555" priority="6" stopIfTrue="1" operator="between">
      <formula>"NB"</formula>
      <formula>"NB^"</formula>
    </cfRule>
  </conditionalFormatting>
  <conditionalFormatting sqref="K17:M17">
    <cfRule type="cellIs" dxfId="554" priority="1" stopIfTrue="1" operator="equal">
      <formula>"B"</formula>
    </cfRule>
    <cfRule type="cellIs" dxfId="553" priority="2" stopIfTrue="1" operator="equal">
      <formula>"M"</formula>
    </cfRule>
    <cfRule type="cellIs" dxfId="552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59"/>
  <sheetViews>
    <sheetView topLeftCell="A4" zoomScale="90" zoomScaleNormal="90" zoomScalePageLayoutView="90" workbookViewId="0">
      <selection activeCell="AH30" sqref="AH30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254</v>
      </c>
      <c r="AX3" s="2"/>
    </row>
    <row r="4" spans="1:50" s="6" customFormat="1" ht="15.75" customHeight="1" thickBot="1" x14ac:dyDescent="0.3">
      <c r="B4" s="7"/>
      <c r="C4" s="8"/>
      <c r="D4" s="6" t="s">
        <v>3</v>
      </c>
      <c r="J4" s="8" t="s">
        <v>3</v>
      </c>
      <c r="K4" s="6" t="s">
        <v>3</v>
      </c>
      <c r="Q4" s="8" t="s">
        <v>3</v>
      </c>
      <c r="R4" s="6" t="s">
        <v>3</v>
      </c>
      <c r="X4" s="6" t="s">
        <v>3</v>
      </c>
      <c r="Y4" s="6" t="s">
        <v>3</v>
      </c>
      <c r="AE4" s="6" t="s">
        <v>3</v>
      </c>
      <c r="AF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9</v>
      </c>
      <c r="E6" s="99" t="s">
        <v>9</v>
      </c>
      <c r="F6" s="99" t="s">
        <v>9</v>
      </c>
      <c r="G6" s="99" t="s">
        <v>8</v>
      </c>
      <c r="H6" s="99" t="s">
        <v>9</v>
      </c>
      <c r="I6" s="99" t="s">
        <v>22</v>
      </c>
      <c r="J6" s="99" t="s">
        <v>22</v>
      </c>
      <c r="K6" s="99" t="s">
        <v>8</v>
      </c>
      <c r="L6" s="99" t="s">
        <v>8</v>
      </c>
      <c r="M6" s="99" t="s">
        <v>9</v>
      </c>
      <c r="N6" s="99" t="s">
        <v>12</v>
      </c>
      <c r="O6" s="99" t="s">
        <v>12</v>
      </c>
      <c r="P6" s="99" t="s">
        <v>12</v>
      </c>
      <c r="Q6" s="99" t="s">
        <v>12</v>
      </c>
      <c r="R6" s="99" t="s">
        <v>12</v>
      </c>
      <c r="S6" s="99" t="s">
        <v>12</v>
      </c>
      <c r="T6" s="99" t="s">
        <v>12</v>
      </c>
      <c r="U6" s="99" t="s">
        <v>12</v>
      </c>
      <c r="V6" s="99" t="s">
        <v>11</v>
      </c>
      <c r="W6" s="99" t="s">
        <v>11</v>
      </c>
      <c r="X6" s="99" t="s">
        <v>11</v>
      </c>
      <c r="Y6" s="99" t="s">
        <v>22</v>
      </c>
      <c r="Z6" s="99" t="s">
        <v>12</v>
      </c>
      <c r="AA6" s="99" t="s">
        <v>12</v>
      </c>
      <c r="AB6" s="99" t="s">
        <v>12</v>
      </c>
      <c r="AC6" s="99" t="s">
        <v>12</v>
      </c>
      <c r="AD6" s="99" t="s">
        <v>12</v>
      </c>
      <c r="AE6" s="99" t="s">
        <v>12</v>
      </c>
      <c r="AF6" s="99" t="s">
        <v>22</v>
      </c>
      <c r="AG6" s="99" t="s">
        <v>9</v>
      </c>
      <c r="AH6" s="99" t="s">
        <v>9</v>
      </c>
      <c r="AI6" s="15">
        <f>IF(COUNTA(D6:AH6)&gt;0,(COUNTA(D6:AH6)-COUNTIF(D6:AH6,"NB")-COUNTIF(D6:AH6,"DN")-COUNTIF(D6:AH6,"An")-COUNTIF(D6:AH6,"NB^")-COUNTIF(D6:AH6,0))/COUNTA(D6:AH6),"")</f>
        <v>0.54838709677419351</v>
      </c>
    </row>
    <row r="7" spans="1:50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00" t="s">
        <v>11</v>
      </c>
      <c r="I7" s="100" t="s">
        <v>22</v>
      </c>
      <c r="J7" s="100" t="s">
        <v>22</v>
      </c>
      <c r="K7" s="100" t="s">
        <v>11</v>
      </c>
      <c r="L7" s="100" t="s">
        <v>11</v>
      </c>
      <c r="M7" s="100" t="s">
        <v>11</v>
      </c>
      <c r="N7" s="100" t="s">
        <v>12</v>
      </c>
      <c r="O7" s="16" t="s">
        <v>12</v>
      </c>
      <c r="P7" s="16" t="s">
        <v>12</v>
      </c>
      <c r="Q7" s="129" t="s">
        <v>12</v>
      </c>
      <c r="R7" s="129" t="s">
        <v>12</v>
      </c>
      <c r="S7" s="129" t="s">
        <v>12</v>
      </c>
      <c r="T7" s="129" t="s">
        <v>12</v>
      </c>
      <c r="U7" s="129" t="s">
        <v>12</v>
      </c>
      <c r="V7" s="16" t="s">
        <v>11</v>
      </c>
      <c r="W7" s="16" t="s">
        <v>11</v>
      </c>
      <c r="X7" s="16" t="s">
        <v>11</v>
      </c>
      <c r="Y7" s="16" t="s">
        <v>22</v>
      </c>
      <c r="Z7" s="16" t="s">
        <v>12</v>
      </c>
      <c r="AA7" s="16" t="s">
        <v>12</v>
      </c>
      <c r="AB7" s="16" t="s">
        <v>12</v>
      </c>
      <c r="AC7" s="16" t="s">
        <v>12</v>
      </c>
      <c r="AD7" s="100" t="s">
        <v>12</v>
      </c>
      <c r="AE7" s="100" t="s">
        <v>12</v>
      </c>
      <c r="AF7" s="100" t="s">
        <v>22</v>
      </c>
      <c r="AG7" s="100" t="s">
        <v>11</v>
      </c>
      <c r="AH7" s="100" t="s">
        <v>11</v>
      </c>
      <c r="AI7" s="19">
        <f t="shared" ref="AI7:AI35" si="0">IF(COUNTA(D7:AH7)&gt;0,(COUNTA(D7:AH7)-COUNTIF(D7:AH7,"NB")-COUNTIF(D7:AH7,"DN")-COUNTIF(D7:AH7,"An")-COUNTIF(D7:AH7,"NB^")-COUNTIF(D7:AH7,0))/COUNTA(D7:AH7),"")</f>
        <v>0.54838709677419351</v>
      </c>
    </row>
    <row r="8" spans="1:50" ht="15.75" customHeight="1" x14ac:dyDescent="0.25">
      <c r="A8" s="194" t="s">
        <v>97</v>
      </c>
      <c r="B8" s="195"/>
      <c r="C8" s="196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 t="shared" si="0"/>
        <v>0</v>
      </c>
    </row>
    <row r="9" spans="1:50" ht="15.75" customHeight="1" x14ac:dyDescent="0.25">
      <c r="A9" s="197" t="s">
        <v>13</v>
      </c>
      <c r="B9" s="198"/>
      <c r="C9" s="199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12</v>
      </c>
      <c r="K9" s="22" t="s">
        <v>12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108" t="s">
        <v>12</v>
      </c>
      <c r="W9" s="108" t="s">
        <v>12</v>
      </c>
      <c r="X9" s="108" t="s">
        <v>12</v>
      </c>
      <c r="Y9" s="108" t="s">
        <v>12</v>
      </c>
      <c r="Z9" s="108" t="s">
        <v>12</v>
      </c>
      <c r="AA9" s="108" t="s">
        <v>12</v>
      </c>
      <c r="AB9" s="108" t="s">
        <v>12</v>
      </c>
      <c r="AC9" s="108" t="s">
        <v>12</v>
      </c>
      <c r="AD9" s="108" t="s">
        <v>12</v>
      </c>
      <c r="AE9" s="108" t="s">
        <v>12</v>
      </c>
      <c r="AF9" s="108" t="s">
        <v>12</v>
      </c>
      <c r="AG9" s="108" t="s">
        <v>11</v>
      </c>
      <c r="AH9" s="22" t="s">
        <v>11</v>
      </c>
      <c r="AI9" s="15">
        <f t="shared" si="0"/>
        <v>0.25806451612903225</v>
      </c>
    </row>
    <row r="10" spans="1:50" ht="15.75" customHeight="1" x14ac:dyDescent="0.25">
      <c r="A10" s="200" t="s">
        <v>14</v>
      </c>
      <c r="B10" s="201"/>
      <c r="C10" s="202"/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18" t="s">
        <v>12</v>
      </c>
      <c r="V10" s="109" t="s">
        <v>12</v>
      </c>
      <c r="W10" s="109" t="s">
        <v>12</v>
      </c>
      <c r="X10" s="109" t="s">
        <v>12</v>
      </c>
      <c r="Y10" s="109" t="s">
        <v>12</v>
      </c>
      <c r="Z10" s="109" t="s">
        <v>12</v>
      </c>
      <c r="AA10" s="109" t="s">
        <v>12</v>
      </c>
      <c r="AB10" s="109" t="s">
        <v>12</v>
      </c>
      <c r="AC10" s="109" t="s">
        <v>12</v>
      </c>
      <c r="AD10" s="109" t="s">
        <v>12</v>
      </c>
      <c r="AE10" s="109" t="s">
        <v>12</v>
      </c>
      <c r="AF10" s="109" t="s">
        <v>12</v>
      </c>
      <c r="AG10" s="109" t="s">
        <v>11</v>
      </c>
      <c r="AH10" s="18" t="s">
        <v>11</v>
      </c>
      <c r="AI10" s="23">
        <f t="shared" si="0"/>
        <v>0.25806451612903225</v>
      </c>
    </row>
    <row r="11" spans="1:50" ht="15.75" customHeight="1" x14ac:dyDescent="0.25">
      <c r="A11" s="200" t="s">
        <v>15</v>
      </c>
      <c r="B11" s="201"/>
      <c r="C11" s="202"/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12</v>
      </c>
      <c r="V11" s="109" t="s">
        <v>12</v>
      </c>
      <c r="W11" s="109" t="s">
        <v>12</v>
      </c>
      <c r="X11" s="109" t="s">
        <v>12</v>
      </c>
      <c r="Y11" s="109" t="s">
        <v>12</v>
      </c>
      <c r="Z11" s="109" t="s">
        <v>12</v>
      </c>
      <c r="AA11" s="109" t="s">
        <v>12</v>
      </c>
      <c r="AB11" s="109" t="s">
        <v>12</v>
      </c>
      <c r="AC11" s="109" t="s">
        <v>12</v>
      </c>
      <c r="AD11" s="109" t="s">
        <v>12</v>
      </c>
      <c r="AE11" s="109" t="s">
        <v>12</v>
      </c>
      <c r="AF11" s="109" t="s">
        <v>12</v>
      </c>
      <c r="AG11" s="109" t="s">
        <v>11</v>
      </c>
      <c r="AH11" s="18" t="s">
        <v>11</v>
      </c>
      <c r="AI11" s="23">
        <f t="shared" si="0"/>
        <v>0.25806451612903225</v>
      </c>
    </row>
    <row r="12" spans="1:50" ht="15.75" customHeight="1" x14ac:dyDescent="0.25">
      <c r="A12" s="200" t="s">
        <v>16</v>
      </c>
      <c r="B12" s="201"/>
      <c r="C12" s="202"/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8" t="s">
        <v>12</v>
      </c>
      <c r="S12" s="18" t="s">
        <v>12</v>
      </c>
      <c r="T12" s="18" t="s">
        <v>12</v>
      </c>
      <c r="U12" s="18" t="s">
        <v>12</v>
      </c>
      <c r="V12" s="109" t="s">
        <v>12</v>
      </c>
      <c r="W12" s="109" t="s">
        <v>12</v>
      </c>
      <c r="X12" s="109" t="s">
        <v>12</v>
      </c>
      <c r="Y12" s="109" t="s">
        <v>12</v>
      </c>
      <c r="Z12" s="109" t="s">
        <v>12</v>
      </c>
      <c r="AA12" s="109" t="s">
        <v>12</v>
      </c>
      <c r="AB12" s="109" t="s">
        <v>12</v>
      </c>
      <c r="AC12" s="109" t="s">
        <v>12</v>
      </c>
      <c r="AD12" s="109" t="s">
        <v>12</v>
      </c>
      <c r="AE12" s="109" t="s">
        <v>12</v>
      </c>
      <c r="AF12" s="109" t="s">
        <v>12</v>
      </c>
      <c r="AG12" s="109" t="s">
        <v>11</v>
      </c>
      <c r="AH12" s="18" t="s">
        <v>11</v>
      </c>
      <c r="AI12" s="23">
        <f t="shared" si="0"/>
        <v>0.25806451612903225</v>
      </c>
    </row>
    <row r="13" spans="1:50" ht="15.75" customHeight="1" x14ac:dyDescent="0.25">
      <c r="A13" s="200" t="s">
        <v>17</v>
      </c>
      <c r="B13" s="201"/>
      <c r="C13" s="202"/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8" t="s">
        <v>12</v>
      </c>
      <c r="U13" s="18" t="s">
        <v>12</v>
      </c>
      <c r="V13" s="109" t="s">
        <v>12</v>
      </c>
      <c r="W13" s="109" t="s">
        <v>12</v>
      </c>
      <c r="X13" s="109" t="s">
        <v>12</v>
      </c>
      <c r="Y13" s="109" t="s">
        <v>12</v>
      </c>
      <c r="Z13" s="109" t="s">
        <v>12</v>
      </c>
      <c r="AA13" s="109" t="s">
        <v>12</v>
      </c>
      <c r="AB13" s="109" t="s">
        <v>12</v>
      </c>
      <c r="AC13" s="109" t="s">
        <v>12</v>
      </c>
      <c r="AD13" s="109" t="s">
        <v>12</v>
      </c>
      <c r="AE13" s="109" t="s">
        <v>12</v>
      </c>
      <c r="AF13" s="109" t="s">
        <v>12</v>
      </c>
      <c r="AG13" s="109" t="s">
        <v>11</v>
      </c>
      <c r="AH13" s="18" t="s">
        <v>11</v>
      </c>
      <c r="AI13" s="23">
        <f t="shared" si="0"/>
        <v>0.25806451612903225</v>
      </c>
    </row>
    <row r="14" spans="1:50" ht="15.75" customHeight="1" x14ac:dyDescent="0.25">
      <c r="A14" s="188" t="s">
        <v>18</v>
      </c>
      <c r="B14" s="189"/>
      <c r="C14" s="190"/>
      <c r="D14" s="100" t="s">
        <v>11</v>
      </c>
      <c r="E14" s="100" t="s">
        <v>11</v>
      </c>
      <c r="F14" s="100" t="s">
        <v>11</v>
      </c>
      <c r="G14" s="100" t="s">
        <v>11</v>
      </c>
      <c r="H14" s="100" t="s">
        <v>11</v>
      </c>
      <c r="I14" s="100" t="s">
        <v>11</v>
      </c>
      <c r="J14" s="100" t="s">
        <v>12</v>
      </c>
      <c r="K14" s="100" t="s">
        <v>12</v>
      </c>
      <c r="L14" s="100" t="s">
        <v>12</v>
      </c>
      <c r="M14" s="100" t="s">
        <v>12</v>
      </c>
      <c r="N14" s="100" t="s">
        <v>12</v>
      </c>
      <c r="O14" s="100" t="s">
        <v>12</v>
      </c>
      <c r="P14" s="100" t="s">
        <v>12</v>
      </c>
      <c r="Q14" s="100" t="s">
        <v>12</v>
      </c>
      <c r="R14" s="100" t="s">
        <v>12</v>
      </c>
      <c r="S14" s="100" t="s">
        <v>12</v>
      </c>
      <c r="T14" s="100" t="s">
        <v>12</v>
      </c>
      <c r="U14" s="100" t="s">
        <v>12</v>
      </c>
      <c r="V14" s="100" t="s">
        <v>12</v>
      </c>
      <c r="W14" s="100" t="s">
        <v>12</v>
      </c>
      <c r="X14" s="100" t="s">
        <v>12</v>
      </c>
      <c r="Y14" s="100" t="s">
        <v>12</v>
      </c>
      <c r="Z14" s="100" t="s">
        <v>12</v>
      </c>
      <c r="AA14" s="100" t="s">
        <v>12</v>
      </c>
      <c r="AB14" s="100" t="s">
        <v>12</v>
      </c>
      <c r="AC14" s="100" t="s">
        <v>12</v>
      </c>
      <c r="AD14" s="100" t="s">
        <v>12</v>
      </c>
      <c r="AE14" s="100" t="s">
        <v>12</v>
      </c>
      <c r="AF14" s="100" t="s">
        <v>12</v>
      </c>
      <c r="AG14" s="100" t="s">
        <v>11</v>
      </c>
      <c r="AH14" s="17" t="s">
        <v>11</v>
      </c>
      <c r="AI14" s="19">
        <f t="shared" si="0"/>
        <v>0.25806451612903225</v>
      </c>
    </row>
    <row r="15" spans="1:50" ht="15.75" customHeight="1" x14ac:dyDescent="0.25">
      <c r="A15" s="197" t="s">
        <v>19</v>
      </c>
      <c r="B15" s="198"/>
      <c r="C15" s="199"/>
      <c r="D15" s="110" t="s">
        <v>11</v>
      </c>
      <c r="E15" s="110" t="s">
        <v>11</v>
      </c>
      <c r="F15" s="110" t="s">
        <v>11</v>
      </c>
      <c r="G15" s="110" t="s">
        <v>11</v>
      </c>
      <c r="H15" s="110" t="s">
        <v>11</v>
      </c>
      <c r="I15" s="22" t="s">
        <v>11</v>
      </c>
      <c r="J15" s="22" t="s">
        <v>22</v>
      </c>
      <c r="K15" s="22" t="s">
        <v>11</v>
      </c>
      <c r="L15" s="22" t="s">
        <v>11</v>
      </c>
      <c r="M15" s="22" t="s">
        <v>11</v>
      </c>
      <c r="N15" s="22" t="s">
        <v>22</v>
      </c>
      <c r="O15" s="22" t="s">
        <v>12</v>
      </c>
      <c r="P15" s="22" t="s">
        <v>12</v>
      </c>
      <c r="Q15" s="110" t="s">
        <v>12</v>
      </c>
      <c r="R15" s="110" t="s">
        <v>12</v>
      </c>
      <c r="S15" s="110" t="s">
        <v>12</v>
      </c>
      <c r="T15" s="110" t="s">
        <v>12</v>
      </c>
      <c r="U15" s="110" t="s">
        <v>12</v>
      </c>
      <c r="V15" s="110" t="s">
        <v>11</v>
      </c>
      <c r="W15" s="110" t="s">
        <v>11</v>
      </c>
      <c r="X15" s="110" t="s">
        <v>11</v>
      </c>
      <c r="Y15" s="110" t="s">
        <v>22</v>
      </c>
      <c r="Z15" s="110" t="s">
        <v>12</v>
      </c>
      <c r="AA15" s="110" t="s">
        <v>12</v>
      </c>
      <c r="AB15" s="110" t="s">
        <v>12</v>
      </c>
      <c r="AC15" s="110" t="s">
        <v>12</v>
      </c>
      <c r="AD15" s="110" t="s">
        <v>12</v>
      </c>
      <c r="AE15" s="110" t="s">
        <v>12</v>
      </c>
      <c r="AF15" s="110" t="s">
        <v>22</v>
      </c>
      <c r="AG15" s="110" t="s">
        <v>11</v>
      </c>
      <c r="AH15" s="110" t="s">
        <v>11</v>
      </c>
      <c r="AI15" s="15">
        <f t="shared" si="0"/>
        <v>0.58064516129032262</v>
      </c>
    </row>
    <row r="16" spans="1:50" ht="15.75" customHeight="1" x14ac:dyDescent="0.25">
      <c r="A16" s="200" t="s">
        <v>20</v>
      </c>
      <c r="B16" s="201"/>
      <c r="C16" s="202"/>
      <c r="D16" s="111" t="s">
        <v>11</v>
      </c>
      <c r="E16" s="111" t="s">
        <v>11</v>
      </c>
      <c r="F16" s="111" t="s">
        <v>11</v>
      </c>
      <c r="G16" s="111" t="s">
        <v>11</v>
      </c>
      <c r="H16" s="111" t="s">
        <v>11</v>
      </c>
      <c r="I16" s="18" t="s">
        <v>11</v>
      </c>
      <c r="J16" s="18" t="s">
        <v>22</v>
      </c>
      <c r="K16" s="18" t="s">
        <v>11</v>
      </c>
      <c r="L16" s="18" t="s">
        <v>11</v>
      </c>
      <c r="M16" s="18" t="s">
        <v>11</v>
      </c>
      <c r="N16" s="18" t="s">
        <v>22</v>
      </c>
      <c r="O16" s="18" t="s">
        <v>12</v>
      </c>
      <c r="P16" s="18" t="s">
        <v>12</v>
      </c>
      <c r="Q16" s="111" t="s">
        <v>12</v>
      </c>
      <c r="R16" s="111" t="s">
        <v>12</v>
      </c>
      <c r="S16" s="111" t="s">
        <v>12</v>
      </c>
      <c r="T16" s="111" t="s">
        <v>12</v>
      </c>
      <c r="U16" s="111" t="s">
        <v>12</v>
      </c>
      <c r="V16" s="111" t="s">
        <v>11</v>
      </c>
      <c r="W16" s="111" t="s">
        <v>11</v>
      </c>
      <c r="X16" s="111" t="s">
        <v>11</v>
      </c>
      <c r="Y16" s="111" t="s">
        <v>22</v>
      </c>
      <c r="Z16" s="111" t="s">
        <v>12</v>
      </c>
      <c r="AA16" s="111" t="s">
        <v>12</v>
      </c>
      <c r="AB16" s="111" t="s">
        <v>12</v>
      </c>
      <c r="AC16" s="111" t="s">
        <v>12</v>
      </c>
      <c r="AD16" s="111" t="s">
        <v>12</v>
      </c>
      <c r="AE16" s="111" t="s">
        <v>12</v>
      </c>
      <c r="AF16" s="111" t="s">
        <v>22</v>
      </c>
      <c r="AG16" s="111" t="s">
        <v>11</v>
      </c>
      <c r="AH16" s="111" t="s">
        <v>11</v>
      </c>
      <c r="AI16" s="23">
        <f t="shared" si="0"/>
        <v>0.58064516129032262</v>
      </c>
    </row>
    <row r="17" spans="1:35" ht="15.75" customHeight="1" x14ac:dyDescent="0.25">
      <c r="A17" s="188" t="s">
        <v>94</v>
      </c>
      <c r="B17" s="189"/>
      <c r="C17" s="190"/>
      <c r="D17" s="112" t="s">
        <v>11</v>
      </c>
      <c r="E17" s="112" t="s">
        <v>11</v>
      </c>
      <c r="F17" s="112" t="s">
        <v>11</v>
      </c>
      <c r="G17" s="112" t="s">
        <v>11</v>
      </c>
      <c r="H17" s="112" t="s">
        <v>11</v>
      </c>
      <c r="I17" s="18" t="s">
        <v>11</v>
      </c>
      <c r="J17" s="18" t="s">
        <v>22</v>
      </c>
      <c r="K17" s="18" t="s">
        <v>11</v>
      </c>
      <c r="L17" s="18" t="s">
        <v>11</v>
      </c>
      <c r="M17" s="18" t="s">
        <v>11</v>
      </c>
      <c r="N17" s="18" t="s">
        <v>22</v>
      </c>
      <c r="O17" s="18" t="s">
        <v>12</v>
      </c>
      <c r="P17" s="18" t="s">
        <v>12</v>
      </c>
      <c r="Q17" s="24" t="s">
        <v>12</v>
      </c>
      <c r="R17" s="24" t="s">
        <v>12</v>
      </c>
      <c r="S17" s="24" t="s">
        <v>12</v>
      </c>
      <c r="T17" s="24" t="s">
        <v>12</v>
      </c>
      <c r="U17" s="24" t="s">
        <v>12</v>
      </c>
      <c r="V17" s="25" t="s">
        <v>11</v>
      </c>
      <c r="W17" s="25" t="s">
        <v>11</v>
      </c>
      <c r="X17" s="25" t="s">
        <v>11</v>
      </c>
      <c r="Y17" s="25" t="s">
        <v>22</v>
      </c>
      <c r="Z17" s="25" t="s">
        <v>12</v>
      </c>
      <c r="AA17" s="25" t="s">
        <v>12</v>
      </c>
      <c r="AB17" s="25" t="s">
        <v>12</v>
      </c>
      <c r="AC17" s="25" t="s">
        <v>12</v>
      </c>
      <c r="AD17" s="25" t="s">
        <v>12</v>
      </c>
      <c r="AE17" s="25" t="s">
        <v>12</v>
      </c>
      <c r="AF17" s="25" t="s">
        <v>22</v>
      </c>
      <c r="AG17" s="25" t="s">
        <v>11</v>
      </c>
      <c r="AH17" s="25" t="s">
        <v>11</v>
      </c>
      <c r="AI17" s="19">
        <f t="shared" si="0"/>
        <v>0.58064516129032262</v>
      </c>
    </row>
    <row r="18" spans="1:35" ht="15.75" customHeight="1" x14ac:dyDescent="0.25">
      <c r="A18" s="197" t="s">
        <v>21</v>
      </c>
      <c r="B18" s="198"/>
      <c r="C18" s="199"/>
      <c r="D18" s="108" t="s">
        <v>11</v>
      </c>
      <c r="E18" s="108" t="s">
        <v>11</v>
      </c>
      <c r="F18" s="108" t="s">
        <v>11</v>
      </c>
      <c r="G18" s="108" t="s">
        <v>11</v>
      </c>
      <c r="H18" s="108" t="s">
        <v>11</v>
      </c>
      <c r="I18" s="22" t="s">
        <v>11</v>
      </c>
      <c r="J18" s="22" t="s">
        <v>22</v>
      </c>
      <c r="K18" s="22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12</v>
      </c>
      <c r="Q18" s="26" t="s">
        <v>12</v>
      </c>
      <c r="R18" s="26" t="s">
        <v>12</v>
      </c>
      <c r="S18" s="26" t="s">
        <v>12</v>
      </c>
      <c r="T18" s="26" t="s">
        <v>12</v>
      </c>
      <c r="U18" s="26" t="s">
        <v>12</v>
      </c>
      <c r="V18" s="26" t="s">
        <v>11</v>
      </c>
      <c r="W18" s="26" t="s">
        <v>11</v>
      </c>
      <c r="X18" s="26" t="s">
        <v>11</v>
      </c>
      <c r="Y18" s="26" t="s">
        <v>22</v>
      </c>
      <c r="Z18" s="26" t="s">
        <v>12</v>
      </c>
      <c r="AA18" s="26" t="s">
        <v>12</v>
      </c>
      <c r="AB18" s="26" t="s">
        <v>12</v>
      </c>
      <c r="AC18" s="26" t="s">
        <v>12</v>
      </c>
      <c r="AD18" s="22" t="s">
        <v>12</v>
      </c>
      <c r="AE18" s="22" t="s">
        <v>12</v>
      </c>
      <c r="AF18" s="108" t="s">
        <v>22</v>
      </c>
      <c r="AG18" s="108" t="s">
        <v>11</v>
      </c>
      <c r="AH18" s="108" t="s">
        <v>11</v>
      </c>
      <c r="AI18" s="15">
        <f t="shared" si="0"/>
        <v>0.61290322580645162</v>
      </c>
    </row>
    <row r="19" spans="1:35" ht="15.75" customHeight="1" x14ac:dyDescent="0.25">
      <c r="A19" s="200" t="s">
        <v>23</v>
      </c>
      <c r="B19" s="201"/>
      <c r="C19" s="202"/>
      <c r="D19" s="109" t="s">
        <v>11</v>
      </c>
      <c r="E19" s="109" t="s">
        <v>11</v>
      </c>
      <c r="F19" s="109" t="s">
        <v>11</v>
      </c>
      <c r="G19" s="109" t="s">
        <v>11</v>
      </c>
      <c r="H19" s="109" t="s">
        <v>11</v>
      </c>
      <c r="I19" s="18" t="s">
        <v>11</v>
      </c>
      <c r="J19" s="18" t="s">
        <v>22</v>
      </c>
      <c r="K19" s="18" t="s">
        <v>11</v>
      </c>
      <c r="L19" s="18" t="s">
        <v>11</v>
      </c>
      <c r="M19" s="18" t="s">
        <v>11</v>
      </c>
      <c r="N19" s="18" t="s">
        <v>11</v>
      </c>
      <c r="O19" s="18" t="s">
        <v>11</v>
      </c>
      <c r="P19" s="18" t="s">
        <v>12</v>
      </c>
      <c r="Q19" s="27" t="s">
        <v>12</v>
      </c>
      <c r="R19" s="27" t="s">
        <v>12</v>
      </c>
      <c r="S19" s="27" t="s">
        <v>12</v>
      </c>
      <c r="T19" s="27" t="s">
        <v>12</v>
      </c>
      <c r="U19" s="27" t="s">
        <v>12</v>
      </c>
      <c r="V19" s="27" t="s">
        <v>11</v>
      </c>
      <c r="W19" s="27" t="s">
        <v>11</v>
      </c>
      <c r="X19" s="27" t="s">
        <v>11</v>
      </c>
      <c r="Y19" s="27" t="s">
        <v>22</v>
      </c>
      <c r="Z19" s="27" t="s">
        <v>12</v>
      </c>
      <c r="AA19" s="27" t="s">
        <v>12</v>
      </c>
      <c r="AB19" s="27" t="s">
        <v>12</v>
      </c>
      <c r="AC19" s="27" t="s">
        <v>12</v>
      </c>
      <c r="AD19" s="18" t="s">
        <v>12</v>
      </c>
      <c r="AE19" s="18" t="s">
        <v>12</v>
      </c>
      <c r="AF19" s="18" t="s">
        <v>22</v>
      </c>
      <c r="AG19" s="18" t="s">
        <v>11</v>
      </c>
      <c r="AH19" s="18" t="s">
        <v>11</v>
      </c>
      <c r="AI19" s="23">
        <f t="shared" si="0"/>
        <v>0.61290322580645162</v>
      </c>
    </row>
    <row r="20" spans="1:35" ht="15.75" customHeight="1" x14ac:dyDescent="0.25">
      <c r="A20" s="200" t="s">
        <v>24</v>
      </c>
      <c r="B20" s="201"/>
      <c r="C20" s="202"/>
      <c r="D20" s="109" t="s">
        <v>11</v>
      </c>
      <c r="E20" s="109" t="s">
        <v>11</v>
      </c>
      <c r="F20" s="109" t="s">
        <v>11</v>
      </c>
      <c r="G20" s="109" t="s">
        <v>11</v>
      </c>
      <c r="H20" s="109" t="s">
        <v>11</v>
      </c>
      <c r="I20" s="109" t="s">
        <v>11</v>
      </c>
      <c r="J20" s="109" t="s">
        <v>22</v>
      </c>
      <c r="K20" s="109" t="s">
        <v>11</v>
      </c>
      <c r="L20" s="109" t="s">
        <v>11</v>
      </c>
      <c r="M20" s="109" t="s">
        <v>11</v>
      </c>
      <c r="N20" s="109" t="s">
        <v>11</v>
      </c>
      <c r="O20" s="109" t="s">
        <v>11</v>
      </c>
      <c r="P20" s="109" t="s">
        <v>12</v>
      </c>
      <c r="Q20" s="27" t="s">
        <v>12</v>
      </c>
      <c r="R20" s="27" t="s">
        <v>12</v>
      </c>
      <c r="S20" s="27" t="s">
        <v>12</v>
      </c>
      <c r="T20" s="27" t="s">
        <v>12</v>
      </c>
      <c r="U20" s="27" t="s">
        <v>12</v>
      </c>
      <c r="V20" s="27" t="s">
        <v>11</v>
      </c>
      <c r="W20" s="27" t="s">
        <v>11</v>
      </c>
      <c r="X20" s="27" t="s">
        <v>11</v>
      </c>
      <c r="Y20" s="27" t="s">
        <v>22</v>
      </c>
      <c r="Z20" s="27" t="s">
        <v>12</v>
      </c>
      <c r="AA20" s="27" t="s">
        <v>12</v>
      </c>
      <c r="AB20" s="27" t="s">
        <v>12</v>
      </c>
      <c r="AC20" s="27" t="s">
        <v>12</v>
      </c>
      <c r="AD20" s="18" t="s">
        <v>12</v>
      </c>
      <c r="AE20" s="18" t="s">
        <v>12</v>
      </c>
      <c r="AF20" s="18" t="s">
        <v>22</v>
      </c>
      <c r="AG20" s="18" t="s">
        <v>11</v>
      </c>
      <c r="AH20" s="18" t="s">
        <v>11</v>
      </c>
      <c r="AI20" s="23">
        <f t="shared" si="0"/>
        <v>0.61290322580645162</v>
      </c>
    </row>
    <row r="21" spans="1:35" ht="15.75" customHeight="1" x14ac:dyDescent="0.25">
      <c r="A21" s="188" t="s">
        <v>25</v>
      </c>
      <c r="B21" s="189"/>
      <c r="C21" s="190"/>
      <c r="D21" s="100" t="s">
        <v>11</v>
      </c>
      <c r="E21" s="100" t="s">
        <v>11</v>
      </c>
      <c r="F21" s="100" t="s">
        <v>11</v>
      </c>
      <c r="G21" s="100" t="s">
        <v>11</v>
      </c>
      <c r="H21" s="100" t="s">
        <v>11</v>
      </c>
      <c r="I21" s="100" t="s">
        <v>11</v>
      </c>
      <c r="J21" s="100" t="s">
        <v>22</v>
      </c>
      <c r="K21" s="100" t="s">
        <v>11</v>
      </c>
      <c r="L21" s="100" t="s">
        <v>11</v>
      </c>
      <c r="M21" s="100" t="s">
        <v>11</v>
      </c>
      <c r="N21" s="100" t="s">
        <v>11</v>
      </c>
      <c r="O21" s="100" t="s">
        <v>11</v>
      </c>
      <c r="P21" s="100" t="s">
        <v>12</v>
      </c>
      <c r="Q21" s="16" t="s">
        <v>12</v>
      </c>
      <c r="R21" s="16" t="s">
        <v>12</v>
      </c>
      <c r="S21" s="16" t="s">
        <v>12</v>
      </c>
      <c r="T21" s="16" t="s">
        <v>12</v>
      </c>
      <c r="U21" s="16" t="s">
        <v>12</v>
      </c>
      <c r="V21" s="16" t="s">
        <v>11</v>
      </c>
      <c r="W21" s="16" t="s">
        <v>11</v>
      </c>
      <c r="X21" s="16" t="s">
        <v>11</v>
      </c>
      <c r="Y21" s="16" t="s">
        <v>22</v>
      </c>
      <c r="Z21" s="16" t="s">
        <v>12</v>
      </c>
      <c r="AA21" s="16" t="s">
        <v>12</v>
      </c>
      <c r="AB21" s="16" t="s">
        <v>12</v>
      </c>
      <c r="AC21" s="16" t="s">
        <v>12</v>
      </c>
      <c r="AD21" s="17" t="s">
        <v>12</v>
      </c>
      <c r="AE21" s="17" t="s">
        <v>12</v>
      </c>
      <c r="AF21" s="100" t="s">
        <v>22</v>
      </c>
      <c r="AG21" s="100" t="s">
        <v>11</v>
      </c>
      <c r="AH21" s="100" t="s">
        <v>11</v>
      </c>
      <c r="AI21" s="19">
        <f t="shared" si="0"/>
        <v>0.61290322580645162</v>
      </c>
    </row>
    <row r="22" spans="1:35" ht="15.75" customHeight="1" x14ac:dyDescent="0.25">
      <c r="A22" s="194" t="s">
        <v>26</v>
      </c>
      <c r="B22" s="195"/>
      <c r="C22" s="196"/>
      <c r="D22" s="113" t="s">
        <v>11</v>
      </c>
      <c r="E22" s="113" t="s">
        <v>22</v>
      </c>
      <c r="F22" s="113" t="s">
        <v>11</v>
      </c>
      <c r="G22" s="113" t="s">
        <v>11</v>
      </c>
      <c r="H22" s="113" t="s">
        <v>11</v>
      </c>
      <c r="I22" s="113" t="s">
        <v>11</v>
      </c>
      <c r="J22" s="113" t="s">
        <v>12</v>
      </c>
      <c r="K22" s="113" t="s">
        <v>11</v>
      </c>
      <c r="L22" s="113" t="s">
        <v>11</v>
      </c>
      <c r="M22" s="113" t="s">
        <v>11</v>
      </c>
      <c r="N22" s="113" t="s">
        <v>11</v>
      </c>
      <c r="O22" s="113" t="s">
        <v>11</v>
      </c>
      <c r="P22" s="113" t="s">
        <v>11</v>
      </c>
      <c r="Q22" s="28" t="s">
        <v>12</v>
      </c>
      <c r="R22" s="28" t="s">
        <v>12</v>
      </c>
      <c r="S22" s="28" t="s">
        <v>12</v>
      </c>
      <c r="T22" s="28" t="s">
        <v>12</v>
      </c>
      <c r="U22" s="28" t="s">
        <v>12</v>
      </c>
      <c r="V22" s="28" t="s">
        <v>12</v>
      </c>
      <c r="W22" s="28" t="s">
        <v>11</v>
      </c>
      <c r="X22" s="28" t="s">
        <v>22</v>
      </c>
      <c r="Y22" s="28"/>
      <c r="Z22" s="28" t="s">
        <v>12</v>
      </c>
      <c r="AA22" s="28" t="s">
        <v>12</v>
      </c>
      <c r="AB22" s="28" t="s">
        <v>12</v>
      </c>
      <c r="AC22" s="28" t="s">
        <v>12</v>
      </c>
      <c r="AD22" s="113" t="s">
        <v>11</v>
      </c>
      <c r="AE22" s="113" t="s">
        <v>12</v>
      </c>
      <c r="AF22" s="113"/>
      <c r="AG22" s="113" t="s">
        <v>11</v>
      </c>
      <c r="AH22" s="113" t="s">
        <v>11</v>
      </c>
      <c r="AI22" s="21">
        <f t="shared" si="0"/>
        <v>0.58620689655172409</v>
      </c>
    </row>
    <row r="23" spans="1:35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11</v>
      </c>
      <c r="O23" s="22" t="s">
        <v>11</v>
      </c>
      <c r="P23" s="22" t="s">
        <v>11</v>
      </c>
      <c r="Q23" s="22" t="s">
        <v>12</v>
      </c>
      <c r="R23" s="108" t="s">
        <v>12</v>
      </c>
      <c r="S23" s="108" t="s">
        <v>12</v>
      </c>
      <c r="T23" s="108" t="s">
        <v>12</v>
      </c>
      <c r="U23" s="108" t="s">
        <v>11</v>
      </c>
      <c r="V23" s="26" t="s">
        <v>11</v>
      </c>
      <c r="W23" s="26" t="s">
        <v>11</v>
      </c>
      <c r="X23" s="26" t="s">
        <v>12</v>
      </c>
      <c r="Y23" s="26" t="s">
        <v>12</v>
      </c>
      <c r="Z23" s="26" t="s">
        <v>12</v>
      </c>
      <c r="AA23" s="26" t="s">
        <v>12</v>
      </c>
      <c r="AB23" s="26" t="s">
        <v>12</v>
      </c>
      <c r="AC23" s="26" t="s">
        <v>12</v>
      </c>
      <c r="AD23" s="26" t="s">
        <v>12</v>
      </c>
      <c r="AE23" s="26" t="s">
        <v>12</v>
      </c>
      <c r="AF23" s="22" t="s">
        <v>11</v>
      </c>
      <c r="AG23" s="22" t="s">
        <v>11</v>
      </c>
      <c r="AH23" s="22" t="s">
        <v>11</v>
      </c>
      <c r="AI23" s="15">
        <f t="shared" si="0"/>
        <v>0.45161290322580644</v>
      </c>
    </row>
    <row r="24" spans="1:35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12</v>
      </c>
      <c r="I24" s="17" t="s">
        <v>12</v>
      </c>
      <c r="J24" s="17" t="s">
        <v>12</v>
      </c>
      <c r="K24" s="17" t="s">
        <v>12</v>
      </c>
      <c r="L24" s="17" t="s">
        <v>12</v>
      </c>
      <c r="M24" s="17" t="s">
        <v>12</v>
      </c>
      <c r="N24" s="17" t="s">
        <v>11</v>
      </c>
      <c r="O24" s="17" t="s">
        <v>11</v>
      </c>
      <c r="P24" s="17" t="s">
        <v>11</v>
      </c>
      <c r="Q24" s="17" t="s">
        <v>12</v>
      </c>
      <c r="R24" s="100" t="s">
        <v>12</v>
      </c>
      <c r="S24" s="100" t="s">
        <v>12</v>
      </c>
      <c r="T24" s="100" t="s">
        <v>12</v>
      </c>
      <c r="U24" s="100" t="s">
        <v>11</v>
      </c>
      <c r="V24" s="16" t="s">
        <v>11</v>
      </c>
      <c r="W24" s="16" t="s">
        <v>11</v>
      </c>
      <c r="X24" s="16" t="s">
        <v>12</v>
      </c>
      <c r="Y24" s="16" t="s">
        <v>12</v>
      </c>
      <c r="Z24" s="16" t="s">
        <v>12</v>
      </c>
      <c r="AA24" s="16" t="s">
        <v>12</v>
      </c>
      <c r="AB24" s="16" t="s">
        <v>12</v>
      </c>
      <c r="AC24" s="16" t="s">
        <v>12</v>
      </c>
      <c r="AD24" s="16" t="s">
        <v>12</v>
      </c>
      <c r="AE24" s="16" t="s">
        <v>12</v>
      </c>
      <c r="AF24" s="17" t="s">
        <v>11</v>
      </c>
      <c r="AG24" s="17" t="s">
        <v>11</v>
      </c>
      <c r="AH24" s="17" t="s">
        <v>11</v>
      </c>
      <c r="AI24" s="19">
        <f t="shared" si="0"/>
        <v>0.41935483870967744</v>
      </c>
    </row>
    <row r="25" spans="1:35" ht="15.75" customHeight="1" x14ac:dyDescent="0.25">
      <c r="A25" s="194" t="s">
        <v>29</v>
      </c>
      <c r="B25" s="195"/>
      <c r="C25" s="196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30" t="s">
        <v>11</v>
      </c>
      <c r="P25" s="30" t="s">
        <v>11</v>
      </c>
      <c r="Q25" s="30" t="s">
        <v>11</v>
      </c>
      <c r="R25" s="30" t="s">
        <v>11</v>
      </c>
      <c r="S25" s="30" t="s">
        <v>11</v>
      </c>
      <c r="T25" s="30" t="s">
        <v>12</v>
      </c>
      <c r="U25" s="30" t="s">
        <v>12</v>
      </c>
      <c r="V25" s="30" t="s">
        <v>11</v>
      </c>
      <c r="W25" s="30" t="s">
        <v>11</v>
      </c>
      <c r="X25" s="30" t="s">
        <v>11</v>
      </c>
      <c r="Y25" s="30" t="s">
        <v>22</v>
      </c>
      <c r="Z25" s="30" t="s">
        <v>12</v>
      </c>
      <c r="AA25" s="30" t="s">
        <v>12</v>
      </c>
      <c r="AB25" s="30" t="s">
        <v>12</v>
      </c>
      <c r="AC25" s="30" t="s">
        <v>12</v>
      </c>
      <c r="AD25" s="113" t="s">
        <v>12</v>
      </c>
      <c r="AE25" s="113" t="s">
        <v>12</v>
      </c>
      <c r="AF25" s="29" t="s">
        <v>12</v>
      </c>
      <c r="AG25" s="29" t="s">
        <v>11</v>
      </c>
      <c r="AH25" s="29" t="s">
        <v>11</v>
      </c>
      <c r="AI25" s="21">
        <f t="shared" si="0"/>
        <v>0.70967741935483875</v>
      </c>
    </row>
    <row r="26" spans="1:35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12</v>
      </c>
      <c r="U26" s="113" t="s">
        <v>12</v>
      </c>
      <c r="V26" s="113" t="s">
        <v>11</v>
      </c>
      <c r="W26" s="113" t="s">
        <v>11</v>
      </c>
      <c r="X26" s="113" t="s">
        <v>11</v>
      </c>
      <c r="Y26" s="113" t="s">
        <v>22</v>
      </c>
      <c r="Z26" s="113" t="s">
        <v>12</v>
      </c>
      <c r="AA26" s="113" t="s">
        <v>12</v>
      </c>
      <c r="AB26" s="113" t="s">
        <v>12</v>
      </c>
      <c r="AC26" s="113" t="s">
        <v>12</v>
      </c>
      <c r="AD26" s="113" t="s">
        <v>12</v>
      </c>
      <c r="AE26" s="113" t="s">
        <v>12</v>
      </c>
      <c r="AF26" s="29" t="s">
        <v>12</v>
      </c>
      <c r="AG26" s="29" t="s">
        <v>11</v>
      </c>
      <c r="AH26" s="29" t="s">
        <v>11</v>
      </c>
      <c r="AI26" s="21">
        <f t="shared" si="0"/>
        <v>0.70967741935483875</v>
      </c>
    </row>
    <row r="27" spans="1:35" ht="15.75" customHeight="1" x14ac:dyDescent="0.25">
      <c r="A27" s="191" t="s">
        <v>31</v>
      </c>
      <c r="B27" s="192"/>
      <c r="C27" s="193"/>
      <c r="D27" s="99" t="s">
        <v>9</v>
      </c>
      <c r="E27" s="99" t="s">
        <v>9</v>
      </c>
      <c r="F27" s="99" t="s">
        <v>9</v>
      </c>
      <c r="G27" s="99" t="s">
        <v>8</v>
      </c>
      <c r="H27" s="99" t="s">
        <v>8</v>
      </c>
      <c r="I27" s="99" t="s">
        <v>22</v>
      </c>
      <c r="J27" s="99" t="s">
        <v>22</v>
      </c>
      <c r="K27" s="99" t="s">
        <v>8</v>
      </c>
      <c r="L27" s="99" t="s">
        <v>8</v>
      </c>
      <c r="M27" s="99" t="s">
        <v>9</v>
      </c>
      <c r="N27" s="99" t="s">
        <v>12</v>
      </c>
      <c r="O27" s="99" t="s">
        <v>12</v>
      </c>
      <c r="P27" s="99" t="s">
        <v>22</v>
      </c>
      <c r="Q27" s="31" t="s">
        <v>22</v>
      </c>
      <c r="R27" s="31" t="s">
        <v>12</v>
      </c>
      <c r="S27" s="31" t="s">
        <v>12</v>
      </c>
      <c r="T27" s="31" t="s">
        <v>12</v>
      </c>
      <c r="U27" s="31" t="s">
        <v>12</v>
      </c>
      <c r="V27" s="31" t="s">
        <v>8</v>
      </c>
      <c r="W27" s="31" t="s">
        <v>8</v>
      </c>
      <c r="X27" s="31" t="s">
        <v>9</v>
      </c>
      <c r="Y27" s="31" t="s">
        <v>22</v>
      </c>
      <c r="Z27" s="31" t="s">
        <v>12</v>
      </c>
      <c r="AA27" s="31" t="s">
        <v>12</v>
      </c>
      <c r="AB27" s="31" t="s">
        <v>12</v>
      </c>
      <c r="AC27" s="31" t="s">
        <v>12</v>
      </c>
      <c r="AD27" s="99" t="s">
        <v>12</v>
      </c>
      <c r="AE27" s="99" t="s">
        <v>12</v>
      </c>
      <c r="AF27" s="99" t="s">
        <v>22</v>
      </c>
      <c r="AG27" s="99" t="s">
        <v>9</v>
      </c>
      <c r="AH27" s="99" t="s">
        <v>9</v>
      </c>
      <c r="AI27" s="15">
        <f t="shared" si="0"/>
        <v>0.61290322580645162</v>
      </c>
    </row>
    <row r="28" spans="1:35" ht="15.75" customHeight="1" x14ac:dyDescent="0.25">
      <c r="A28" s="206" t="s">
        <v>32</v>
      </c>
      <c r="B28" s="207"/>
      <c r="C28" s="208"/>
      <c r="D28" s="114">
        <v>0</v>
      </c>
      <c r="E28" s="114">
        <v>0</v>
      </c>
      <c r="F28" s="114" t="s">
        <v>99</v>
      </c>
      <c r="G28" s="114">
        <v>2</v>
      </c>
      <c r="H28" s="114">
        <v>2</v>
      </c>
      <c r="I28" s="114">
        <v>2</v>
      </c>
      <c r="J28" s="114">
        <v>2</v>
      </c>
      <c r="K28" s="114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 t="s">
        <v>99</v>
      </c>
      <c r="V28" s="32">
        <v>2.5</v>
      </c>
      <c r="W28" s="32" t="s">
        <v>110</v>
      </c>
      <c r="X28" s="32" t="s">
        <v>110</v>
      </c>
      <c r="Y28" s="32" t="s">
        <v>98</v>
      </c>
      <c r="Z28" s="32" t="s">
        <v>99</v>
      </c>
      <c r="AA28" s="32" t="s">
        <v>99</v>
      </c>
      <c r="AB28" s="102">
        <v>2</v>
      </c>
      <c r="AC28" s="32" t="s">
        <v>99</v>
      </c>
      <c r="AD28" s="32" t="s">
        <v>99</v>
      </c>
      <c r="AE28" s="32" t="s">
        <v>99</v>
      </c>
      <c r="AF28" s="114" t="s">
        <v>295</v>
      </c>
      <c r="AG28" s="114">
        <v>2.5</v>
      </c>
      <c r="AH28" s="114">
        <v>2</v>
      </c>
      <c r="AI28" s="19">
        <f>IF(COUNTA(D28:AH28)&gt;0,(COUNTA(D28:AH28)-COUNTIF(D28:AH28,"NB")-COUNTIF(D28:AH28,"DN")-COUNTIF(D28:AH28,"An")-COUNTIF(D28:AH28,"NB^")-COUNTIF(D28:AH28,0))/COUNTA(D28:AH28),"")</f>
        <v>0.61290322580645162</v>
      </c>
    </row>
    <row r="29" spans="1:35" ht="15.75" customHeight="1" x14ac:dyDescent="0.25">
      <c r="A29" s="203" t="s">
        <v>33</v>
      </c>
      <c r="B29" s="204"/>
      <c r="C29" s="205"/>
      <c r="D29" s="115" t="s">
        <v>285</v>
      </c>
      <c r="E29" s="115" t="s">
        <v>286</v>
      </c>
      <c r="F29" s="115" t="s">
        <v>287</v>
      </c>
      <c r="G29" s="115" t="s">
        <v>289</v>
      </c>
      <c r="H29" s="115" t="s">
        <v>288</v>
      </c>
      <c r="I29" s="115" t="s">
        <v>120</v>
      </c>
      <c r="J29" s="115">
        <v>0</v>
      </c>
      <c r="K29" s="115" t="s">
        <v>290</v>
      </c>
      <c r="L29" s="115" t="s">
        <v>234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 t="s">
        <v>292</v>
      </c>
      <c r="X29" s="115" t="s">
        <v>291</v>
      </c>
      <c r="Y29" s="115" t="s">
        <v>293</v>
      </c>
      <c r="Z29" s="130" t="s">
        <v>294</v>
      </c>
      <c r="AA29" s="130">
        <v>0</v>
      </c>
      <c r="AB29" s="130">
        <v>0</v>
      </c>
      <c r="AC29" s="130">
        <v>0</v>
      </c>
      <c r="AD29" s="33">
        <v>0</v>
      </c>
      <c r="AE29" s="131">
        <v>0</v>
      </c>
      <c r="AF29" s="33">
        <v>0</v>
      </c>
      <c r="AG29" s="33" t="s">
        <v>178</v>
      </c>
      <c r="AH29" s="186" t="s">
        <v>296</v>
      </c>
      <c r="AI29" s="21">
        <f>IF(COUNTA(D29:AH29)&gt;0,(COUNTA(D29:AH29)-COUNTIF(D29:AH29,"NB")-COUNTIF(D29:AH29,"DN")-COUNTIF(D29:AH29,"An")-COUNTIF(D29:AH29,"NB^")-COUNTIF(D29:AH29,0))/COUNTA(D29:AH29),"")</f>
        <v>0.45161290322580644</v>
      </c>
    </row>
    <row r="30" spans="1:35" ht="15.75" customHeight="1" x14ac:dyDescent="0.25">
      <c r="A30" s="215" t="s">
        <v>34</v>
      </c>
      <c r="B30" s="216"/>
      <c r="C30" s="217"/>
      <c r="D30" s="116" t="s">
        <v>9</v>
      </c>
      <c r="E30" s="116" t="s">
        <v>9</v>
      </c>
      <c r="F30" s="116" t="s">
        <v>9</v>
      </c>
      <c r="G30" s="116" t="s">
        <v>8</v>
      </c>
      <c r="H30" s="116" t="s">
        <v>8</v>
      </c>
      <c r="I30" s="116" t="s">
        <v>22</v>
      </c>
      <c r="J30" s="116" t="s">
        <v>22</v>
      </c>
      <c r="K30" s="116" t="s">
        <v>8</v>
      </c>
      <c r="L30" s="116" t="s">
        <v>8</v>
      </c>
      <c r="M30" s="116" t="s">
        <v>8</v>
      </c>
      <c r="N30" s="116" t="s">
        <v>12</v>
      </c>
      <c r="O30" s="116" t="s">
        <v>12</v>
      </c>
      <c r="P30" s="116" t="s">
        <v>9</v>
      </c>
      <c r="Q30" s="116" t="s">
        <v>22</v>
      </c>
      <c r="R30" s="116" t="s">
        <v>12</v>
      </c>
      <c r="S30" s="116" t="s">
        <v>12</v>
      </c>
      <c r="T30" s="116" t="s">
        <v>12</v>
      </c>
      <c r="U30" s="116" t="s">
        <v>12</v>
      </c>
      <c r="V30" s="116" t="s">
        <v>8</v>
      </c>
      <c r="W30" s="116" t="s">
        <v>8</v>
      </c>
      <c r="X30" s="116" t="s">
        <v>9</v>
      </c>
      <c r="Y30" s="116" t="s">
        <v>12</v>
      </c>
      <c r="Z30" s="116" t="s">
        <v>12</v>
      </c>
      <c r="AA30" s="116" t="s">
        <v>12</v>
      </c>
      <c r="AB30" s="116" t="s">
        <v>12</v>
      </c>
      <c r="AC30" s="116" t="s">
        <v>12</v>
      </c>
      <c r="AD30" s="116" t="s">
        <v>12</v>
      </c>
      <c r="AE30" s="116" t="s">
        <v>12</v>
      </c>
      <c r="AF30" s="116" t="s">
        <v>22</v>
      </c>
      <c r="AG30" s="116" t="s">
        <v>9</v>
      </c>
      <c r="AH30" s="116" t="s">
        <v>9</v>
      </c>
      <c r="AI30" s="21">
        <f>IF(COUNTA(D30:AH30)&gt;0,(COUNTA(D30:AH30)-COUNTIF(D30:AH30,"NB")-COUNTIF(D30:AH30,"DN")-COUNTIF(D30:AH30,"An")-COUNTIF(D30:AH30,"NB^")-COUNTIF(D30:AH30,0))/COUNTA(D30:AH30),"")</f>
        <v>0.58064516129032262</v>
      </c>
    </row>
    <row r="31" spans="1:35" ht="15.75" customHeight="1" x14ac:dyDescent="0.25">
      <c r="A31" s="191" t="s">
        <v>35</v>
      </c>
      <c r="B31" s="192"/>
      <c r="C31" s="193"/>
      <c r="D31" s="99" t="s">
        <v>9</v>
      </c>
      <c r="E31" s="99" t="s">
        <v>9</v>
      </c>
      <c r="F31" s="99" t="s">
        <v>9</v>
      </c>
      <c r="G31" s="99" t="s">
        <v>8</v>
      </c>
      <c r="H31" s="99" t="s">
        <v>8</v>
      </c>
      <c r="I31" s="99" t="s">
        <v>22</v>
      </c>
      <c r="J31" s="99" t="s">
        <v>22</v>
      </c>
      <c r="K31" s="99" t="s">
        <v>8</v>
      </c>
      <c r="L31" s="99" t="s">
        <v>8</v>
      </c>
      <c r="M31" s="99" t="s">
        <v>8</v>
      </c>
      <c r="N31" s="99" t="s">
        <v>22</v>
      </c>
      <c r="O31" s="99" t="s">
        <v>12</v>
      </c>
      <c r="P31" s="99" t="s">
        <v>22</v>
      </c>
      <c r="Q31" s="99" t="s">
        <v>22</v>
      </c>
      <c r="R31" s="99" t="s">
        <v>12</v>
      </c>
      <c r="S31" s="99" t="s">
        <v>12</v>
      </c>
      <c r="T31" s="99" t="s">
        <v>12</v>
      </c>
      <c r="U31" s="99" t="s">
        <v>12</v>
      </c>
      <c r="V31" s="99" t="s">
        <v>9</v>
      </c>
      <c r="W31" s="99" t="s">
        <v>8</v>
      </c>
      <c r="X31" s="99" t="s">
        <v>9</v>
      </c>
      <c r="Y31" s="99" t="s">
        <v>12</v>
      </c>
      <c r="Z31" s="99" t="s">
        <v>12</v>
      </c>
      <c r="AA31" s="99" t="s">
        <v>12</v>
      </c>
      <c r="AB31" s="99" t="s">
        <v>12</v>
      </c>
      <c r="AC31" s="99" t="s">
        <v>12</v>
      </c>
      <c r="AD31" s="99" t="s">
        <v>12</v>
      </c>
      <c r="AE31" s="99" t="s">
        <v>12</v>
      </c>
      <c r="AF31" s="99" t="s">
        <v>22</v>
      </c>
      <c r="AG31" s="99" t="s">
        <v>9</v>
      </c>
      <c r="AH31" s="99" t="s">
        <v>9</v>
      </c>
      <c r="AI31" s="15">
        <f>IF(COUNTA(D31:AH31)&gt;0,(COUNTA(D31:AH31)-COUNTIF(D31:AH31,"NB")-COUNTIF(D31:AH31,"DN")-COUNTIF(D31:AH31,"An")-COUNTIF(D31:AH31,"NB^")-COUNTIF(D31:AH31,0))/COUNTA(D31:AH31),"")</f>
        <v>0.61290322580645162</v>
      </c>
    </row>
    <row r="32" spans="1:35" ht="15.75" customHeight="1" x14ac:dyDescent="0.25">
      <c r="A32" s="218" t="s">
        <v>36</v>
      </c>
      <c r="B32" s="219"/>
      <c r="C32" s="220"/>
      <c r="D32" s="117" t="s">
        <v>9</v>
      </c>
      <c r="E32" s="117" t="s">
        <v>9</v>
      </c>
      <c r="F32" s="117" t="s">
        <v>9</v>
      </c>
      <c r="G32" s="117" t="s">
        <v>8</v>
      </c>
      <c r="H32" s="117" t="s">
        <v>8</v>
      </c>
      <c r="I32" s="117" t="s">
        <v>22</v>
      </c>
      <c r="J32" s="117" t="s">
        <v>22</v>
      </c>
      <c r="K32" s="117" t="s">
        <v>8</v>
      </c>
      <c r="L32" s="117" t="s">
        <v>8</v>
      </c>
      <c r="M32" s="117" t="s">
        <v>8</v>
      </c>
      <c r="N32" s="117" t="s">
        <v>22</v>
      </c>
      <c r="O32" s="117" t="s">
        <v>12</v>
      </c>
      <c r="P32" s="117" t="s">
        <v>22</v>
      </c>
      <c r="Q32" s="117" t="s">
        <v>22</v>
      </c>
      <c r="R32" s="117" t="s">
        <v>12</v>
      </c>
      <c r="S32" s="117" t="s">
        <v>12</v>
      </c>
      <c r="T32" s="117" t="s">
        <v>12</v>
      </c>
      <c r="U32" s="117" t="s">
        <v>12</v>
      </c>
      <c r="V32" s="117" t="s">
        <v>9</v>
      </c>
      <c r="W32" s="117" t="s">
        <v>8</v>
      </c>
      <c r="X32" s="117" t="s">
        <v>9</v>
      </c>
      <c r="Y32" s="117" t="s">
        <v>12</v>
      </c>
      <c r="Z32" s="117" t="s">
        <v>12</v>
      </c>
      <c r="AA32" s="117" t="s">
        <v>12</v>
      </c>
      <c r="AB32" s="117" t="s">
        <v>12</v>
      </c>
      <c r="AC32" s="117" t="s">
        <v>12</v>
      </c>
      <c r="AD32" s="117" t="s">
        <v>12</v>
      </c>
      <c r="AE32" s="117" t="s">
        <v>12</v>
      </c>
      <c r="AF32" s="117" t="s">
        <v>22</v>
      </c>
      <c r="AG32" s="117" t="s">
        <v>9</v>
      </c>
      <c r="AH32" s="117" t="s">
        <v>9</v>
      </c>
      <c r="AI32" s="19">
        <f t="shared" si="0"/>
        <v>0.61290322580645162</v>
      </c>
    </row>
    <row r="33" spans="1:44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11</v>
      </c>
      <c r="I33" s="113" t="s">
        <v>22</v>
      </c>
      <c r="J33" s="113" t="s">
        <v>22</v>
      </c>
      <c r="K33" s="113" t="s">
        <v>11</v>
      </c>
      <c r="L33" s="113" t="s">
        <v>11</v>
      </c>
      <c r="M33" s="113" t="s">
        <v>11</v>
      </c>
      <c r="N33" s="113" t="s">
        <v>22</v>
      </c>
      <c r="O33" s="28" t="s">
        <v>12</v>
      </c>
      <c r="P33" s="28" t="s">
        <v>22</v>
      </c>
      <c r="Q33" s="29" t="s">
        <v>22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11</v>
      </c>
      <c r="W33" s="29" t="s">
        <v>11</v>
      </c>
      <c r="X33" s="29" t="s">
        <v>11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12</v>
      </c>
      <c r="AF33" s="113" t="s">
        <v>22</v>
      </c>
      <c r="AG33" s="113" t="s">
        <v>11</v>
      </c>
      <c r="AH33" s="113" t="s">
        <v>11</v>
      </c>
      <c r="AI33" s="21">
        <f t="shared" si="0"/>
        <v>0.61290322580645162</v>
      </c>
    </row>
    <row r="34" spans="1:44" ht="15.75" customHeight="1" x14ac:dyDescent="0.25">
      <c r="A34" s="194" t="s">
        <v>104</v>
      </c>
      <c r="B34" s="195"/>
      <c r="C34" s="196"/>
      <c r="D34" s="113" t="s">
        <v>11</v>
      </c>
      <c r="E34" s="113" t="s">
        <v>11</v>
      </c>
      <c r="F34" s="113" t="s">
        <v>11</v>
      </c>
      <c r="G34" s="113" t="s">
        <v>11</v>
      </c>
      <c r="H34" s="113" t="s">
        <v>11</v>
      </c>
      <c r="I34" s="113" t="s">
        <v>22</v>
      </c>
      <c r="J34" s="113" t="s">
        <v>22</v>
      </c>
      <c r="K34" s="113" t="s">
        <v>11</v>
      </c>
      <c r="L34" s="113" t="s">
        <v>11</v>
      </c>
      <c r="M34" s="113" t="s">
        <v>11</v>
      </c>
      <c r="N34" s="113" t="s">
        <v>22</v>
      </c>
      <c r="O34" s="28" t="s">
        <v>12</v>
      </c>
      <c r="P34" s="28" t="s">
        <v>22</v>
      </c>
      <c r="Q34" s="28" t="s">
        <v>22</v>
      </c>
      <c r="R34" s="28" t="s">
        <v>12</v>
      </c>
      <c r="S34" s="28" t="s">
        <v>12</v>
      </c>
      <c r="T34" s="28" t="s">
        <v>12</v>
      </c>
      <c r="U34" s="28" t="s">
        <v>12</v>
      </c>
      <c r="V34" s="28" t="s">
        <v>11</v>
      </c>
      <c r="W34" s="28" t="s">
        <v>11</v>
      </c>
      <c r="X34" s="28" t="s">
        <v>11</v>
      </c>
      <c r="Y34" s="29" t="s">
        <v>12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12</v>
      </c>
      <c r="AF34" s="29" t="s">
        <v>22</v>
      </c>
      <c r="AG34" s="29" t="s">
        <v>11</v>
      </c>
      <c r="AH34" s="29" t="s">
        <v>11</v>
      </c>
      <c r="AI34" s="21">
        <f t="shared" si="0"/>
        <v>0.61290322580645162</v>
      </c>
    </row>
    <row r="35" spans="1:44" ht="15.75" customHeight="1" thickBot="1" x14ac:dyDescent="0.3">
      <c r="A35" s="227" t="s">
        <v>105</v>
      </c>
      <c r="B35" s="228"/>
      <c r="C35" s="229"/>
      <c r="D35" s="135" t="s">
        <v>11</v>
      </c>
      <c r="E35" s="135" t="s">
        <v>11</v>
      </c>
      <c r="F35" s="135" t="s">
        <v>11</v>
      </c>
      <c r="G35" s="135" t="s">
        <v>11</v>
      </c>
      <c r="H35" s="135" t="s">
        <v>11</v>
      </c>
      <c r="I35" s="135" t="s">
        <v>22</v>
      </c>
      <c r="J35" s="135" t="s">
        <v>22</v>
      </c>
      <c r="K35" s="135" t="s">
        <v>11</v>
      </c>
      <c r="L35" s="135" t="s">
        <v>11</v>
      </c>
      <c r="M35" s="135" t="s">
        <v>11</v>
      </c>
      <c r="N35" s="135" t="s">
        <v>22</v>
      </c>
      <c r="O35" s="136" t="s">
        <v>12</v>
      </c>
      <c r="P35" s="136" t="s">
        <v>22</v>
      </c>
      <c r="Q35" s="136" t="s">
        <v>22</v>
      </c>
      <c r="R35" s="136" t="s">
        <v>12</v>
      </c>
      <c r="S35" s="136" t="s">
        <v>12</v>
      </c>
      <c r="T35" s="136" t="s">
        <v>12</v>
      </c>
      <c r="U35" s="136" t="s">
        <v>12</v>
      </c>
      <c r="V35" s="136" t="s">
        <v>11</v>
      </c>
      <c r="W35" s="136" t="s">
        <v>11</v>
      </c>
      <c r="X35" s="136" t="s">
        <v>11</v>
      </c>
      <c r="Y35" s="137" t="s">
        <v>12</v>
      </c>
      <c r="Z35" s="137" t="s">
        <v>12</v>
      </c>
      <c r="AA35" s="137" t="s">
        <v>12</v>
      </c>
      <c r="AB35" s="137" t="s">
        <v>12</v>
      </c>
      <c r="AC35" s="137" t="s">
        <v>12</v>
      </c>
      <c r="AD35" s="137" t="s">
        <v>12</v>
      </c>
      <c r="AE35" s="137" t="s">
        <v>12</v>
      </c>
      <c r="AF35" s="137" t="s">
        <v>22</v>
      </c>
      <c r="AG35" s="137" t="s">
        <v>11</v>
      </c>
      <c r="AH35" s="137" t="s">
        <v>11</v>
      </c>
      <c r="AI35" s="138">
        <f t="shared" si="0"/>
        <v>0.61290322580645162</v>
      </c>
    </row>
    <row r="36" spans="1:44" s="38" customFormat="1" ht="15.75" customHeight="1" x14ac:dyDescent="0.25">
      <c r="A36" s="224" t="s">
        <v>39</v>
      </c>
      <c r="B36" s="225"/>
      <c r="C36" s="226"/>
      <c r="D36" s="104">
        <v>0</v>
      </c>
      <c r="E36" s="104">
        <v>0</v>
      </c>
      <c r="F36" s="104">
        <v>0</v>
      </c>
      <c r="G36" s="104">
        <v>5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6">
        <v>0</v>
      </c>
      <c r="S36" s="104"/>
      <c r="T36" s="104"/>
      <c r="U36" s="104"/>
      <c r="V36" s="104"/>
      <c r="W36" s="104"/>
      <c r="X36" s="104"/>
      <c r="Y36" s="104"/>
      <c r="Z36" s="104"/>
      <c r="AA36" s="133"/>
      <c r="AB36" s="104"/>
      <c r="AC36" s="104"/>
      <c r="AD36" s="104"/>
      <c r="AE36" s="104"/>
      <c r="AF36" s="104"/>
      <c r="AG36" s="104"/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34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H38" si="1">IF(AND(J5&gt;0,COUNTA(J6:J37)&gt;0,COUNTA(J6:J37)-COUNTIF(J6:J37,"NB")-COUNTIF(J30:J31, "0")=COUNTA(J6:J37)),"AB","")</f>
        <v/>
      </c>
      <c r="K38" s="48" t="str">
        <f t="shared" si="1"/>
        <v/>
      </c>
      <c r="L38" s="48" t="str">
        <f t="shared" si="1"/>
        <v/>
      </c>
      <c r="M38" s="48" t="str">
        <f t="shared" si="1"/>
        <v/>
      </c>
      <c r="N38" s="48" t="str">
        <f t="shared" si="1"/>
        <v/>
      </c>
      <c r="O38" s="48" t="str">
        <f t="shared" si="1"/>
        <v/>
      </c>
      <c r="P38" s="48" t="str">
        <f t="shared" si="1"/>
        <v/>
      </c>
      <c r="Q38" s="48" t="str">
        <f t="shared" si="1"/>
        <v/>
      </c>
      <c r="R38" s="48" t="str">
        <f t="shared" si="1"/>
        <v/>
      </c>
      <c r="S38" s="48" t="str">
        <f t="shared" si="1"/>
        <v/>
      </c>
      <c r="T38" s="48" t="str">
        <f t="shared" si="1"/>
        <v/>
      </c>
      <c r="U38" s="48" t="str">
        <f t="shared" si="1"/>
        <v/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/>
      </c>
      <c r="AF38" s="48" t="str">
        <f t="shared" si="1"/>
        <v/>
      </c>
      <c r="AG38" s="48" t="str">
        <f t="shared" si="1"/>
        <v/>
      </c>
      <c r="AH38" s="48" t="str">
        <f t="shared" si="1"/>
        <v/>
      </c>
      <c r="AI38" s="45"/>
    </row>
    <row r="39" spans="1:44" ht="15.75" hidden="1" customHeight="1" x14ac:dyDescent="0.25">
      <c r="D39" s="49" t="str">
        <f>IF(AND(D5:D5&gt;0,COUNTA(D6:D35),COUNTIF(D6:D35,"NB")+COUNTIF(D6:D35,0)=COUNTA(D6:D35)),"ANB","")</f>
        <v/>
      </c>
      <c r="E39" s="49" t="str">
        <f>IF(AND(E5:E5&gt;0,COUNTA(E6:E35),COUNTIF(E6:E35,"NB")+COUNTIF(E6:E35,0)=COUNTA(E6:E35)),"ANB","")</f>
        <v/>
      </c>
      <c r="F39" s="49" t="str">
        <f>IF(AND(F5:F5&gt;0,COUNTA(F6:F35),COUNTIF(F6:F35,"NB")+COUNTIF(F6:F35,0)=COUNTA(F6:F35)),"ANB","")</f>
        <v/>
      </c>
      <c r="G39" s="49" t="str">
        <f>IF(AND(G5:G5&gt;0,COUNTA(G6:G35),COUNTIF(G6:G35,"NB")+COUNTIF(G6:G35,0)=COUNTA(G6:G35)),"ANB","")</f>
        <v/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H39" si="2">IF(AND(J5:J5&gt;0,COUNTA(J6:J35),COUNTIF(J6:J35,"NB")+COUNTIF(J6:J35,0)=COUNTA(J6:J35)),"ANB","")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>ANB</v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str">
        <f t="shared" si="2"/>
        <v/>
      </c>
    </row>
    <row r="40" spans="1:44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30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1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15:H17 V15:AE17">
    <cfRule type="cellIs" dxfId="182" priority="41" stopIfTrue="1" operator="equal">
      <formula>"B"</formula>
    </cfRule>
    <cfRule type="cellIs" dxfId="181" priority="42" stopIfTrue="1" operator="equal">
      <formula>"M"</formula>
    </cfRule>
    <cfRule type="cellIs" dxfId="180" priority="43" stopIfTrue="1" operator="between">
      <formula>"NB"</formula>
      <formula>"NB^"</formula>
    </cfRule>
  </conditionalFormatting>
  <conditionalFormatting sqref="Q15:U17">
    <cfRule type="cellIs" dxfId="179" priority="38" stopIfTrue="1" operator="equal">
      <formula>"B"</formula>
    </cfRule>
    <cfRule type="cellIs" dxfId="178" priority="39" stopIfTrue="1" operator="equal">
      <formula>"M"</formula>
    </cfRule>
    <cfRule type="cellIs" dxfId="177" priority="40" stopIfTrue="1" operator="between">
      <formula>"NB"</formula>
      <formula>"NB^"</formula>
    </cfRule>
  </conditionalFormatting>
  <conditionalFormatting sqref="I15:P20">
    <cfRule type="cellIs" dxfId="176" priority="35" stopIfTrue="1" operator="equal">
      <formula>"B"</formula>
    </cfRule>
    <cfRule type="cellIs" dxfId="175" priority="36" stopIfTrue="1" operator="equal">
      <formula>"M"</formula>
    </cfRule>
    <cfRule type="cellIs" dxfId="174" priority="37" stopIfTrue="1" operator="between">
      <formula>"NB"</formula>
      <formula>"NB^"</formula>
    </cfRule>
  </conditionalFormatting>
  <conditionalFormatting sqref="AF18:AH21 AF27:AH27">
    <cfRule type="cellIs" dxfId="173" priority="32" stopIfTrue="1" operator="equal">
      <formula>"B"</formula>
    </cfRule>
    <cfRule type="cellIs" dxfId="172" priority="33" stopIfTrue="1" operator="equal">
      <formula>"M"</formula>
    </cfRule>
    <cfRule type="cellIs" dxfId="171" priority="34" stopIfTrue="1" operator="between">
      <formula>"NB"</formula>
      <formula>"NB^"</formula>
    </cfRule>
  </conditionalFormatting>
  <conditionalFormatting sqref="AF6:AH7">
    <cfRule type="cellIs" dxfId="170" priority="29" stopIfTrue="1" operator="equal">
      <formula>"B"</formula>
    </cfRule>
    <cfRule type="cellIs" dxfId="169" priority="30" stopIfTrue="1" operator="equal">
      <formula>"M"</formula>
    </cfRule>
    <cfRule type="cellIs" dxfId="168" priority="31" stopIfTrue="1" operator="between">
      <formula>"NB"</formula>
      <formula>"NB^"</formula>
    </cfRule>
  </conditionalFormatting>
  <conditionalFormatting sqref="AF15:AH17">
    <cfRule type="cellIs" dxfId="167" priority="26" stopIfTrue="1" operator="equal">
      <formula>"B"</formula>
    </cfRule>
    <cfRule type="cellIs" dxfId="166" priority="27" stopIfTrue="1" operator="equal">
      <formula>"M"</formula>
    </cfRule>
    <cfRule type="cellIs" dxfId="165" priority="28" stopIfTrue="1" operator="between">
      <formula>"NB"</formula>
      <formula>"NB^"</formula>
    </cfRule>
  </conditionalFormatting>
  <conditionalFormatting sqref="D34:AG34">
    <cfRule type="cellIs" dxfId="164" priority="10" stopIfTrue="1" operator="equal">
      <formula>"B"</formula>
    </cfRule>
    <cfRule type="cellIs" dxfId="163" priority="11" stopIfTrue="1" operator="equal">
      <formula>"M"</formula>
    </cfRule>
    <cfRule type="cellIs" dxfId="162" priority="12" stopIfTrue="1" operator="between">
      <formula>"NB"</formula>
      <formula>"NB^"</formula>
    </cfRule>
  </conditionalFormatting>
  <conditionalFormatting sqref="AH35">
    <cfRule type="cellIs" dxfId="161" priority="7" stopIfTrue="1" operator="equal">
      <formula>"B"</formula>
    </cfRule>
    <cfRule type="cellIs" dxfId="160" priority="8" stopIfTrue="1" operator="equal">
      <formula>"M"</formula>
    </cfRule>
    <cfRule type="cellIs" dxfId="159" priority="9" stopIfTrue="1" operator="between">
      <formula>"NB"</formula>
      <formula>"NB^"</formula>
    </cfRule>
  </conditionalFormatting>
  <conditionalFormatting sqref="D35:AG35">
    <cfRule type="cellIs" dxfId="158" priority="4" stopIfTrue="1" operator="equal">
      <formula>"B"</formula>
    </cfRule>
    <cfRule type="cellIs" dxfId="157" priority="5" stopIfTrue="1" operator="equal">
      <formula>"M"</formula>
    </cfRule>
    <cfRule type="cellIs" dxfId="156" priority="6" stopIfTrue="1" operator="between">
      <formula>"NB"</formula>
      <formula>"NB^"</formula>
    </cfRule>
  </conditionalFormatting>
  <conditionalFormatting sqref="F8:AH8">
    <cfRule type="cellIs" dxfId="155" priority="1" stopIfTrue="1" operator="equal">
      <formula>"B"</formula>
    </cfRule>
    <cfRule type="cellIs" dxfId="154" priority="2" stopIfTrue="1" operator="equal">
      <formula>"M"</formula>
    </cfRule>
    <cfRule type="cellIs" dxfId="153" priority="3" stopIfTrue="1" operator="between">
      <formula>"NB"</formula>
      <formula>"NB^"</formula>
    </cfRule>
  </conditionalFormatting>
  <conditionalFormatting sqref="AH9:AH14">
    <cfRule type="cellIs" dxfId="152" priority="49" stopIfTrue="1" operator="equal">
      <formula>"B"</formula>
    </cfRule>
    <cfRule type="cellIs" dxfId="151" priority="50" stopIfTrue="1" operator="equal">
      <formula>"M"</formula>
    </cfRule>
    <cfRule type="cellIs" dxfId="150" priority="51" stopIfTrue="1" operator="between">
      <formula>"NB"</formula>
      <formula>"NB^"</formula>
    </cfRule>
  </conditionalFormatting>
  <conditionalFormatting sqref="AF9:AG14 AF30:AH33 D18:G27 I21:J22 H18:H22 H23:J27 K21:P27 D9:AD14 Q18:AD27 D30:AD33 D6:AE7 AE18:AE21">
    <cfRule type="cellIs" dxfId="149" priority="45" stopIfTrue="1" operator="equal">
      <formula>"B"</formula>
    </cfRule>
    <cfRule type="cellIs" dxfId="148" priority="46" stopIfTrue="1" operator="equal">
      <formula>"M"</formula>
    </cfRule>
    <cfRule type="cellIs" dxfId="147" priority="47" stopIfTrue="1" operator="between">
      <formula>"NB"</formula>
      <formula>"NB^"</formula>
    </cfRule>
  </conditionalFormatting>
  <conditionalFormatting sqref="AF28:AH28 D28:AD29">
    <cfRule type="cellIs" dxfId="146" priority="48" stopIfTrue="1" operator="equal">
      <formula>0</formula>
    </cfRule>
  </conditionalFormatting>
  <conditionalFormatting sqref="AF29:AH29">
    <cfRule type="cellIs" dxfId="145" priority="44" stopIfTrue="1" operator="equal">
      <formula>0</formula>
    </cfRule>
  </conditionalFormatting>
  <conditionalFormatting sqref="AF23:AH26 AF22 AH22">
    <cfRule type="cellIs" dxfId="144" priority="23" stopIfTrue="1" operator="equal">
      <formula>"B"</formula>
    </cfRule>
    <cfRule type="cellIs" dxfId="143" priority="24" stopIfTrue="1" operator="equal">
      <formula>"M"</formula>
    </cfRule>
    <cfRule type="cellIs" dxfId="142" priority="25" stopIfTrue="1" operator="between">
      <formula>"NB"</formula>
      <formula>"NB^"</formula>
    </cfRule>
  </conditionalFormatting>
  <conditionalFormatting sqref="D8:E8">
    <cfRule type="cellIs" dxfId="141" priority="20" stopIfTrue="1" operator="equal">
      <formula>"B"</formula>
    </cfRule>
    <cfRule type="cellIs" dxfId="140" priority="21" stopIfTrue="1" operator="equal">
      <formula>"M"</formula>
    </cfRule>
    <cfRule type="cellIs" dxfId="139" priority="22" stopIfTrue="1" operator="between">
      <formula>"NB"</formula>
      <formula>"NB^"</formula>
    </cfRule>
  </conditionalFormatting>
  <conditionalFormatting sqref="AE30:AE33 AE9:AE14 AE22:AE27 AG22">
    <cfRule type="cellIs" dxfId="138" priority="16" stopIfTrue="1" operator="equal">
      <formula>"B"</formula>
    </cfRule>
    <cfRule type="cellIs" dxfId="137" priority="17" stopIfTrue="1" operator="equal">
      <formula>"M"</formula>
    </cfRule>
    <cfRule type="cellIs" dxfId="136" priority="18" stopIfTrue="1" operator="between">
      <formula>"NB"</formula>
      <formula>"NB^"</formula>
    </cfRule>
  </conditionalFormatting>
  <conditionalFormatting sqref="AE28:AE29">
    <cfRule type="cellIs" dxfId="135" priority="19" stopIfTrue="1" operator="equal">
      <formula>0</formula>
    </cfRule>
  </conditionalFormatting>
  <conditionalFormatting sqref="AH34">
    <cfRule type="cellIs" dxfId="134" priority="13" stopIfTrue="1" operator="equal">
      <formula>"B"</formula>
    </cfRule>
    <cfRule type="cellIs" dxfId="133" priority="14" stopIfTrue="1" operator="equal">
      <formula>"M"</formula>
    </cfRule>
    <cfRule type="cellIs" dxfId="132" priority="15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X59"/>
  <sheetViews>
    <sheetView zoomScale="90" zoomScaleNormal="90" zoomScalePageLayoutView="90" workbookViewId="0">
      <selection activeCell="AD22" sqref="AD22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2" width="5.7109375" customWidth="1"/>
    <col min="33" max="33" width="7.42578125" customWidth="1"/>
    <col min="34" max="34" width="8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255</v>
      </c>
      <c r="AX3" s="2"/>
    </row>
    <row r="4" spans="1:50" s="6" customFormat="1" ht="15.75" customHeight="1" thickBot="1" x14ac:dyDescent="0.3">
      <c r="B4" s="7"/>
      <c r="C4" s="8"/>
      <c r="G4" s="6" t="s">
        <v>3</v>
      </c>
      <c r="H4" s="6" t="s">
        <v>3</v>
      </c>
      <c r="J4" s="8"/>
      <c r="M4" s="6" t="s">
        <v>4</v>
      </c>
      <c r="N4" s="6" t="s">
        <v>3</v>
      </c>
      <c r="O4" s="6" t="s">
        <v>3</v>
      </c>
      <c r="Q4" s="8"/>
      <c r="U4" s="6" t="s">
        <v>3</v>
      </c>
      <c r="V4" s="6" t="s">
        <v>3</v>
      </c>
      <c r="Z4" s="6" t="s">
        <v>4</v>
      </c>
      <c r="AA4" s="6" t="s">
        <v>4</v>
      </c>
      <c r="AB4" s="6" t="s">
        <v>3</v>
      </c>
      <c r="AC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50" ht="15.75" customHeight="1" x14ac:dyDescent="0.25">
      <c r="A6" s="191" t="s">
        <v>7</v>
      </c>
      <c r="B6" s="192"/>
      <c r="C6" s="193"/>
      <c r="D6" s="99" t="s">
        <v>9</v>
      </c>
      <c r="E6" s="99" t="s">
        <v>8</v>
      </c>
      <c r="F6" s="99" t="s">
        <v>9</v>
      </c>
      <c r="G6" s="99" t="s">
        <v>8</v>
      </c>
      <c r="H6" s="99" t="s">
        <v>8</v>
      </c>
      <c r="I6" s="99" t="s">
        <v>9</v>
      </c>
      <c r="J6" s="99" t="s">
        <v>9</v>
      </c>
      <c r="K6" s="99" t="s">
        <v>8</v>
      </c>
      <c r="L6" s="99" t="s">
        <v>8</v>
      </c>
      <c r="M6" s="99" t="s">
        <v>8</v>
      </c>
      <c r="N6" s="99" t="s">
        <v>8</v>
      </c>
      <c r="O6" s="99" t="s">
        <v>9</v>
      </c>
      <c r="P6" s="99" t="s">
        <v>9</v>
      </c>
      <c r="Q6" s="99" t="s">
        <v>9</v>
      </c>
      <c r="R6" s="99" t="s">
        <v>8</v>
      </c>
      <c r="S6" s="99" t="s">
        <v>8</v>
      </c>
      <c r="T6" s="99" t="s">
        <v>8</v>
      </c>
      <c r="U6" s="99" t="s">
        <v>9</v>
      </c>
      <c r="V6" s="99" t="s">
        <v>9</v>
      </c>
      <c r="W6" s="99" t="s">
        <v>9</v>
      </c>
      <c r="X6" s="99" t="s">
        <v>22</v>
      </c>
      <c r="Y6" s="99" t="s">
        <v>22</v>
      </c>
      <c r="Z6" s="99" t="s">
        <v>9</v>
      </c>
      <c r="AA6" s="99" t="s">
        <v>9</v>
      </c>
      <c r="AB6" s="99" t="s">
        <v>9</v>
      </c>
      <c r="AC6" s="99" t="s">
        <v>8</v>
      </c>
      <c r="AD6" s="99" t="s">
        <v>8</v>
      </c>
      <c r="AE6" s="99" t="s">
        <v>9</v>
      </c>
      <c r="AF6" s="99" t="s">
        <v>9</v>
      </c>
      <c r="AG6" s="99" t="s">
        <v>22</v>
      </c>
      <c r="AH6" s="15">
        <f t="shared" ref="AH6:AH35" si="0">IF(COUNTA(D6:AG6)&gt;0,(COUNTA(D6:AG6)-COUNTIF(D6:AG6,"NB")-COUNTIF(D6:AG6,"DN")-COUNTIF(D6:AG6,"An")-COUNTIF(D6:AG6,"NB^")-COUNTIF(D6:AG6,0))/COUNTA(D6:AG6),"")</f>
        <v>1</v>
      </c>
      <c r="AI6"/>
    </row>
    <row r="7" spans="1:50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00" t="s">
        <v>11</v>
      </c>
      <c r="I7" s="100" t="s">
        <v>11</v>
      </c>
      <c r="J7" s="100" t="s">
        <v>11</v>
      </c>
      <c r="K7" s="100" t="s">
        <v>11</v>
      </c>
      <c r="L7" s="100" t="s">
        <v>11</v>
      </c>
      <c r="M7" s="100" t="s">
        <v>11</v>
      </c>
      <c r="N7" s="100" t="s">
        <v>11</v>
      </c>
      <c r="O7" s="16" t="s">
        <v>11</v>
      </c>
      <c r="P7" s="16" t="s">
        <v>11</v>
      </c>
      <c r="Q7" s="16" t="s">
        <v>11</v>
      </c>
      <c r="R7" s="100" t="s">
        <v>11</v>
      </c>
      <c r="S7" s="100" t="s">
        <v>11</v>
      </c>
      <c r="T7" s="100" t="s">
        <v>11</v>
      </c>
      <c r="U7" s="129" t="s">
        <v>11</v>
      </c>
      <c r="V7" s="129" t="s">
        <v>11</v>
      </c>
      <c r="W7" s="129" t="s">
        <v>11</v>
      </c>
      <c r="X7" s="16" t="s">
        <v>22</v>
      </c>
      <c r="Y7" s="16" t="s">
        <v>22</v>
      </c>
      <c r="Z7" s="16" t="s">
        <v>11</v>
      </c>
      <c r="AA7" s="16" t="s">
        <v>11</v>
      </c>
      <c r="AB7" s="16" t="s">
        <v>11</v>
      </c>
      <c r="AC7" s="16" t="s">
        <v>11</v>
      </c>
      <c r="AD7" s="16" t="s">
        <v>11</v>
      </c>
      <c r="AE7" s="100" t="s">
        <v>11</v>
      </c>
      <c r="AF7" s="100" t="s">
        <v>11</v>
      </c>
      <c r="AG7" s="100" t="s">
        <v>22</v>
      </c>
      <c r="AH7" s="19">
        <f t="shared" si="0"/>
        <v>1</v>
      </c>
      <c r="AI7"/>
    </row>
    <row r="8" spans="1:50" ht="15.75" customHeight="1" x14ac:dyDescent="0.25">
      <c r="A8" s="194" t="s">
        <v>97</v>
      </c>
      <c r="B8" s="195"/>
      <c r="C8" s="196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22</v>
      </c>
      <c r="Y8" s="20" t="s">
        <v>12</v>
      </c>
      <c r="Z8" s="20" t="s">
        <v>11</v>
      </c>
      <c r="AA8" s="20" t="s">
        <v>11</v>
      </c>
      <c r="AB8" s="20" t="s">
        <v>12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22</v>
      </c>
      <c r="AH8" s="21">
        <f t="shared" si="0"/>
        <v>0.46666666666666667</v>
      </c>
      <c r="AI8"/>
    </row>
    <row r="9" spans="1:50" ht="15.75" customHeight="1" x14ac:dyDescent="0.25">
      <c r="A9" s="197" t="s">
        <v>13</v>
      </c>
      <c r="B9" s="198"/>
      <c r="C9" s="199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11</v>
      </c>
      <c r="R9" s="22" t="s">
        <v>11</v>
      </c>
      <c r="S9" s="22" t="s">
        <v>11</v>
      </c>
      <c r="T9" s="22" t="s">
        <v>11</v>
      </c>
      <c r="U9" s="22" t="s">
        <v>11</v>
      </c>
      <c r="V9" s="22" t="s">
        <v>11</v>
      </c>
      <c r="W9" s="22" t="s">
        <v>11</v>
      </c>
      <c r="X9" s="22" t="s">
        <v>12</v>
      </c>
      <c r="Y9" s="108" t="s">
        <v>12</v>
      </c>
      <c r="Z9" s="108" t="s">
        <v>12</v>
      </c>
      <c r="AA9" s="108" t="s">
        <v>12</v>
      </c>
      <c r="AB9" s="108" t="s">
        <v>12</v>
      </c>
      <c r="AC9" s="108" t="s">
        <v>12</v>
      </c>
      <c r="AD9" s="108" t="s">
        <v>12</v>
      </c>
      <c r="AE9" s="108" t="s">
        <v>11</v>
      </c>
      <c r="AF9" s="108" t="s">
        <v>11</v>
      </c>
      <c r="AG9" s="108" t="s">
        <v>12</v>
      </c>
      <c r="AH9" s="15">
        <f t="shared" si="0"/>
        <v>0.73333333333333328</v>
      </c>
      <c r="AI9"/>
    </row>
    <row r="10" spans="1:50" ht="15.75" customHeight="1" x14ac:dyDescent="0.25">
      <c r="A10" s="200" t="s">
        <v>14</v>
      </c>
      <c r="B10" s="201"/>
      <c r="C10" s="202"/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11</v>
      </c>
      <c r="T10" s="18" t="s">
        <v>11</v>
      </c>
      <c r="U10" s="18" t="s">
        <v>11</v>
      </c>
      <c r="V10" s="18" t="s">
        <v>11</v>
      </c>
      <c r="W10" s="18" t="s">
        <v>11</v>
      </c>
      <c r="X10" s="18" t="s">
        <v>12</v>
      </c>
      <c r="Y10" s="109" t="s">
        <v>12</v>
      </c>
      <c r="Z10" s="109" t="s">
        <v>12</v>
      </c>
      <c r="AA10" s="109" t="s">
        <v>12</v>
      </c>
      <c r="AB10" s="109" t="s">
        <v>12</v>
      </c>
      <c r="AC10" s="109" t="s">
        <v>12</v>
      </c>
      <c r="AD10" s="109" t="s">
        <v>12</v>
      </c>
      <c r="AE10" s="109" t="s">
        <v>11</v>
      </c>
      <c r="AF10" s="109" t="s">
        <v>11</v>
      </c>
      <c r="AG10" s="109" t="s">
        <v>12</v>
      </c>
      <c r="AH10" s="23">
        <f t="shared" si="0"/>
        <v>0.73333333333333328</v>
      </c>
      <c r="AI10"/>
    </row>
    <row r="11" spans="1:50" ht="15.75" customHeight="1" x14ac:dyDescent="0.25">
      <c r="A11" s="200" t="s">
        <v>15</v>
      </c>
      <c r="B11" s="201"/>
      <c r="C11" s="202"/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11</v>
      </c>
      <c r="S11" s="18" t="s">
        <v>11</v>
      </c>
      <c r="T11" s="18" t="s">
        <v>11</v>
      </c>
      <c r="U11" s="18" t="s">
        <v>11</v>
      </c>
      <c r="V11" s="18" t="s">
        <v>11</v>
      </c>
      <c r="W11" s="18" t="s">
        <v>11</v>
      </c>
      <c r="X11" s="18" t="s">
        <v>12</v>
      </c>
      <c r="Y11" s="109" t="s">
        <v>12</v>
      </c>
      <c r="Z11" s="109" t="s">
        <v>12</v>
      </c>
      <c r="AA11" s="109" t="s">
        <v>12</v>
      </c>
      <c r="AB11" s="109" t="s">
        <v>12</v>
      </c>
      <c r="AC11" s="109" t="s">
        <v>12</v>
      </c>
      <c r="AD11" s="109" t="s">
        <v>12</v>
      </c>
      <c r="AE11" s="109" t="s">
        <v>11</v>
      </c>
      <c r="AF11" s="109" t="s">
        <v>11</v>
      </c>
      <c r="AG11" s="109" t="s">
        <v>12</v>
      </c>
      <c r="AH11" s="23">
        <f t="shared" si="0"/>
        <v>0.73333333333333328</v>
      </c>
      <c r="AI11"/>
    </row>
    <row r="12" spans="1:50" ht="15.75" customHeight="1" x14ac:dyDescent="0.25">
      <c r="A12" s="200" t="s">
        <v>16</v>
      </c>
      <c r="B12" s="201"/>
      <c r="C12" s="202"/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11</v>
      </c>
      <c r="S12" s="18" t="s">
        <v>11</v>
      </c>
      <c r="T12" s="18" t="s">
        <v>11</v>
      </c>
      <c r="U12" s="18" t="s">
        <v>11</v>
      </c>
      <c r="V12" s="18" t="s">
        <v>11</v>
      </c>
      <c r="W12" s="18" t="s">
        <v>11</v>
      </c>
      <c r="X12" s="18" t="s">
        <v>12</v>
      </c>
      <c r="Y12" s="109" t="s">
        <v>12</v>
      </c>
      <c r="Z12" s="109" t="s">
        <v>12</v>
      </c>
      <c r="AA12" s="109" t="s">
        <v>12</v>
      </c>
      <c r="AB12" s="109" t="s">
        <v>12</v>
      </c>
      <c r="AC12" s="109" t="s">
        <v>12</v>
      </c>
      <c r="AD12" s="109" t="s">
        <v>12</v>
      </c>
      <c r="AE12" s="109" t="s">
        <v>11</v>
      </c>
      <c r="AF12" s="109" t="s">
        <v>11</v>
      </c>
      <c r="AG12" s="109" t="s">
        <v>12</v>
      </c>
      <c r="AH12" s="23">
        <f t="shared" si="0"/>
        <v>0.73333333333333328</v>
      </c>
      <c r="AI12"/>
    </row>
    <row r="13" spans="1:50" ht="15.75" customHeight="1" x14ac:dyDescent="0.25">
      <c r="A13" s="200" t="s">
        <v>17</v>
      </c>
      <c r="B13" s="201"/>
      <c r="C13" s="202"/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8" t="s">
        <v>11</v>
      </c>
      <c r="T13" s="18" t="s">
        <v>11</v>
      </c>
      <c r="U13" s="18" t="s">
        <v>11</v>
      </c>
      <c r="V13" s="18" t="s">
        <v>11</v>
      </c>
      <c r="W13" s="18" t="s">
        <v>11</v>
      </c>
      <c r="X13" s="18" t="s">
        <v>12</v>
      </c>
      <c r="Y13" s="109" t="s">
        <v>12</v>
      </c>
      <c r="Z13" s="109" t="s">
        <v>12</v>
      </c>
      <c r="AA13" s="109" t="s">
        <v>12</v>
      </c>
      <c r="AB13" s="109" t="s">
        <v>12</v>
      </c>
      <c r="AC13" s="109" t="s">
        <v>12</v>
      </c>
      <c r="AD13" s="109" t="s">
        <v>12</v>
      </c>
      <c r="AE13" s="109" t="s">
        <v>11</v>
      </c>
      <c r="AF13" s="109" t="s">
        <v>11</v>
      </c>
      <c r="AG13" s="109" t="s">
        <v>12</v>
      </c>
      <c r="AH13" s="23">
        <f t="shared" si="0"/>
        <v>0.73333333333333328</v>
      </c>
      <c r="AI13"/>
    </row>
    <row r="14" spans="1:50" ht="15.75" customHeight="1" x14ac:dyDescent="0.25">
      <c r="A14" s="188" t="s">
        <v>18</v>
      </c>
      <c r="B14" s="189"/>
      <c r="C14" s="190"/>
      <c r="D14" s="17" t="s">
        <v>11</v>
      </c>
      <c r="E14" s="17" t="s">
        <v>11</v>
      </c>
      <c r="F14" s="17" t="s">
        <v>11</v>
      </c>
      <c r="G14" s="100" t="s">
        <v>11</v>
      </c>
      <c r="H14" s="100" t="s">
        <v>11</v>
      </c>
      <c r="I14" s="100" t="s">
        <v>11</v>
      </c>
      <c r="J14" s="100" t="s">
        <v>11</v>
      </c>
      <c r="K14" s="100" t="s">
        <v>11</v>
      </c>
      <c r="L14" s="100" t="s">
        <v>11</v>
      </c>
      <c r="M14" s="100" t="s">
        <v>11</v>
      </c>
      <c r="N14" s="100" t="s">
        <v>11</v>
      </c>
      <c r="O14" s="100" t="s">
        <v>11</v>
      </c>
      <c r="P14" s="100" t="s">
        <v>11</v>
      </c>
      <c r="Q14" s="100" t="s">
        <v>11</v>
      </c>
      <c r="R14" s="100" t="s">
        <v>11</v>
      </c>
      <c r="S14" s="100" t="s">
        <v>11</v>
      </c>
      <c r="T14" s="100" t="s">
        <v>11</v>
      </c>
      <c r="U14" s="100" t="s">
        <v>11</v>
      </c>
      <c r="V14" s="100" t="s">
        <v>11</v>
      </c>
      <c r="W14" s="100" t="s">
        <v>11</v>
      </c>
      <c r="X14" s="100" t="s">
        <v>12</v>
      </c>
      <c r="Y14" s="100" t="s">
        <v>12</v>
      </c>
      <c r="Z14" s="100" t="s">
        <v>12</v>
      </c>
      <c r="AA14" s="100" t="s">
        <v>12</v>
      </c>
      <c r="AB14" s="100" t="s">
        <v>12</v>
      </c>
      <c r="AC14" s="100" t="s">
        <v>12</v>
      </c>
      <c r="AD14" s="100" t="s">
        <v>12</v>
      </c>
      <c r="AE14" s="100" t="s">
        <v>11</v>
      </c>
      <c r="AF14" s="100" t="s">
        <v>11</v>
      </c>
      <c r="AG14" s="100" t="s">
        <v>12</v>
      </c>
      <c r="AH14" s="19">
        <f t="shared" si="0"/>
        <v>0.73333333333333328</v>
      </c>
      <c r="AI14"/>
    </row>
    <row r="15" spans="1:50" ht="15.75" customHeight="1" x14ac:dyDescent="0.25">
      <c r="A15" s="197" t="s">
        <v>19</v>
      </c>
      <c r="B15" s="198"/>
      <c r="C15" s="199"/>
      <c r="D15" s="110" t="s">
        <v>11</v>
      </c>
      <c r="E15" s="110" t="s">
        <v>11</v>
      </c>
      <c r="F15" s="110" t="s">
        <v>11</v>
      </c>
      <c r="G15" s="110" t="s">
        <v>11</v>
      </c>
      <c r="H15" s="110" t="s">
        <v>11</v>
      </c>
      <c r="I15" s="110" t="s">
        <v>11</v>
      </c>
      <c r="J15" s="110" t="s">
        <v>11</v>
      </c>
      <c r="K15" s="110" t="s">
        <v>11</v>
      </c>
      <c r="L15" s="110" t="s">
        <v>11</v>
      </c>
      <c r="M15" s="110" t="s">
        <v>11</v>
      </c>
      <c r="N15" s="110" t="s">
        <v>11</v>
      </c>
      <c r="O15" s="22" t="s">
        <v>11</v>
      </c>
      <c r="P15" s="22" t="s">
        <v>11</v>
      </c>
      <c r="Q15" s="22" t="s">
        <v>22</v>
      </c>
      <c r="R15" s="110" t="s">
        <v>11</v>
      </c>
      <c r="S15" s="110" t="s">
        <v>11</v>
      </c>
      <c r="T15" s="110" t="s">
        <v>11</v>
      </c>
      <c r="U15" s="22" t="s">
        <v>11</v>
      </c>
      <c r="V15" s="22" t="s">
        <v>11</v>
      </c>
      <c r="W15" s="22" t="s">
        <v>11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22</v>
      </c>
      <c r="AC15" s="22" t="s">
        <v>11</v>
      </c>
      <c r="AD15" s="22" t="s">
        <v>11</v>
      </c>
      <c r="AE15" s="22" t="s">
        <v>11</v>
      </c>
      <c r="AF15" s="22" t="s">
        <v>11</v>
      </c>
      <c r="AG15" s="22" t="s">
        <v>22</v>
      </c>
      <c r="AH15" s="15">
        <f t="shared" si="0"/>
        <v>0.8666666666666667</v>
      </c>
      <c r="AI15"/>
    </row>
    <row r="16" spans="1:50" ht="15.75" customHeight="1" x14ac:dyDescent="0.25">
      <c r="A16" s="200" t="s">
        <v>20</v>
      </c>
      <c r="B16" s="201"/>
      <c r="C16" s="202"/>
      <c r="D16" s="111" t="s">
        <v>11</v>
      </c>
      <c r="E16" s="111" t="s">
        <v>11</v>
      </c>
      <c r="F16" s="111" t="s">
        <v>11</v>
      </c>
      <c r="G16" s="111" t="s">
        <v>11</v>
      </c>
      <c r="H16" s="111" t="s">
        <v>11</v>
      </c>
      <c r="I16" s="111" t="s">
        <v>11</v>
      </c>
      <c r="J16" s="111" t="s">
        <v>11</v>
      </c>
      <c r="K16" s="111" t="s">
        <v>11</v>
      </c>
      <c r="L16" s="111" t="s">
        <v>11</v>
      </c>
      <c r="M16" s="111" t="s">
        <v>11</v>
      </c>
      <c r="N16" s="111" t="s">
        <v>11</v>
      </c>
      <c r="O16" s="18" t="s">
        <v>11</v>
      </c>
      <c r="P16" s="18" t="s">
        <v>11</v>
      </c>
      <c r="Q16" s="18" t="s">
        <v>22</v>
      </c>
      <c r="R16" s="111" t="s">
        <v>11</v>
      </c>
      <c r="S16" s="111" t="s">
        <v>11</v>
      </c>
      <c r="T16" s="111" t="s">
        <v>11</v>
      </c>
      <c r="U16" s="18" t="s">
        <v>11</v>
      </c>
      <c r="V16" s="18" t="s">
        <v>11</v>
      </c>
      <c r="W16" s="18" t="s">
        <v>11</v>
      </c>
      <c r="X16" s="18" t="s">
        <v>12</v>
      </c>
      <c r="Y16" s="18" t="s">
        <v>12</v>
      </c>
      <c r="Z16" s="18" t="s">
        <v>12</v>
      </c>
      <c r="AA16" s="18" t="s">
        <v>12</v>
      </c>
      <c r="AB16" s="18" t="s">
        <v>22</v>
      </c>
      <c r="AC16" s="18" t="s">
        <v>11</v>
      </c>
      <c r="AD16" s="18" t="s">
        <v>11</v>
      </c>
      <c r="AE16" s="18" t="s">
        <v>11</v>
      </c>
      <c r="AF16" s="18" t="s">
        <v>11</v>
      </c>
      <c r="AG16" s="18" t="s">
        <v>22</v>
      </c>
      <c r="AH16" s="23">
        <f t="shared" si="0"/>
        <v>0.8666666666666667</v>
      </c>
      <c r="AI16"/>
    </row>
    <row r="17" spans="1:35" ht="15.75" customHeight="1" x14ac:dyDescent="0.25">
      <c r="A17" s="188" t="s">
        <v>94</v>
      </c>
      <c r="B17" s="189"/>
      <c r="C17" s="190"/>
      <c r="D17" s="25" t="s">
        <v>11</v>
      </c>
      <c r="E17" s="25" t="s">
        <v>11</v>
      </c>
      <c r="F17" s="25" t="s">
        <v>11</v>
      </c>
      <c r="G17" s="112" t="s">
        <v>11</v>
      </c>
      <c r="H17" s="112" t="s">
        <v>11</v>
      </c>
      <c r="I17" s="112" t="s">
        <v>11</v>
      </c>
      <c r="J17" s="112" t="s">
        <v>11</v>
      </c>
      <c r="K17" s="112" t="s">
        <v>11</v>
      </c>
      <c r="L17" s="112" t="s">
        <v>11</v>
      </c>
      <c r="M17" s="112" t="s">
        <v>11</v>
      </c>
      <c r="N17" s="112" t="s">
        <v>11</v>
      </c>
      <c r="O17" s="18" t="s">
        <v>11</v>
      </c>
      <c r="P17" s="18" t="s">
        <v>11</v>
      </c>
      <c r="Q17" s="18" t="s">
        <v>22</v>
      </c>
      <c r="R17" s="112" t="s">
        <v>11</v>
      </c>
      <c r="S17" s="112" t="s">
        <v>11</v>
      </c>
      <c r="T17" s="112" t="s">
        <v>11</v>
      </c>
      <c r="U17" s="18" t="s">
        <v>11</v>
      </c>
      <c r="V17" s="18" t="s">
        <v>11</v>
      </c>
      <c r="W17" s="18" t="s">
        <v>11</v>
      </c>
      <c r="X17" s="18" t="s">
        <v>12</v>
      </c>
      <c r="Y17" s="18" t="s">
        <v>12</v>
      </c>
      <c r="Z17" s="18" t="s">
        <v>12</v>
      </c>
      <c r="AA17" s="18" t="s">
        <v>12</v>
      </c>
      <c r="AB17" s="18" t="s">
        <v>22</v>
      </c>
      <c r="AC17" s="18" t="s">
        <v>11</v>
      </c>
      <c r="AD17" s="18" t="s">
        <v>11</v>
      </c>
      <c r="AE17" s="18" t="s">
        <v>11</v>
      </c>
      <c r="AF17" s="18" t="s">
        <v>11</v>
      </c>
      <c r="AG17" s="18" t="s">
        <v>22</v>
      </c>
      <c r="AH17" s="19">
        <f t="shared" si="0"/>
        <v>0.8666666666666667</v>
      </c>
      <c r="AI17"/>
    </row>
    <row r="18" spans="1:35" ht="15.75" customHeight="1" x14ac:dyDescent="0.25">
      <c r="A18" s="197" t="s">
        <v>21</v>
      </c>
      <c r="B18" s="198"/>
      <c r="C18" s="199"/>
      <c r="D18" s="108" t="s">
        <v>11</v>
      </c>
      <c r="E18" s="108" t="s">
        <v>11</v>
      </c>
      <c r="F18" s="108" t="s">
        <v>11</v>
      </c>
      <c r="G18" s="108" t="s">
        <v>11</v>
      </c>
      <c r="H18" s="108" t="s">
        <v>11</v>
      </c>
      <c r="I18" s="108" t="s">
        <v>11</v>
      </c>
      <c r="J18" s="108" t="s">
        <v>11</v>
      </c>
      <c r="K18" s="108" t="s">
        <v>11</v>
      </c>
      <c r="L18" s="108" t="s">
        <v>11</v>
      </c>
      <c r="M18" s="108" t="s">
        <v>11</v>
      </c>
      <c r="N18" s="108" t="s">
        <v>11</v>
      </c>
      <c r="O18" s="26" t="s">
        <v>11</v>
      </c>
      <c r="P18" s="26" t="s">
        <v>11</v>
      </c>
      <c r="Q18" s="26" t="s">
        <v>22</v>
      </c>
      <c r="R18" s="108" t="s">
        <v>11</v>
      </c>
      <c r="S18" s="108" t="s">
        <v>11</v>
      </c>
      <c r="T18" s="108" t="s">
        <v>11</v>
      </c>
      <c r="U18" s="26" t="s">
        <v>11</v>
      </c>
      <c r="V18" s="26" t="s">
        <v>11</v>
      </c>
      <c r="W18" s="26" t="s">
        <v>11</v>
      </c>
      <c r="X18" s="26" t="s">
        <v>22</v>
      </c>
      <c r="Y18" s="26" t="s">
        <v>12</v>
      </c>
      <c r="Z18" s="26" t="s">
        <v>12</v>
      </c>
      <c r="AA18" s="26" t="s">
        <v>12</v>
      </c>
      <c r="AB18" s="26" t="s">
        <v>22</v>
      </c>
      <c r="AC18" s="26" t="s">
        <v>11</v>
      </c>
      <c r="AD18" s="26" t="s">
        <v>11</v>
      </c>
      <c r="AE18" s="26" t="s">
        <v>11</v>
      </c>
      <c r="AF18" s="22" t="s">
        <v>11</v>
      </c>
      <c r="AG18" s="108" t="s">
        <v>22</v>
      </c>
      <c r="AH18" s="15">
        <f t="shared" si="0"/>
        <v>0.9</v>
      </c>
      <c r="AI18"/>
    </row>
    <row r="19" spans="1:35" ht="15.75" customHeight="1" x14ac:dyDescent="0.25">
      <c r="A19" s="200" t="s">
        <v>23</v>
      </c>
      <c r="B19" s="201"/>
      <c r="C19" s="202"/>
      <c r="D19" s="18" t="s">
        <v>11</v>
      </c>
      <c r="E19" s="18" t="s">
        <v>11</v>
      </c>
      <c r="F19" s="18" t="s">
        <v>11</v>
      </c>
      <c r="G19" s="109" t="s">
        <v>11</v>
      </c>
      <c r="H19" s="109" t="s">
        <v>11</v>
      </c>
      <c r="I19" s="109" t="s">
        <v>11</v>
      </c>
      <c r="J19" s="109" t="s">
        <v>11</v>
      </c>
      <c r="K19" s="109" t="s">
        <v>11</v>
      </c>
      <c r="L19" s="109" t="s">
        <v>11</v>
      </c>
      <c r="M19" s="109" t="s">
        <v>11</v>
      </c>
      <c r="N19" s="109" t="s">
        <v>11</v>
      </c>
      <c r="O19" s="27" t="s">
        <v>11</v>
      </c>
      <c r="P19" s="27" t="s">
        <v>11</v>
      </c>
      <c r="Q19" s="27" t="s">
        <v>22</v>
      </c>
      <c r="R19" s="109" t="s">
        <v>11</v>
      </c>
      <c r="S19" s="109" t="s">
        <v>11</v>
      </c>
      <c r="T19" s="109" t="s">
        <v>11</v>
      </c>
      <c r="U19" s="27" t="s">
        <v>11</v>
      </c>
      <c r="V19" s="27" t="s">
        <v>11</v>
      </c>
      <c r="W19" s="27" t="s">
        <v>11</v>
      </c>
      <c r="X19" s="27" t="s">
        <v>22</v>
      </c>
      <c r="Y19" s="27" t="s">
        <v>12</v>
      </c>
      <c r="Z19" s="27" t="s">
        <v>12</v>
      </c>
      <c r="AA19" s="27" t="s">
        <v>12</v>
      </c>
      <c r="AB19" s="27" t="s">
        <v>22</v>
      </c>
      <c r="AC19" s="27" t="s">
        <v>11</v>
      </c>
      <c r="AD19" s="27" t="s">
        <v>11</v>
      </c>
      <c r="AE19" s="27" t="s">
        <v>11</v>
      </c>
      <c r="AF19" s="18" t="s">
        <v>11</v>
      </c>
      <c r="AG19" s="18" t="s">
        <v>22</v>
      </c>
      <c r="AH19" s="23">
        <f t="shared" si="0"/>
        <v>0.9</v>
      </c>
      <c r="AI19"/>
    </row>
    <row r="20" spans="1:35" ht="15.75" customHeight="1" x14ac:dyDescent="0.25">
      <c r="A20" s="200" t="s">
        <v>24</v>
      </c>
      <c r="B20" s="201"/>
      <c r="C20" s="202"/>
      <c r="D20" s="18" t="s">
        <v>11</v>
      </c>
      <c r="E20" s="18" t="s">
        <v>11</v>
      </c>
      <c r="F20" s="18" t="s">
        <v>11</v>
      </c>
      <c r="G20" s="109" t="s">
        <v>11</v>
      </c>
      <c r="H20" s="109" t="s">
        <v>11</v>
      </c>
      <c r="I20" s="109" t="s">
        <v>11</v>
      </c>
      <c r="J20" s="109" t="s">
        <v>11</v>
      </c>
      <c r="K20" s="109" t="s">
        <v>11</v>
      </c>
      <c r="L20" s="109" t="s">
        <v>11</v>
      </c>
      <c r="M20" s="109" t="s">
        <v>11</v>
      </c>
      <c r="N20" s="109" t="s">
        <v>11</v>
      </c>
      <c r="O20" s="27" t="s">
        <v>11</v>
      </c>
      <c r="P20" s="27" t="s">
        <v>11</v>
      </c>
      <c r="Q20" s="27" t="s">
        <v>22</v>
      </c>
      <c r="R20" s="109" t="s">
        <v>11</v>
      </c>
      <c r="S20" s="109" t="s">
        <v>11</v>
      </c>
      <c r="T20" s="109" t="s">
        <v>11</v>
      </c>
      <c r="U20" s="27" t="s">
        <v>11</v>
      </c>
      <c r="V20" s="27" t="s">
        <v>11</v>
      </c>
      <c r="W20" s="27" t="s">
        <v>11</v>
      </c>
      <c r="X20" s="27" t="s">
        <v>22</v>
      </c>
      <c r="Y20" s="27" t="s">
        <v>12</v>
      </c>
      <c r="Z20" s="27" t="s">
        <v>12</v>
      </c>
      <c r="AA20" s="27" t="s">
        <v>12</v>
      </c>
      <c r="AB20" s="27" t="s">
        <v>22</v>
      </c>
      <c r="AC20" s="27" t="s">
        <v>11</v>
      </c>
      <c r="AD20" s="27" t="s">
        <v>11</v>
      </c>
      <c r="AE20" s="27" t="s">
        <v>11</v>
      </c>
      <c r="AF20" s="18" t="s">
        <v>11</v>
      </c>
      <c r="AG20" s="18" t="s">
        <v>22</v>
      </c>
      <c r="AH20" s="23">
        <f t="shared" si="0"/>
        <v>0.9</v>
      </c>
      <c r="AI20"/>
    </row>
    <row r="21" spans="1:35" ht="15.75" customHeight="1" x14ac:dyDescent="0.25">
      <c r="A21" s="188" t="s">
        <v>25</v>
      </c>
      <c r="B21" s="189"/>
      <c r="C21" s="190"/>
      <c r="D21" s="100" t="s">
        <v>11</v>
      </c>
      <c r="E21" s="100" t="s">
        <v>11</v>
      </c>
      <c r="F21" s="100" t="s">
        <v>11</v>
      </c>
      <c r="G21" s="100" t="s">
        <v>11</v>
      </c>
      <c r="H21" s="100" t="s">
        <v>11</v>
      </c>
      <c r="I21" s="100" t="s">
        <v>11</v>
      </c>
      <c r="J21" s="100" t="s">
        <v>11</v>
      </c>
      <c r="K21" s="100" t="s">
        <v>11</v>
      </c>
      <c r="L21" s="100" t="s">
        <v>11</v>
      </c>
      <c r="M21" s="100" t="s">
        <v>11</v>
      </c>
      <c r="N21" s="100" t="s">
        <v>11</v>
      </c>
      <c r="O21" s="16" t="s">
        <v>11</v>
      </c>
      <c r="P21" s="16" t="s">
        <v>11</v>
      </c>
      <c r="Q21" s="16" t="s">
        <v>22</v>
      </c>
      <c r="R21" s="100" t="s">
        <v>11</v>
      </c>
      <c r="S21" s="100" t="s">
        <v>11</v>
      </c>
      <c r="T21" s="100" t="s">
        <v>11</v>
      </c>
      <c r="U21" s="16" t="s">
        <v>11</v>
      </c>
      <c r="V21" s="16" t="s">
        <v>11</v>
      </c>
      <c r="W21" s="16" t="s">
        <v>11</v>
      </c>
      <c r="X21" s="16" t="s">
        <v>22</v>
      </c>
      <c r="Y21" s="16" t="s">
        <v>12</v>
      </c>
      <c r="Z21" s="16" t="s">
        <v>12</v>
      </c>
      <c r="AA21" s="16" t="s">
        <v>12</v>
      </c>
      <c r="AB21" s="16" t="s">
        <v>22</v>
      </c>
      <c r="AC21" s="16" t="s">
        <v>11</v>
      </c>
      <c r="AD21" s="16" t="s">
        <v>11</v>
      </c>
      <c r="AE21" s="16" t="s">
        <v>11</v>
      </c>
      <c r="AF21" s="17" t="s">
        <v>11</v>
      </c>
      <c r="AG21" s="100" t="s">
        <v>22</v>
      </c>
      <c r="AH21" s="19">
        <f t="shared" si="0"/>
        <v>0.9</v>
      </c>
      <c r="AI21"/>
    </row>
    <row r="22" spans="1:35" ht="15.75" customHeight="1" x14ac:dyDescent="0.25">
      <c r="A22" s="194" t="s">
        <v>26</v>
      </c>
      <c r="B22" s="195"/>
      <c r="C22" s="196"/>
      <c r="D22" s="113" t="s">
        <v>11</v>
      </c>
      <c r="E22" s="113" t="s">
        <v>11</v>
      </c>
      <c r="F22" s="113" t="s">
        <v>11</v>
      </c>
      <c r="G22" s="113" t="s">
        <v>11</v>
      </c>
      <c r="H22" s="113" t="s">
        <v>11</v>
      </c>
      <c r="I22" s="113" t="s">
        <v>11</v>
      </c>
      <c r="J22" s="113" t="s">
        <v>11</v>
      </c>
      <c r="K22" s="113" t="s">
        <v>11</v>
      </c>
      <c r="L22" s="113" t="s">
        <v>22</v>
      </c>
      <c r="M22" s="113" t="s">
        <v>22</v>
      </c>
      <c r="N22" s="113" t="s">
        <v>22</v>
      </c>
      <c r="O22" s="28" t="s">
        <v>22</v>
      </c>
      <c r="P22" s="28" t="s">
        <v>11</v>
      </c>
      <c r="Q22" s="28" t="s">
        <v>11</v>
      </c>
      <c r="R22" s="113" t="s">
        <v>22</v>
      </c>
      <c r="S22" s="113" t="s">
        <v>22</v>
      </c>
      <c r="T22" s="28" t="s">
        <v>22</v>
      </c>
      <c r="U22" s="28" t="s">
        <v>11</v>
      </c>
      <c r="V22" s="28" t="s">
        <v>11</v>
      </c>
      <c r="W22" s="28" t="s">
        <v>12</v>
      </c>
      <c r="X22" s="28" t="s">
        <v>12</v>
      </c>
      <c r="Y22" s="28" t="s">
        <v>12</v>
      </c>
      <c r="Z22" s="28" t="s">
        <v>12</v>
      </c>
      <c r="AA22" s="28" t="s">
        <v>12</v>
      </c>
      <c r="AB22" s="28" t="s">
        <v>12</v>
      </c>
      <c r="AC22" s="28" t="s">
        <v>11</v>
      </c>
      <c r="AD22" s="28" t="s">
        <v>22</v>
      </c>
      <c r="AE22" s="113" t="s">
        <v>11</v>
      </c>
      <c r="AF22" s="113" t="s">
        <v>11</v>
      </c>
      <c r="AG22" s="113" t="s">
        <v>11</v>
      </c>
      <c r="AH22" s="21">
        <f t="shared" si="0"/>
        <v>0.8</v>
      </c>
      <c r="AI22"/>
    </row>
    <row r="23" spans="1:35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108" t="s">
        <v>11</v>
      </c>
      <c r="P23" s="108" t="s">
        <v>11</v>
      </c>
      <c r="Q23" s="108" t="s">
        <v>11</v>
      </c>
      <c r="R23" s="22" t="s">
        <v>11</v>
      </c>
      <c r="S23" s="22" t="s">
        <v>11</v>
      </c>
      <c r="T23" s="108" t="s">
        <v>11</v>
      </c>
      <c r="U23" s="108" t="s">
        <v>11</v>
      </c>
      <c r="V23" s="108" t="s">
        <v>11</v>
      </c>
      <c r="W23" s="108" t="s">
        <v>11</v>
      </c>
      <c r="X23" s="26" t="s">
        <v>11</v>
      </c>
      <c r="Y23" s="26" t="s">
        <v>12</v>
      </c>
      <c r="Z23" s="26" t="s">
        <v>12</v>
      </c>
      <c r="AA23" s="26" t="s">
        <v>12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15">
        <f t="shared" si="0"/>
        <v>0.9</v>
      </c>
      <c r="AI23"/>
    </row>
    <row r="24" spans="1:35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00" t="s">
        <v>11</v>
      </c>
      <c r="P24" s="100" t="s">
        <v>11</v>
      </c>
      <c r="Q24" s="100" t="s">
        <v>11</v>
      </c>
      <c r="R24" s="17" t="s">
        <v>11</v>
      </c>
      <c r="S24" s="17" t="s">
        <v>11</v>
      </c>
      <c r="T24" s="100" t="s">
        <v>11</v>
      </c>
      <c r="U24" s="100" t="s">
        <v>11</v>
      </c>
      <c r="V24" s="100" t="s">
        <v>11</v>
      </c>
      <c r="W24" s="100" t="s">
        <v>11</v>
      </c>
      <c r="X24" s="16" t="s">
        <v>11</v>
      </c>
      <c r="Y24" s="16" t="s">
        <v>12</v>
      </c>
      <c r="Z24" s="16" t="s">
        <v>12</v>
      </c>
      <c r="AA24" s="16" t="s">
        <v>12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9">
        <f t="shared" si="0"/>
        <v>0.9</v>
      </c>
      <c r="AI24"/>
    </row>
    <row r="25" spans="1:35" ht="15.75" customHeight="1" x14ac:dyDescent="0.25">
      <c r="A25" s="194" t="s">
        <v>29</v>
      </c>
      <c r="B25" s="195"/>
      <c r="C25" s="196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11</v>
      </c>
      <c r="P25" s="29" t="s">
        <v>11</v>
      </c>
      <c r="Q25" s="29" t="s">
        <v>11</v>
      </c>
      <c r="R25" s="29" t="s">
        <v>11</v>
      </c>
      <c r="S25" s="29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22</v>
      </c>
      <c r="Y25" s="30" t="s">
        <v>12</v>
      </c>
      <c r="Z25" s="30" t="s">
        <v>12</v>
      </c>
      <c r="AA25" s="30" t="s">
        <v>12</v>
      </c>
      <c r="AB25" s="30" t="s">
        <v>11</v>
      </c>
      <c r="AC25" s="30" t="s">
        <v>11</v>
      </c>
      <c r="AD25" s="30" t="s">
        <v>11</v>
      </c>
      <c r="AE25" s="30" t="s">
        <v>11</v>
      </c>
      <c r="AF25" s="30" t="s">
        <v>11</v>
      </c>
      <c r="AG25" s="30" t="s">
        <v>11</v>
      </c>
      <c r="AH25" s="21">
        <f t="shared" si="0"/>
        <v>0.9</v>
      </c>
      <c r="AI25"/>
    </row>
    <row r="26" spans="1:35" ht="15.75" customHeight="1" x14ac:dyDescent="0.25">
      <c r="A26" s="194" t="s">
        <v>30</v>
      </c>
      <c r="B26" s="195"/>
      <c r="C26" s="196"/>
      <c r="D26" s="29" t="s">
        <v>11</v>
      </c>
      <c r="E26" s="29" t="s">
        <v>11</v>
      </c>
      <c r="F26" s="29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22</v>
      </c>
      <c r="Y26" s="113" t="s">
        <v>12</v>
      </c>
      <c r="Z26" s="113" t="s">
        <v>12</v>
      </c>
      <c r="AA26" s="113" t="s">
        <v>12</v>
      </c>
      <c r="AB26" s="113" t="s">
        <v>11</v>
      </c>
      <c r="AC26" s="113" t="s">
        <v>11</v>
      </c>
      <c r="AD26" s="113" t="s">
        <v>11</v>
      </c>
      <c r="AE26" s="113" t="s">
        <v>11</v>
      </c>
      <c r="AF26" s="113" t="s">
        <v>11</v>
      </c>
      <c r="AG26" s="113" t="s">
        <v>11</v>
      </c>
      <c r="AH26" s="21">
        <f t="shared" si="0"/>
        <v>0.9</v>
      </c>
      <c r="AI26"/>
    </row>
    <row r="27" spans="1:35" ht="15.75" customHeight="1" x14ac:dyDescent="0.25">
      <c r="A27" s="191" t="s">
        <v>31</v>
      </c>
      <c r="B27" s="192"/>
      <c r="C27" s="193"/>
      <c r="D27" s="99" t="s">
        <v>9</v>
      </c>
      <c r="E27" s="99" t="s">
        <v>8</v>
      </c>
      <c r="F27" s="99" t="s">
        <v>9</v>
      </c>
      <c r="G27" s="99" t="s">
        <v>8</v>
      </c>
      <c r="H27" s="99" t="s">
        <v>8</v>
      </c>
      <c r="I27" s="99" t="s">
        <v>9</v>
      </c>
      <c r="J27" s="99" t="s">
        <v>9</v>
      </c>
      <c r="K27" s="99" t="s">
        <v>8</v>
      </c>
      <c r="L27" s="99" t="s">
        <v>8</v>
      </c>
      <c r="M27" s="99" t="s">
        <v>8</v>
      </c>
      <c r="N27" s="99" t="s">
        <v>8</v>
      </c>
      <c r="O27" s="99" t="s">
        <v>9</v>
      </c>
      <c r="P27" s="99" t="s">
        <v>9</v>
      </c>
      <c r="Q27" s="99" t="s">
        <v>9</v>
      </c>
      <c r="R27" s="99" t="s">
        <v>8</v>
      </c>
      <c r="S27" s="99" t="s">
        <v>8</v>
      </c>
      <c r="T27" s="99" t="s">
        <v>8</v>
      </c>
      <c r="U27" s="31" t="s">
        <v>9</v>
      </c>
      <c r="V27" s="31" t="s">
        <v>9</v>
      </c>
      <c r="W27" s="31" t="s">
        <v>9</v>
      </c>
      <c r="X27" s="31" t="s">
        <v>22</v>
      </c>
      <c r="Y27" s="31" t="s">
        <v>12</v>
      </c>
      <c r="Z27" s="31" t="s">
        <v>22</v>
      </c>
      <c r="AA27" s="31" t="s">
        <v>9</v>
      </c>
      <c r="AB27" s="31" t="s">
        <v>9</v>
      </c>
      <c r="AC27" s="31" t="s">
        <v>11</v>
      </c>
      <c r="AD27" s="31" t="s">
        <v>8</v>
      </c>
      <c r="AE27" s="31" t="s">
        <v>9</v>
      </c>
      <c r="AF27" s="99" t="s">
        <v>9</v>
      </c>
      <c r="AG27" s="99" t="s">
        <v>9</v>
      </c>
      <c r="AH27" s="15">
        <f t="shared" si="0"/>
        <v>0.96666666666666667</v>
      </c>
      <c r="AI27"/>
    </row>
    <row r="28" spans="1:35" ht="15.75" customHeight="1" x14ac:dyDescent="0.25">
      <c r="A28" s="206" t="s">
        <v>32</v>
      </c>
      <c r="B28" s="207"/>
      <c r="C28" s="208"/>
      <c r="D28" s="114">
        <v>2.5</v>
      </c>
      <c r="E28" s="114">
        <v>3</v>
      </c>
      <c r="F28" s="114">
        <v>3</v>
      </c>
      <c r="G28" s="114" t="s">
        <v>110</v>
      </c>
      <c r="H28" s="114" t="s">
        <v>110</v>
      </c>
      <c r="I28" s="114" t="s">
        <v>110</v>
      </c>
      <c r="J28" s="114">
        <v>2</v>
      </c>
      <c r="K28" s="114">
        <v>2.5</v>
      </c>
      <c r="L28" s="114" t="s">
        <v>98</v>
      </c>
      <c r="M28" s="114" t="s">
        <v>98</v>
      </c>
      <c r="N28" s="114" t="s">
        <v>98</v>
      </c>
      <c r="O28" s="32" t="s">
        <v>98</v>
      </c>
      <c r="P28" s="32">
        <v>2</v>
      </c>
      <c r="Q28" s="32">
        <v>2</v>
      </c>
      <c r="R28" s="114">
        <v>2</v>
      </c>
      <c r="S28" s="114" t="s">
        <v>98</v>
      </c>
      <c r="T28" s="114" t="s">
        <v>98</v>
      </c>
      <c r="U28" s="32" t="s">
        <v>119</v>
      </c>
      <c r="V28" s="32" t="s">
        <v>119</v>
      </c>
      <c r="W28" s="32" t="s">
        <v>119</v>
      </c>
      <c r="X28" s="32" t="s">
        <v>98</v>
      </c>
      <c r="Y28" s="32" t="s">
        <v>98</v>
      </c>
      <c r="Z28" s="32">
        <v>0</v>
      </c>
      <c r="AA28" s="102">
        <v>2</v>
      </c>
      <c r="AB28" s="102">
        <v>2</v>
      </c>
      <c r="AC28" s="102">
        <v>2</v>
      </c>
      <c r="AD28" s="32" t="s">
        <v>110</v>
      </c>
      <c r="AE28" s="32" t="s">
        <v>110</v>
      </c>
      <c r="AF28" s="114" t="s">
        <v>99</v>
      </c>
      <c r="AG28" s="114">
        <v>2</v>
      </c>
      <c r="AH28" s="19">
        <f t="shared" si="0"/>
        <v>0.96666666666666667</v>
      </c>
      <c r="AI28"/>
    </row>
    <row r="29" spans="1:35" ht="15.75" customHeight="1" x14ac:dyDescent="0.25">
      <c r="A29" s="203" t="s">
        <v>33</v>
      </c>
      <c r="B29" s="204"/>
      <c r="C29" s="205"/>
      <c r="D29" s="33" t="s">
        <v>149</v>
      </c>
      <c r="E29" s="33" t="s">
        <v>297</v>
      </c>
      <c r="F29" s="33" t="s">
        <v>298</v>
      </c>
      <c r="G29" s="115" t="s">
        <v>299</v>
      </c>
      <c r="H29" s="115">
        <v>21.5</v>
      </c>
      <c r="I29" s="115">
        <v>23.1</v>
      </c>
      <c r="J29" s="115" t="s">
        <v>120</v>
      </c>
      <c r="K29" s="115" t="s">
        <v>300</v>
      </c>
      <c r="L29" s="115" t="s">
        <v>301</v>
      </c>
      <c r="M29" s="115" t="s">
        <v>302</v>
      </c>
      <c r="N29" s="115" t="s">
        <v>303</v>
      </c>
      <c r="O29" s="115" t="s">
        <v>307</v>
      </c>
      <c r="P29" s="115" t="s">
        <v>304</v>
      </c>
      <c r="Q29" s="115" t="s">
        <v>305</v>
      </c>
      <c r="R29" s="115" t="s">
        <v>306</v>
      </c>
      <c r="S29" s="115" t="s">
        <v>310</v>
      </c>
      <c r="T29" s="115" t="s">
        <v>309</v>
      </c>
      <c r="U29" s="115" t="s">
        <v>308</v>
      </c>
      <c r="V29" s="115" t="s">
        <v>311</v>
      </c>
      <c r="W29" s="115" t="s">
        <v>116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 t="s">
        <v>312</v>
      </c>
      <c r="AE29" s="131" t="s">
        <v>313</v>
      </c>
      <c r="AF29" s="33">
        <v>0</v>
      </c>
      <c r="AG29" s="33">
        <v>0</v>
      </c>
      <c r="AH29" s="21">
        <f t="shared" si="0"/>
        <v>0.73333333333333328</v>
      </c>
      <c r="AI29"/>
    </row>
    <row r="30" spans="1:35" ht="15.75" customHeight="1" x14ac:dyDescent="0.25">
      <c r="A30" s="215" t="s">
        <v>34</v>
      </c>
      <c r="B30" s="216"/>
      <c r="C30" s="217"/>
      <c r="D30" s="116" t="s">
        <v>9</v>
      </c>
      <c r="E30" s="116" t="s">
        <v>8</v>
      </c>
      <c r="F30" s="116" t="s">
        <v>9</v>
      </c>
      <c r="G30" s="116" t="s">
        <v>8</v>
      </c>
      <c r="H30" s="116" t="s">
        <v>8</v>
      </c>
      <c r="I30" s="116" t="s">
        <v>9</v>
      </c>
      <c r="J30" s="116" t="s">
        <v>9</v>
      </c>
      <c r="K30" s="116" t="s">
        <v>8</v>
      </c>
      <c r="L30" s="116" t="s">
        <v>8</v>
      </c>
      <c r="M30" s="116" t="s">
        <v>8</v>
      </c>
      <c r="N30" s="116" t="s">
        <v>8</v>
      </c>
      <c r="O30" s="116" t="s">
        <v>9</v>
      </c>
      <c r="P30" s="116" t="s">
        <v>9</v>
      </c>
      <c r="Q30" s="116" t="s">
        <v>9</v>
      </c>
      <c r="R30" s="116" t="s">
        <v>8</v>
      </c>
      <c r="S30" s="116" t="s">
        <v>8</v>
      </c>
      <c r="T30" s="116" t="s">
        <v>8</v>
      </c>
      <c r="U30" s="116" t="s">
        <v>9</v>
      </c>
      <c r="V30" s="116" t="s">
        <v>9</v>
      </c>
      <c r="W30" s="116" t="s">
        <v>9</v>
      </c>
      <c r="X30" s="116" t="s">
        <v>22</v>
      </c>
      <c r="Y30" s="116" t="s">
        <v>22</v>
      </c>
      <c r="Z30" s="116" t="s">
        <v>9</v>
      </c>
      <c r="AA30" s="116" t="s">
        <v>9</v>
      </c>
      <c r="AB30" s="116" t="s">
        <v>9</v>
      </c>
      <c r="AC30" s="116" t="s">
        <v>8</v>
      </c>
      <c r="AD30" s="116" t="s">
        <v>8</v>
      </c>
      <c r="AE30" s="116" t="s">
        <v>9</v>
      </c>
      <c r="AF30" s="116" t="s">
        <v>9</v>
      </c>
      <c r="AG30" s="116" t="s">
        <v>22</v>
      </c>
      <c r="AH30" s="21">
        <f t="shared" si="0"/>
        <v>1</v>
      </c>
      <c r="AI30"/>
    </row>
    <row r="31" spans="1:35" ht="15.75" customHeight="1" x14ac:dyDescent="0.25">
      <c r="A31" s="191" t="s">
        <v>35</v>
      </c>
      <c r="B31" s="192"/>
      <c r="C31" s="193"/>
      <c r="D31" s="99" t="s">
        <v>9</v>
      </c>
      <c r="E31" s="99" t="s">
        <v>9</v>
      </c>
      <c r="F31" s="99" t="s">
        <v>9</v>
      </c>
      <c r="G31" s="99" t="s">
        <v>8</v>
      </c>
      <c r="H31" s="99" t="s">
        <v>8</v>
      </c>
      <c r="I31" s="99" t="s">
        <v>9</v>
      </c>
      <c r="J31" s="99" t="s">
        <v>9</v>
      </c>
      <c r="K31" s="99" t="s">
        <v>8</v>
      </c>
      <c r="L31" s="99" t="s">
        <v>8</v>
      </c>
      <c r="M31" s="99" t="s">
        <v>8</v>
      </c>
      <c r="N31" s="99" t="s">
        <v>8</v>
      </c>
      <c r="O31" s="99" t="s">
        <v>9</v>
      </c>
      <c r="P31" s="99" t="s">
        <v>9</v>
      </c>
      <c r="Q31" s="99" t="s">
        <v>9</v>
      </c>
      <c r="R31" s="99" t="s">
        <v>8</v>
      </c>
      <c r="S31" s="99" t="s">
        <v>8</v>
      </c>
      <c r="T31" s="99" t="s">
        <v>8</v>
      </c>
      <c r="U31" s="99" t="s">
        <v>9</v>
      </c>
      <c r="V31" s="99" t="s">
        <v>9</v>
      </c>
      <c r="W31" s="99" t="s">
        <v>9</v>
      </c>
      <c r="X31" s="99" t="s">
        <v>22</v>
      </c>
      <c r="Y31" s="99" t="s">
        <v>12</v>
      </c>
      <c r="Z31" s="99" t="s">
        <v>22</v>
      </c>
      <c r="AA31" s="99" t="s">
        <v>9</v>
      </c>
      <c r="AB31" s="99" t="s">
        <v>9</v>
      </c>
      <c r="AC31" s="99" t="s">
        <v>9</v>
      </c>
      <c r="AD31" s="99" t="s">
        <v>8</v>
      </c>
      <c r="AE31" s="99" t="s">
        <v>9</v>
      </c>
      <c r="AF31" s="99" t="s">
        <v>9</v>
      </c>
      <c r="AG31" s="99" t="s">
        <v>9</v>
      </c>
      <c r="AH31" s="15">
        <f t="shared" si="0"/>
        <v>0.96666666666666667</v>
      </c>
      <c r="AI31"/>
    </row>
    <row r="32" spans="1:35" ht="15.75" customHeight="1" x14ac:dyDescent="0.25">
      <c r="A32" s="218" t="s">
        <v>36</v>
      </c>
      <c r="B32" s="219"/>
      <c r="C32" s="220"/>
      <c r="D32" s="117" t="s">
        <v>9</v>
      </c>
      <c r="E32" s="117" t="s">
        <v>9</v>
      </c>
      <c r="F32" s="117" t="s">
        <v>9</v>
      </c>
      <c r="G32" s="117" t="s">
        <v>8</v>
      </c>
      <c r="H32" s="117" t="s">
        <v>8</v>
      </c>
      <c r="I32" s="117" t="s">
        <v>9</v>
      </c>
      <c r="J32" s="117" t="s">
        <v>9</v>
      </c>
      <c r="K32" s="117" t="s">
        <v>8</v>
      </c>
      <c r="L32" s="117" t="s">
        <v>8</v>
      </c>
      <c r="M32" s="117" t="s">
        <v>8</v>
      </c>
      <c r="N32" s="117" t="s">
        <v>9</v>
      </c>
      <c r="O32" s="117" t="s">
        <v>9</v>
      </c>
      <c r="P32" s="117" t="s">
        <v>9</v>
      </c>
      <c r="Q32" s="117" t="s">
        <v>9</v>
      </c>
      <c r="R32" s="117" t="s">
        <v>8</v>
      </c>
      <c r="S32" s="117" t="s">
        <v>8</v>
      </c>
      <c r="T32" s="117" t="s">
        <v>8</v>
      </c>
      <c r="U32" s="117" t="s">
        <v>9</v>
      </c>
      <c r="V32" s="117" t="s">
        <v>9</v>
      </c>
      <c r="W32" s="117" t="s">
        <v>9</v>
      </c>
      <c r="X32" s="117" t="s">
        <v>22</v>
      </c>
      <c r="Y32" s="117" t="s">
        <v>12</v>
      </c>
      <c r="Z32" s="117" t="s">
        <v>12</v>
      </c>
      <c r="AA32" s="117" t="s">
        <v>9</v>
      </c>
      <c r="AB32" s="117" t="s">
        <v>9</v>
      </c>
      <c r="AC32" s="117" t="s">
        <v>9</v>
      </c>
      <c r="AD32" s="117" t="s">
        <v>8</v>
      </c>
      <c r="AE32" s="117" t="s">
        <v>9</v>
      </c>
      <c r="AF32" s="117" t="s">
        <v>9</v>
      </c>
      <c r="AG32" s="117" t="s">
        <v>9</v>
      </c>
      <c r="AH32" s="19">
        <f t="shared" si="0"/>
        <v>0.93333333333333335</v>
      </c>
      <c r="AI32"/>
    </row>
    <row r="33" spans="1:44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11</v>
      </c>
      <c r="I33" s="113" t="s">
        <v>11</v>
      </c>
      <c r="J33" s="113" t="s">
        <v>11</v>
      </c>
      <c r="K33" s="113" t="s">
        <v>11</v>
      </c>
      <c r="L33" s="113" t="s">
        <v>11</v>
      </c>
      <c r="M33" s="113" t="s">
        <v>11</v>
      </c>
      <c r="N33" s="113" t="s">
        <v>11</v>
      </c>
      <c r="O33" s="28" t="s">
        <v>11</v>
      </c>
      <c r="P33" s="28" t="s">
        <v>11</v>
      </c>
      <c r="Q33" s="28" t="s">
        <v>11</v>
      </c>
      <c r="R33" s="113" t="s">
        <v>11</v>
      </c>
      <c r="S33" s="113" t="s">
        <v>11</v>
      </c>
      <c r="T33" s="113" t="s">
        <v>11</v>
      </c>
      <c r="U33" s="29" t="s">
        <v>11</v>
      </c>
      <c r="V33" s="29" t="s">
        <v>11</v>
      </c>
      <c r="W33" s="29" t="s">
        <v>11</v>
      </c>
      <c r="X33" s="29" t="s">
        <v>22</v>
      </c>
      <c r="Y33" s="29" t="s">
        <v>12</v>
      </c>
      <c r="Z33" s="29" t="s">
        <v>12</v>
      </c>
      <c r="AA33" s="29" t="s">
        <v>22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113" t="s">
        <v>11</v>
      </c>
      <c r="AG33" s="113" t="s">
        <v>22</v>
      </c>
      <c r="AH33" s="21">
        <f t="shared" si="0"/>
        <v>0.93333333333333335</v>
      </c>
      <c r="AI33"/>
    </row>
    <row r="34" spans="1:44" ht="15.75" customHeight="1" x14ac:dyDescent="0.25">
      <c r="A34" s="194" t="s">
        <v>104</v>
      </c>
      <c r="B34" s="195"/>
      <c r="C34" s="196"/>
      <c r="D34" s="29" t="s">
        <v>11</v>
      </c>
      <c r="E34" s="29" t="s">
        <v>11</v>
      </c>
      <c r="F34" s="29" t="s">
        <v>11</v>
      </c>
      <c r="G34" s="113" t="s">
        <v>11</v>
      </c>
      <c r="H34" s="113" t="s">
        <v>11</v>
      </c>
      <c r="I34" s="113" t="s">
        <v>11</v>
      </c>
      <c r="J34" s="113" t="s">
        <v>11</v>
      </c>
      <c r="K34" s="113" t="s">
        <v>11</v>
      </c>
      <c r="L34" s="113" t="s">
        <v>11</v>
      </c>
      <c r="M34" s="113" t="s">
        <v>11</v>
      </c>
      <c r="N34" s="113" t="s">
        <v>11</v>
      </c>
      <c r="O34" s="28" t="s">
        <v>11</v>
      </c>
      <c r="P34" s="28" t="s">
        <v>11</v>
      </c>
      <c r="Q34" s="28" t="s">
        <v>11</v>
      </c>
      <c r="R34" s="113" t="s">
        <v>11</v>
      </c>
      <c r="S34" s="113" t="s">
        <v>11</v>
      </c>
      <c r="T34" s="113" t="s">
        <v>11</v>
      </c>
      <c r="U34" s="28" t="s">
        <v>11</v>
      </c>
      <c r="V34" s="28" t="s">
        <v>11</v>
      </c>
      <c r="W34" s="28" t="s">
        <v>11</v>
      </c>
      <c r="X34" s="28" t="s">
        <v>22</v>
      </c>
      <c r="Y34" s="29" t="s">
        <v>12</v>
      </c>
      <c r="Z34" s="29" t="s">
        <v>12</v>
      </c>
      <c r="AA34" s="29" t="s">
        <v>12</v>
      </c>
      <c r="AB34" s="29" t="s">
        <v>22</v>
      </c>
      <c r="AC34" s="29" t="s">
        <v>11</v>
      </c>
      <c r="AD34" s="29" t="s">
        <v>11</v>
      </c>
      <c r="AE34" s="29" t="s">
        <v>11</v>
      </c>
      <c r="AF34" s="29" t="s">
        <v>11</v>
      </c>
      <c r="AG34" s="29" t="s">
        <v>22</v>
      </c>
      <c r="AH34" s="21">
        <f t="shared" si="0"/>
        <v>0.9</v>
      </c>
      <c r="AI34"/>
    </row>
    <row r="35" spans="1:44" ht="15.75" customHeight="1" thickBot="1" x14ac:dyDescent="0.3">
      <c r="A35" s="227" t="s">
        <v>105</v>
      </c>
      <c r="B35" s="228"/>
      <c r="C35" s="229"/>
      <c r="D35" s="137" t="s">
        <v>11</v>
      </c>
      <c r="E35" s="137" t="s">
        <v>11</v>
      </c>
      <c r="F35" s="137" t="s">
        <v>11</v>
      </c>
      <c r="G35" s="135" t="s">
        <v>11</v>
      </c>
      <c r="H35" s="135" t="s">
        <v>11</v>
      </c>
      <c r="I35" s="135" t="s">
        <v>11</v>
      </c>
      <c r="J35" s="135" t="s">
        <v>11</v>
      </c>
      <c r="K35" s="135" t="s">
        <v>11</v>
      </c>
      <c r="L35" s="135" t="s">
        <v>11</v>
      </c>
      <c r="M35" s="135" t="s">
        <v>11</v>
      </c>
      <c r="N35" s="135" t="s">
        <v>11</v>
      </c>
      <c r="O35" s="136" t="s">
        <v>11</v>
      </c>
      <c r="P35" s="136" t="s">
        <v>11</v>
      </c>
      <c r="Q35" s="136" t="s">
        <v>11</v>
      </c>
      <c r="R35" s="135" t="s">
        <v>11</v>
      </c>
      <c r="S35" s="135" t="s">
        <v>11</v>
      </c>
      <c r="T35" s="135" t="s">
        <v>11</v>
      </c>
      <c r="U35" s="136" t="s">
        <v>11</v>
      </c>
      <c r="V35" s="136" t="s">
        <v>11</v>
      </c>
      <c r="W35" s="136" t="s">
        <v>11</v>
      </c>
      <c r="X35" s="136" t="s">
        <v>22</v>
      </c>
      <c r="Y35" s="137" t="s">
        <v>12</v>
      </c>
      <c r="Z35" s="137" t="s">
        <v>12</v>
      </c>
      <c r="AA35" s="137" t="s">
        <v>12</v>
      </c>
      <c r="AB35" s="137" t="s">
        <v>22</v>
      </c>
      <c r="AC35" s="137" t="s">
        <v>11</v>
      </c>
      <c r="AD35" s="137" t="s">
        <v>11</v>
      </c>
      <c r="AE35" s="137" t="s">
        <v>11</v>
      </c>
      <c r="AF35" s="137" t="s">
        <v>11</v>
      </c>
      <c r="AG35" s="137" t="s">
        <v>22</v>
      </c>
      <c r="AH35" s="138">
        <f t="shared" si="0"/>
        <v>0.9</v>
      </c>
      <c r="AI35"/>
    </row>
    <row r="36" spans="1:44" s="38" customFormat="1" ht="15.75" customHeight="1" x14ac:dyDescent="0.25">
      <c r="A36" s="224" t="s">
        <v>39</v>
      </c>
      <c r="B36" s="225"/>
      <c r="C36" s="226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6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G38" si="1">IF(AND(J5&gt;0,COUNTA(J6:J37)&gt;0,COUNTA(J6:J37)-COUNTIF(J6:J37,"NB")-COUNTIF(J30:J31, "0")=COUNTA(J6:J37)),"AB","")</f>
        <v/>
      </c>
      <c r="K38" s="48" t="str">
        <f t="shared" si="1"/>
        <v/>
      </c>
      <c r="L38" s="48" t="str">
        <f t="shared" si="1"/>
        <v/>
      </c>
      <c r="M38" s="48" t="str">
        <f t="shared" si="1"/>
        <v/>
      </c>
      <c r="N38" s="48" t="str">
        <f t="shared" si="1"/>
        <v/>
      </c>
      <c r="O38" s="48" t="str">
        <f t="shared" si="1"/>
        <v/>
      </c>
      <c r="P38" s="48" t="str">
        <f t="shared" si="1"/>
        <v/>
      </c>
      <c r="Q38" s="48" t="str">
        <f t="shared" si="1"/>
        <v/>
      </c>
      <c r="R38" s="48" t="str">
        <f t="shared" si="1"/>
        <v>AB</v>
      </c>
      <c r="S38" s="48" t="str">
        <f t="shared" si="1"/>
        <v>AB</v>
      </c>
      <c r="T38" s="48" t="str">
        <f t="shared" si="1"/>
        <v>AB</v>
      </c>
      <c r="U38" s="48" t="str">
        <f t="shared" si="1"/>
        <v>AB</v>
      </c>
      <c r="V38" s="48" t="str">
        <f t="shared" si="1"/>
        <v>AB</v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>IF(AND(AA5&gt;0,COUNTA(AA6:AA37)&gt;0,COUNTA(AA6:AA37)-COUNTIF(AA6:AA37,"NB")-COUNTIF(AA30:AA31, "0")=COUNTA(AA6:AA37)),"AB","")</f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>AB</v>
      </c>
      <c r="AF38" s="48" t="str">
        <f t="shared" si="1"/>
        <v>AB</v>
      </c>
      <c r="AG38" s="48" t="str">
        <f t="shared" si="1"/>
        <v/>
      </c>
      <c r="AH38" s="48" t="e">
        <f>IF(AND(#REF!&gt;0,COUNTA(AH36:AH37)&gt;0,COUNTA(AH36:AH37)-COUNTIF(AH36:AH37,"NB")-COUNTIF(#REF!, "0")=COUNTA(AH36:AH37)),"AB","")</f>
        <v>#REF!</v>
      </c>
      <c r="AI38" s="45"/>
    </row>
    <row r="39" spans="1:44" ht="15.75" hidden="1" customHeight="1" x14ac:dyDescent="0.25">
      <c r="D39" s="49" t="str">
        <f>IF(AND(D5:D5&gt;0,COUNTA(D6:D35),COUNTIF(D6:D35,"NB")+COUNTIF(D6:D35,0)=COUNTA(D6:D35)),"ANB","")</f>
        <v/>
      </c>
      <c r="E39" s="49" t="str">
        <f>IF(AND(E5:E5&gt;0,COUNTA(E6:E35),COUNTIF(E6:E35,"NB")+COUNTIF(E6:E35,0)=COUNTA(E6:E35)),"ANB","")</f>
        <v/>
      </c>
      <c r="F39" s="49" t="str">
        <f>IF(AND(F5:F5&gt;0,COUNTA(F6:F35),COUNTIF(F6:F35,"NB")+COUNTIF(F6:F35,0)=COUNTA(F6:F35)),"ANB","")</f>
        <v/>
      </c>
      <c r="G39" s="49" t="str">
        <f>IF(AND(G5:G5&gt;0,COUNTA(G6:G35),COUNTIF(G6:G35,"NB")+COUNTIF(G6:G35,0)=COUNTA(G6:G35)),"ANB","")</f>
        <v/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G39" si="2">IF(AND(J5:J5&gt;0,COUNTA(J6:J35),COUNTIF(J6:J35,"NB")+COUNTIF(J6:J35,0)=COUNTA(J6:J35)),"ANB","")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>IF(AND(AA5:AA5&gt;0,COUNTA(AA6:AA35),COUNTIF(AA6:AA35,"NB")+COUNTIF(AA6:AA35,0)=COUNTA(AA6:AA35)),"ANB","")</f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e">
        <f>IF(AND(#REF!&gt;0,COUNTA(#REF!),COUNTIF(#REF!,"NB")+COUNTIF(#REF!,0)=COUNTA(#REF!)),"ANB","")</f>
        <v>#REF!</v>
      </c>
    </row>
    <row r="40" spans="1:44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7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23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E6:F6 G9:Q14 G6:Q7 G30:Q33 G18:Q27 U30:AD33 U27:AD27 U6:AD7 T22:AD26 AE23:AE27 U18:AE21 AF30:AG33 AF23:AG26 U9:AG14">
    <cfRule type="cellIs" dxfId="131" priority="87" stopIfTrue="1" operator="equal">
      <formula>"B"</formula>
    </cfRule>
    <cfRule type="cellIs" dxfId="130" priority="88" stopIfTrue="1" operator="equal">
      <formula>"M"</formula>
    </cfRule>
    <cfRule type="cellIs" dxfId="129" priority="89" stopIfTrue="1" operator="between">
      <formula>"NB"</formula>
      <formula>"NB^"</formula>
    </cfRule>
  </conditionalFormatting>
  <conditionalFormatting sqref="G28:Q29 U28:AD29 AF28:AG28">
    <cfRule type="cellIs" dxfId="128" priority="90" stopIfTrue="1" operator="equal">
      <formula>0</formula>
    </cfRule>
  </conditionalFormatting>
  <conditionalFormatting sqref="AF29:AG29">
    <cfRule type="cellIs" dxfId="127" priority="86" stopIfTrue="1" operator="equal">
      <formula>0</formula>
    </cfRule>
  </conditionalFormatting>
  <conditionalFormatting sqref="G15:N17">
    <cfRule type="cellIs" dxfId="126" priority="83" stopIfTrue="1" operator="equal">
      <formula>"B"</formula>
    </cfRule>
    <cfRule type="cellIs" dxfId="125" priority="84" stopIfTrue="1" operator="equal">
      <formula>"M"</formula>
    </cfRule>
    <cfRule type="cellIs" dxfId="124" priority="85" stopIfTrue="1" operator="between">
      <formula>"NB"</formula>
      <formula>"NB^"</formula>
    </cfRule>
  </conditionalFormatting>
  <conditionalFormatting sqref="O15:Q17 U15:AG17">
    <cfRule type="cellIs" dxfId="123" priority="77" stopIfTrue="1" operator="equal">
      <formula>"B"</formula>
    </cfRule>
    <cfRule type="cellIs" dxfId="122" priority="78" stopIfTrue="1" operator="equal">
      <formula>"M"</formula>
    </cfRule>
    <cfRule type="cellIs" dxfId="121" priority="79" stopIfTrue="1" operator="between">
      <formula>"NB"</formula>
      <formula>"NB^"</formula>
    </cfRule>
  </conditionalFormatting>
  <conditionalFormatting sqref="AG18:AG21 AF27:AG27">
    <cfRule type="cellIs" dxfId="120" priority="74" stopIfTrue="1" operator="equal">
      <formula>"B"</formula>
    </cfRule>
    <cfRule type="cellIs" dxfId="119" priority="75" stopIfTrue="1" operator="equal">
      <formula>"M"</formula>
    </cfRule>
    <cfRule type="cellIs" dxfId="118" priority="76" stopIfTrue="1" operator="between">
      <formula>"NB"</formula>
      <formula>"NB^"</formula>
    </cfRule>
  </conditionalFormatting>
  <conditionalFormatting sqref="AF6:AG7">
    <cfRule type="cellIs" dxfId="117" priority="71" stopIfTrue="1" operator="equal">
      <formula>"B"</formula>
    </cfRule>
    <cfRule type="cellIs" dxfId="116" priority="72" stopIfTrue="1" operator="equal">
      <formula>"M"</formula>
    </cfRule>
    <cfRule type="cellIs" dxfId="115" priority="73" stopIfTrue="1" operator="between">
      <formula>"NB"</formula>
      <formula>"NB^"</formula>
    </cfRule>
  </conditionalFormatting>
  <conditionalFormatting sqref="AF22:AG22">
    <cfRule type="cellIs" dxfId="114" priority="65" stopIfTrue="1" operator="equal">
      <formula>"B"</formula>
    </cfRule>
    <cfRule type="cellIs" dxfId="113" priority="66" stopIfTrue="1" operator="equal">
      <formula>"M"</formula>
    </cfRule>
    <cfRule type="cellIs" dxfId="112" priority="67" stopIfTrue="1" operator="between">
      <formula>"NB"</formula>
      <formula>"NB^"</formula>
    </cfRule>
  </conditionalFormatting>
  <conditionalFormatting sqref="G8:Q8 U8:AD8 AF8:AG8">
    <cfRule type="cellIs" dxfId="111" priority="62" stopIfTrue="1" operator="equal">
      <formula>"B"</formula>
    </cfRule>
    <cfRule type="cellIs" dxfId="110" priority="63" stopIfTrue="1" operator="equal">
      <formula>"M"</formula>
    </cfRule>
    <cfRule type="cellIs" dxfId="109" priority="64" stopIfTrue="1" operator="between">
      <formula>"NB"</formula>
      <formula>"NB^"</formula>
    </cfRule>
  </conditionalFormatting>
  <conditionalFormatting sqref="AE6:AE7 AE30:AE33 AE22 AF18:AF21">
    <cfRule type="cellIs" dxfId="108" priority="58" stopIfTrue="1" operator="equal">
      <formula>"B"</formula>
    </cfRule>
    <cfRule type="cellIs" dxfId="107" priority="59" stopIfTrue="1" operator="equal">
      <formula>"M"</formula>
    </cfRule>
    <cfRule type="cellIs" dxfId="106" priority="60" stopIfTrue="1" operator="between">
      <formula>"NB"</formula>
      <formula>"NB^"</formula>
    </cfRule>
  </conditionalFormatting>
  <conditionalFormatting sqref="AE28:AE29">
    <cfRule type="cellIs" dxfId="105" priority="61" stopIfTrue="1" operator="equal">
      <formula>0</formula>
    </cfRule>
  </conditionalFormatting>
  <conditionalFormatting sqref="AE8">
    <cfRule type="cellIs" dxfId="104" priority="52" stopIfTrue="1" operator="equal">
      <formula>"B"</formula>
    </cfRule>
    <cfRule type="cellIs" dxfId="103" priority="53" stopIfTrue="1" operator="equal">
      <formula>"M"</formula>
    </cfRule>
    <cfRule type="cellIs" dxfId="102" priority="54" stopIfTrue="1" operator="between">
      <formula>"NB"</formula>
      <formula>"NB^"</formula>
    </cfRule>
  </conditionalFormatting>
  <conditionalFormatting sqref="G34:Q34 U34:AG34">
    <cfRule type="cellIs" dxfId="101" priority="49" stopIfTrue="1" operator="equal">
      <formula>"B"</formula>
    </cfRule>
    <cfRule type="cellIs" dxfId="100" priority="50" stopIfTrue="1" operator="equal">
      <formula>"M"</formula>
    </cfRule>
    <cfRule type="cellIs" dxfId="99" priority="51" stopIfTrue="1" operator="between">
      <formula>"NB"</formula>
      <formula>"NB^"</formula>
    </cfRule>
  </conditionalFormatting>
  <conditionalFormatting sqref="G35:Q35 U35:AG35">
    <cfRule type="cellIs" dxfId="98" priority="46" stopIfTrue="1" operator="equal">
      <formula>"B"</formula>
    </cfRule>
    <cfRule type="cellIs" dxfId="97" priority="47" stopIfTrue="1" operator="equal">
      <formula>"M"</formula>
    </cfRule>
    <cfRule type="cellIs" dxfId="96" priority="48" stopIfTrue="1" operator="between">
      <formula>"NB"</formula>
      <formula>"NB^"</formula>
    </cfRule>
  </conditionalFormatting>
  <conditionalFormatting sqref="D18:F21 D27:F27">
    <cfRule type="cellIs" dxfId="95" priority="35" stopIfTrue="1" operator="equal">
      <formula>"B"</formula>
    </cfRule>
    <cfRule type="cellIs" dxfId="94" priority="36" stopIfTrue="1" operator="equal">
      <formula>"M"</formula>
    </cfRule>
    <cfRule type="cellIs" dxfId="93" priority="37" stopIfTrue="1" operator="between">
      <formula>"NB"</formula>
      <formula>"NB^"</formula>
    </cfRule>
  </conditionalFormatting>
  <conditionalFormatting sqref="D6:D7 E7:F7">
    <cfRule type="cellIs" dxfId="92" priority="32" stopIfTrue="1" operator="equal">
      <formula>"B"</formula>
    </cfRule>
    <cfRule type="cellIs" dxfId="91" priority="33" stopIfTrue="1" operator="equal">
      <formula>"M"</formula>
    </cfRule>
    <cfRule type="cellIs" dxfId="90" priority="34" stopIfTrue="1" operator="between">
      <formula>"NB"</formula>
      <formula>"NB^"</formula>
    </cfRule>
  </conditionalFormatting>
  <conditionalFormatting sqref="D15:F17">
    <cfRule type="cellIs" dxfId="89" priority="29" stopIfTrue="1" operator="equal">
      <formula>"B"</formula>
    </cfRule>
    <cfRule type="cellIs" dxfId="88" priority="30" stopIfTrue="1" operator="equal">
      <formula>"M"</formula>
    </cfRule>
    <cfRule type="cellIs" dxfId="87" priority="31" stopIfTrue="1" operator="between">
      <formula>"NB"</formula>
      <formula>"NB^"</formula>
    </cfRule>
  </conditionalFormatting>
  <conditionalFormatting sqref="D35:F35">
    <cfRule type="cellIs" dxfId="86" priority="20" stopIfTrue="1" operator="equal">
      <formula>"B"</formula>
    </cfRule>
    <cfRule type="cellIs" dxfId="85" priority="21" stopIfTrue="1" operator="equal">
      <formula>"M"</formula>
    </cfRule>
    <cfRule type="cellIs" dxfId="84" priority="22" stopIfTrue="1" operator="between">
      <formula>"NB"</formula>
      <formula>"NB^"</formula>
    </cfRule>
  </conditionalFormatting>
  <conditionalFormatting sqref="D8:F8">
    <cfRule type="cellIs" dxfId="83" priority="17" stopIfTrue="1" operator="equal">
      <formula>"B"</formula>
    </cfRule>
    <cfRule type="cellIs" dxfId="82" priority="18" stopIfTrue="1" operator="equal">
      <formula>"M"</formula>
    </cfRule>
    <cfRule type="cellIs" dxfId="81" priority="19" stopIfTrue="1" operator="between">
      <formula>"NB"</formula>
      <formula>"NB^"</formula>
    </cfRule>
  </conditionalFormatting>
  <conditionalFormatting sqref="D9:F14">
    <cfRule type="cellIs" dxfId="80" priority="43" stopIfTrue="1" operator="equal">
      <formula>"B"</formula>
    </cfRule>
    <cfRule type="cellIs" dxfId="79" priority="44" stopIfTrue="1" operator="equal">
      <formula>"M"</formula>
    </cfRule>
    <cfRule type="cellIs" dxfId="78" priority="45" stopIfTrue="1" operator="between">
      <formula>"NB"</formula>
      <formula>"NB^"</formula>
    </cfRule>
  </conditionalFormatting>
  <conditionalFormatting sqref="D30:F33">
    <cfRule type="cellIs" dxfId="77" priority="39" stopIfTrue="1" operator="equal">
      <formula>"B"</formula>
    </cfRule>
    <cfRule type="cellIs" dxfId="76" priority="40" stopIfTrue="1" operator="equal">
      <formula>"M"</formula>
    </cfRule>
    <cfRule type="cellIs" dxfId="75" priority="41" stopIfTrue="1" operator="between">
      <formula>"NB"</formula>
      <formula>"NB^"</formula>
    </cfRule>
  </conditionalFormatting>
  <conditionalFormatting sqref="D28:F28">
    <cfRule type="cellIs" dxfId="74" priority="42" stopIfTrue="1" operator="equal">
      <formula>0</formula>
    </cfRule>
  </conditionalFormatting>
  <conditionalFormatting sqref="D29:F29">
    <cfRule type="cellIs" dxfId="73" priority="38" stopIfTrue="1" operator="equal">
      <formula>0</formula>
    </cfRule>
  </conditionalFormatting>
  <conditionalFormatting sqref="D22:F26">
    <cfRule type="cellIs" dxfId="72" priority="26" stopIfTrue="1" operator="equal">
      <formula>"B"</formula>
    </cfRule>
    <cfRule type="cellIs" dxfId="71" priority="27" stopIfTrue="1" operator="equal">
      <formula>"M"</formula>
    </cfRule>
    <cfRule type="cellIs" dxfId="70" priority="28" stopIfTrue="1" operator="between">
      <formula>"NB"</formula>
      <formula>"NB^"</formula>
    </cfRule>
  </conditionalFormatting>
  <conditionalFormatting sqref="D34:F34">
    <cfRule type="cellIs" dxfId="69" priority="23" stopIfTrue="1" operator="equal">
      <formula>"B"</formula>
    </cfRule>
    <cfRule type="cellIs" dxfId="68" priority="24" stopIfTrue="1" operator="equal">
      <formula>"M"</formula>
    </cfRule>
    <cfRule type="cellIs" dxfId="67" priority="25" stopIfTrue="1" operator="between">
      <formula>"NB"</formula>
      <formula>"NB^"</formula>
    </cfRule>
  </conditionalFormatting>
  <conditionalFormatting sqref="R18:S27 R9:T14 R6:T7 T18:T21 R30:T33 T27">
    <cfRule type="cellIs" dxfId="66" priority="13" stopIfTrue="1" operator="equal">
      <formula>"B"</formula>
    </cfRule>
    <cfRule type="cellIs" dxfId="65" priority="14" stopIfTrue="1" operator="equal">
      <formula>"M"</formula>
    </cfRule>
    <cfRule type="cellIs" dxfId="64" priority="15" stopIfTrue="1" operator="between">
      <formula>"NB"</formula>
      <formula>"NB^"</formula>
    </cfRule>
  </conditionalFormatting>
  <conditionalFormatting sqref="R28:T29">
    <cfRule type="cellIs" dxfId="63" priority="16" stopIfTrue="1" operator="equal">
      <formula>0</formula>
    </cfRule>
  </conditionalFormatting>
  <conditionalFormatting sqref="R15:T17">
    <cfRule type="cellIs" dxfId="62" priority="10" stopIfTrue="1" operator="equal">
      <formula>"B"</formula>
    </cfRule>
    <cfRule type="cellIs" dxfId="61" priority="11" stopIfTrue="1" operator="equal">
      <formula>"M"</formula>
    </cfRule>
    <cfRule type="cellIs" dxfId="60" priority="12" stopIfTrue="1" operator="between">
      <formula>"NB"</formula>
      <formula>"NB^"</formula>
    </cfRule>
  </conditionalFormatting>
  <conditionalFormatting sqref="R8:T8">
    <cfRule type="cellIs" dxfId="59" priority="7" stopIfTrue="1" operator="equal">
      <formula>"B"</formula>
    </cfRule>
    <cfRule type="cellIs" dxfId="58" priority="8" stopIfTrue="1" operator="equal">
      <formula>"M"</formula>
    </cfRule>
    <cfRule type="cellIs" dxfId="57" priority="9" stopIfTrue="1" operator="between">
      <formula>"NB"</formula>
      <formula>"NB^"</formula>
    </cfRule>
  </conditionalFormatting>
  <conditionalFormatting sqref="R34:T34">
    <cfRule type="cellIs" dxfId="56" priority="4" stopIfTrue="1" operator="equal">
      <formula>"B"</formula>
    </cfRule>
    <cfRule type="cellIs" dxfId="55" priority="5" stopIfTrue="1" operator="equal">
      <formula>"M"</formula>
    </cfRule>
    <cfRule type="cellIs" dxfId="54" priority="6" stopIfTrue="1" operator="between">
      <formula>"NB"</formula>
      <formula>"NB^"</formula>
    </cfRule>
  </conditionalFormatting>
  <conditionalFormatting sqref="R35:T35">
    <cfRule type="cellIs" dxfId="53" priority="1" stopIfTrue="1" operator="equal">
      <formula>"B"</formula>
    </cfRule>
    <cfRule type="cellIs" dxfId="52" priority="2" stopIfTrue="1" operator="equal">
      <formula>"M"</formula>
    </cfRule>
    <cfRule type="cellIs" dxfId="51" priority="3" stopIfTrue="1" operator="between">
      <formula>"NB"</formula>
      <formula>"NB^"</formula>
    </cfRule>
  </conditionalFormatting>
  <pageMargins left="0.75" right="0.75" top="1" bottom="1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59"/>
  <sheetViews>
    <sheetView zoomScale="90" zoomScaleNormal="90" zoomScalePageLayoutView="90" workbookViewId="0">
      <selection activeCell="AJ25" sqref="AJ25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256</v>
      </c>
      <c r="AX3" s="2"/>
    </row>
    <row r="4" spans="1:50" s="6" customFormat="1" ht="15.75" customHeight="1" thickBot="1" x14ac:dyDescent="0.3">
      <c r="B4" s="7"/>
      <c r="C4" s="8"/>
      <c r="E4" s="6" t="s">
        <v>3</v>
      </c>
      <c r="F4" s="6" t="s">
        <v>3</v>
      </c>
      <c r="L4" s="8" t="s">
        <v>3</v>
      </c>
      <c r="M4" s="6" t="s">
        <v>3</v>
      </c>
      <c r="S4" s="8" t="s">
        <v>3</v>
      </c>
      <c r="T4" s="6" t="s">
        <v>3</v>
      </c>
      <c r="Z4" s="6" t="s">
        <v>3</v>
      </c>
      <c r="AA4" s="6" t="s">
        <v>3</v>
      </c>
      <c r="AB4" s="6" t="s">
        <v>4</v>
      </c>
      <c r="AG4" s="6" t="s">
        <v>3</v>
      </c>
      <c r="AH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9</v>
      </c>
      <c r="E6" s="99" t="s">
        <v>8</v>
      </c>
      <c r="F6" s="99" t="s">
        <v>8</v>
      </c>
      <c r="G6" s="99" t="s">
        <v>9</v>
      </c>
      <c r="H6" s="99" t="s">
        <v>12</v>
      </c>
      <c r="I6" s="99" t="s">
        <v>12</v>
      </c>
      <c r="J6" s="99" t="s">
        <v>12</v>
      </c>
      <c r="K6" s="99" t="s">
        <v>12</v>
      </c>
      <c r="L6" s="99" t="s">
        <v>12</v>
      </c>
      <c r="M6" s="99" t="s">
        <v>12</v>
      </c>
      <c r="N6" s="99" t="s">
        <v>12</v>
      </c>
      <c r="O6" s="99" t="s">
        <v>12</v>
      </c>
      <c r="P6" s="99" t="s">
        <v>12</v>
      </c>
      <c r="Q6" s="99" t="s">
        <v>12</v>
      </c>
      <c r="R6" s="99" t="s">
        <v>22</v>
      </c>
      <c r="S6" s="99" t="s">
        <v>12</v>
      </c>
      <c r="T6" s="99" t="s">
        <v>12</v>
      </c>
      <c r="U6" s="99" t="s">
        <v>12</v>
      </c>
      <c r="V6" s="99" t="s">
        <v>9</v>
      </c>
      <c r="W6" s="99" t="s">
        <v>9</v>
      </c>
      <c r="X6" s="99" t="s">
        <v>9</v>
      </c>
      <c r="Y6" s="99" t="s">
        <v>9</v>
      </c>
      <c r="Z6" s="99" t="s">
        <v>22</v>
      </c>
      <c r="AA6" s="99" t="s">
        <v>9</v>
      </c>
      <c r="AB6" s="99" t="s">
        <v>22</v>
      </c>
      <c r="AC6" s="99" t="s">
        <v>22</v>
      </c>
      <c r="AD6" s="99" t="s">
        <v>12</v>
      </c>
      <c r="AE6" s="99" t="s">
        <v>12</v>
      </c>
      <c r="AF6" s="99" t="s">
        <v>12</v>
      </c>
      <c r="AG6" s="99" t="s">
        <v>12</v>
      </c>
      <c r="AH6" s="99" t="s">
        <v>12</v>
      </c>
      <c r="AI6" s="15">
        <f>IF(COUNTA(D6:AH6)&gt;0,(COUNTA(D6:AH6)-COUNTIF(D6:AH6,"NB")-COUNTIF(D6:AH6,"DN")-COUNTIF(D6:AH6,"An")-COUNTIF(D6:AH6,"NB^")-COUNTIF(D6:AH6,0))/COUNTA(D6:AH6),"")</f>
        <v>0.41935483870967744</v>
      </c>
    </row>
    <row r="7" spans="1:50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00" t="s">
        <v>12</v>
      </c>
      <c r="I7" s="100" t="s">
        <v>12</v>
      </c>
      <c r="J7" s="100" t="s">
        <v>12</v>
      </c>
      <c r="K7" s="100" t="s">
        <v>12</v>
      </c>
      <c r="L7" s="100" t="s">
        <v>12</v>
      </c>
      <c r="M7" s="100" t="s">
        <v>12</v>
      </c>
      <c r="N7" s="100" t="s">
        <v>12</v>
      </c>
      <c r="O7" s="100" t="s">
        <v>12</v>
      </c>
      <c r="P7" s="100" t="s">
        <v>12</v>
      </c>
      <c r="Q7" s="100" t="s">
        <v>12</v>
      </c>
      <c r="R7" s="129" t="s">
        <v>22</v>
      </c>
      <c r="S7" s="129" t="s">
        <v>12</v>
      </c>
      <c r="T7" s="16" t="s">
        <v>12</v>
      </c>
      <c r="U7" s="16" t="s">
        <v>12</v>
      </c>
      <c r="V7" s="16" t="s">
        <v>11</v>
      </c>
      <c r="W7" s="16" t="s">
        <v>11</v>
      </c>
      <c r="X7" s="16" t="s">
        <v>11</v>
      </c>
      <c r="Y7" s="16" t="s">
        <v>22</v>
      </c>
      <c r="Z7" s="16" t="s">
        <v>22</v>
      </c>
      <c r="AA7" s="16" t="s">
        <v>22</v>
      </c>
      <c r="AB7" s="16" t="s">
        <v>22</v>
      </c>
      <c r="AC7" s="16" t="s">
        <v>22</v>
      </c>
      <c r="AD7" s="100" t="s">
        <v>12</v>
      </c>
      <c r="AE7" s="100" t="s">
        <v>12</v>
      </c>
      <c r="AF7" s="100" t="s">
        <v>12</v>
      </c>
      <c r="AG7" s="100" t="s">
        <v>12</v>
      </c>
      <c r="AH7" s="100" t="s">
        <v>12</v>
      </c>
      <c r="AI7" s="19">
        <f t="shared" ref="AI7:AI35" si="0">IF(COUNTA(D7:AH7)&gt;0,(COUNTA(D7:AH7)-COUNTIF(D7:AH7,"NB")-COUNTIF(D7:AH7,"DN")-COUNTIF(D7:AH7,"An")-COUNTIF(D7:AH7,"NB^")-COUNTIF(D7:AH7,0))/COUNTA(D7:AH7),"")</f>
        <v>0.41935483870967744</v>
      </c>
    </row>
    <row r="8" spans="1:50" ht="15.75" customHeight="1" x14ac:dyDescent="0.25">
      <c r="A8" s="194" t="s">
        <v>95</v>
      </c>
      <c r="B8" s="195"/>
      <c r="C8" s="196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11</v>
      </c>
      <c r="W8" s="20" t="s">
        <v>11</v>
      </c>
      <c r="X8" s="20" t="s">
        <v>11</v>
      </c>
      <c r="Y8" s="20" t="s">
        <v>12</v>
      </c>
      <c r="Z8" s="20" t="s">
        <v>12</v>
      </c>
      <c r="AA8" s="20" t="s">
        <v>22</v>
      </c>
      <c r="AB8" s="20" t="s">
        <v>22</v>
      </c>
      <c r="AC8" s="20" t="s">
        <v>22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 t="shared" si="0"/>
        <v>0.32258064516129031</v>
      </c>
    </row>
    <row r="9" spans="1:50" ht="15.75" customHeight="1" x14ac:dyDescent="0.25">
      <c r="A9" s="197" t="s">
        <v>13</v>
      </c>
      <c r="B9" s="198"/>
      <c r="C9" s="199"/>
      <c r="D9" s="22" t="s">
        <v>12</v>
      </c>
      <c r="E9" s="22" t="s">
        <v>11</v>
      </c>
      <c r="F9" s="22" t="s">
        <v>11</v>
      </c>
      <c r="G9" s="22" t="s">
        <v>11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108" t="s">
        <v>12</v>
      </c>
      <c r="U9" s="108" t="s">
        <v>12</v>
      </c>
      <c r="V9" s="108" t="s">
        <v>12</v>
      </c>
      <c r="W9" s="108" t="s">
        <v>11</v>
      </c>
      <c r="X9" s="108" t="s">
        <v>11</v>
      </c>
      <c r="Y9" s="108" t="s">
        <v>12</v>
      </c>
      <c r="Z9" s="108" t="s">
        <v>12</v>
      </c>
      <c r="AA9" s="108" t="s">
        <v>12</v>
      </c>
      <c r="AB9" s="108" t="s">
        <v>12</v>
      </c>
      <c r="AC9" s="108" t="s">
        <v>12</v>
      </c>
      <c r="AD9" s="108" t="s">
        <v>12</v>
      </c>
      <c r="AE9" s="108" t="s">
        <v>12</v>
      </c>
      <c r="AF9" s="108" t="s">
        <v>12</v>
      </c>
      <c r="AG9" s="108" t="s">
        <v>12</v>
      </c>
      <c r="AH9" s="22" t="s">
        <v>12</v>
      </c>
      <c r="AI9" s="15">
        <f t="shared" si="0"/>
        <v>0.16129032258064516</v>
      </c>
    </row>
    <row r="10" spans="1:50" ht="15.75" customHeight="1" x14ac:dyDescent="0.25">
      <c r="A10" s="200" t="s">
        <v>14</v>
      </c>
      <c r="B10" s="201"/>
      <c r="C10" s="202"/>
      <c r="D10" s="18" t="s">
        <v>12</v>
      </c>
      <c r="E10" s="18" t="s">
        <v>11</v>
      </c>
      <c r="F10" s="18" t="s">
        <v>11</v>
      </c>
      <c r="G10" s="18" t="s">
        <v>11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09" t="s">
        <v>12</v>
      </c>
      <c r="U10" s="109" t="s">
        <v>12</v>
      </c>
      <c r="V10" s="109" t="s">
        <v>12</v>
      </c>
      <c r="W10" s="109" t="s">
        <v>11</v>
      </c>
      <c r="X10" s="109" t="s">
        <v>11</v>
      </c>
      <c r="Y10" s="109" t="s">
        <v>12</v>
      </c>
      <c r="Z10" s="109" t="s">
        <v>12</v>
      </c>
      <c r="AA10" s="109" t="s">
        <v>12</v>
      </c>
      <c r="AB10" s="109" t="s">
        <v>12</v>
      </c>
      <c r="AC10" s="109" t="s">
        <v>12</v>
      </c>
      <c r="AD10" s="109" t="s">
        <v>12</v>
      </c>
      <c r="AE10" s="109" t="s">
        <v>12</v>
      </c>
      <c r="AF10" s="109" t="s">
        <v>12</v>
      </c>
      <c r="AG10" s="109" t="s">
        <v>12</v>
      </c>
      <c r="AH10" s="18" t="s">
        <v>12</v>
      </c>
      <c r="AI10" s="23">
        <f t="shared" si="0"/>
        <v>0.16129032258064516</v>
      </c>
    </row>
    <row r="11" spans="1:50" ht="15.75" customHeight="1" x14ac:dyDescent="0.25">
      <c r="A11" s="200" t="s">
        <v>15</v>
      </c>
      <c r="B11" s="201"/>
      <c r="C11" s="202"/>
      <c r="D11" s="18" t="s">
        <v>12</v>
      </c>
      <c r="E11" s="18" t="s">
        <v>11</v>
      </c>
      <c r="F11" s="18" t="s">
        <v>11</v>
      </c>
      <c r="G11" s="18" t="s">
        <v>11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09" t="s">
        <v>12</v>
      </c>
      <c r="U11" s="109" t="s">
        <v>12</v>
      </c>
      <c r="V11" s="109" t="s">
        <v>12</v>
      </c>
      <c r="W11" s="109" t="s">
        <v>11</v>
      </c>
      <c r="X11" s="109" t="s">
        <v>11</v>
      </c>
      <c r="Y11" s="109" t="s">
        <v>12</v>
      </c>
      <c r="Z11" s="109" t="s">
        <v>12</v>
      </c>
      <c r="AA11" s="109" t="s">
        <v>12</v>
      </c>
      <c r="AB11" s="109" t="s">
        <v>12</v>
      </c>
      <c r="AC11" s="109" t="s">
        <v>12</v>
      </c>
      <c r="AD11" s="109" t="s">
        <v>12</v>
      </c>
      <c r="AE11" s="109" t="s">
        <v>12</v>
      </c>
      <c r="AF11" s="109" t="s">
        <v>12</v>
      </c>
      <c r="AG11" s="109" t="s">
        <v>12</v>
      </c>
      <c r="AH11" s="18" t="s">
        <v>12</v>
      </c>
      <c r="AI11" s="23">
        <f t="shared" si="0"/>
        <v>0.16129032258064516</v>
      </c>
    </row>
    <row r="12" spans="1:50" ht="15.75" customHeight="1" x14ac:dyDescent="0.25">
      <c r="A12" s="200" t="s">
        <v>16</v>
      </c>
      <c r="B12" s="201"/>
      <c r="C12" s="202"/>
      <c r="D12" s="18" t="s">
        <v>12</v>
      </c>
      <c r="E12" s="18" t="s">
        <v>11</v>
      </c>
      <c r="F12" s="18" t="s">
        <v>11</v>
      </c>
      <c r="G12" s="18" t="s">
        <v>11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8" t="s">
        <v>12</v>
      </c>
      <c r="S12" s="18" t="s">
        <v>12</v>
      </c>
      <c r="T12" s="109" t="s">
        <v>12</v>
      </c>
      <c r="U12" s="109" t="s">
        <v>12</v>
      </c>
      <c r="V12" s="109" t="s">
        <v>12</v>
      </c>
      <c r="W12" s="109" t="s">
        <v>11</v>
      </c>
      <c r="X12" s="109" t="s">
        <v>11</v>
      </c>
      <c r="Y12" s="109" t="s">
        <v>12</v>
      </c>
      <c r="Z12" s="109" t="s">
        <v>12</v>
      </c>
      <c r="AA12" s="109" t="s">
        <v>12</v>
      </c>
      <c r="AB12" s="109" t="s">
        <v>12</v>
      </c>
      <c r="AC12" s="109" t="s">
        <v>12</v>
      </c>
      <c r="AD12" s="109" t="s">
        <v>12</v>
      </c>
      <c r="AE12" s="109" t="s">
        <v>12</v>
      </c>
      <c r="AF12" s="109" t="s">
        <v>12</v>
      </c>
      <c r="AG12" s="109" t="s">
        <v>12</v>
      </c>
      <c r="AH12" s="18" t="s">
        <v>12</v>
      </c>
      <c r="AI12" s="23">
        <f t="shared" si="0"/>
        <v>0.16129032258064516</v>
      </c>
    </row>
    <row r="13" spans="1:50" ht="15.75" customHeight="1" x14ac:dyDescent="0.25">
      <c r="A13" s="200" t="s">
        <v>17</v>
      </c>
      <c r="B13" s="201"/>
      <c r="C13" s="202"/>
      <c r="D13" s="18" t="s">
        <v>12</v>
      </c>
      <c r="E13" s="18" t="s">
        <v>11</v>
      </c>
      <c r="F13" s="18" t="s">
        <v>11</v>
      </c>
      <c r="G13" s="18" t="s">
        <v>11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09" t="s">
        <v>12</v>
      </c>
      <c r="U13" s="109" t="s">
        <v>12</v>
      </c>
      <c r="V13" s="109" t="s">
        <v>12</v>
      </c>
      <c r="W13" s="109" t="s">
        <v>11</v>
      </c>
      <c r="X13" s="109" t="s">
        <v>11</v>
      </c>
      <c r="Y13" s="109" t="s">
        <v>12</v>
      </c>
      <c r="Z13" s="109" t="s">
        <v>12</v>
      </c>
      <c r="AA13" s="109" t="s">
        <v>12</v>
      </c>
      <c r="AB13" s="109" t="s">
        <v>12</v>
      </c>
      <c r="AC13" s="109" t="s">
        <v>12</v>
      </c>
      <c r="AD13" s="109" t="s">
        <v>12</v>
      </c>
      <c r="AE13" s="109" t="s">
        <v>12</v>
      </c>
      <c r="AF13" s="109" t="s">
        <v>12</v>
      </c>
      <c r="AG13" s="109" t="s">
        <v>12</v>
      </c>
      <c r="AH13" s="18" t="s">
        <v>12</v>
      </c>
      <c r="AI13" s="23">
        <f t="shared" si="0"/>
        <v>0.16129032258064516</v>
      </c>
    </row>
    <row r="14" spans="1:50" ht="15.75" customHeight="1" x14ac:dyDescent="0.25">
      <c r="A14" s="188" t="s">
        <v>18</v>
      </c>
      <c r="B14" s="189"/>
      <c r="C14" s="190"/>
      <c r="D14" s="100" t="s">
        <v>12</v>
      </c>
      <c r="E14" s="100" t="s">
        <v>11</v>
      </c>
      <c r="F14" s="100" t="s">
        <v>11</v>
      </c>
      <c r="G14" s="100" t="s">
        <v>11</v>
      </c>
      <c r="H14" s="100" t="s">
        <v>12</v>
      </c>
      <c r="I14" s="100" t="s">
        <v>12</v>
      </c>
      <c r="J14" s="100" t="s">
        <v>12</v>
      </c>
      <c r="K14" s="100" t="s">
        <v>12</v>
      </c>
      <c r="L14" s="100" t="s">
        <v>12</v>
      </c>
      <c r="M14" s="100" t="s">
        <v>12</v>
      </c>
      <c r="N14" s="100" t="s">
        <v>12</v>
      </c>
      <c r="O14" s="100" t="s">
        <v>12</v>
      </c>
      <c r="P14" s="100" t="s">
        <v>12</v>
      </c>
      <c r="Q14" s="100" t="s">
        <v>12</v>
      </c>
      <c r="R14" s="100" t="s">
        <v>12</v>
      </c>
      <c r="S14" s="100" t="s">
        <v>12</v>
      </c>
      <c r="T14" s="100" t="s">
        <v>12</v>
      </c>
      <c r="U14" s="100" t="s">
        <v>12</v>
      </c>
      <c r="V14" s="100" t="s">
        <v>12</v>
      </c>
      <c r="W14" s="100" t="s">
        <v>11</v>
      </c>
      <c r="X14" s="100" t="s">
        <v>11</v>
      </c>
      <c r="Y14" s="100" t="s">
        <v>12</v>
      </c>
      <c r="Z14" s="100" t="s">
        <v>12</v>
      </c>
      <c r="AA14" s="100" t="s">
        <v>12</v>
      </c>
      <c r="AB14" s="100" t="s">
        <v>12</v>
      </c>
      <c r="AC14" s="100" t="s">
        <v>12</v>
      </c>
      <c r="AD14" s="100" t="s">
        <v>12</v>
      </c>
      <c r="AE14" s="100" t="s">
        <v>12</v>
      </c>
      <c r="AF14" s="100" t="s">
        <v>12</v>
      </c>
      <c r="AG14" s="100" t="s">
        <v>12</v>
      </c>
      <c r="AH14" s="17" t="s">
        <v>12</v>
      </c>
      <c r="AI14" s="19">
        <f t="shared" si="0"/>
        <v>0.16129032258064516</v>
      </c>
    </row>
    <row r="15" spans="1:50" ht="15.75" customHeight="1" x14ac:dyDescent="0.25">
      <c r="A15" s="197" t="s">
        <v>19</v>
      </c>
      <c r="B15" s="198"/>
      <c r="C15" s="199"/>
      <c r="D15" s="110" t="s">
        <v>12</v>
      </c>
      <c r="E15" s="110" t="s">
        <v>11</v>
      </c>
      <c r="F15" s="110" t="s">
        <v>11</v>
      </c>
      <c r="G15" s="110" t="s">
        <v>11</v>
      </c>
      <c r="H15" s="110" t="s">
        <v>12</v>
      </c>
      <c r="I15" s="110" t="s">
        <v>12</v>
      </c>
      <c r="J15" s="110" t="s">
        <v>12</v>
      </c>
      <c r="K15" s="110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110" t="s">
        <v>12</v>
      </c>
      <c r="S15" s="110" t="s">
        <v>12</v>
      </c>
      <c r="T15" s="110" t="s">
        <v>12</v>
      </c>
      <c r="U15" s="110" t="s">
        <v>12</v>
      </c>
      <c r="V15" s="110" t="s">
        <v>12</v>
      </c>
      <c r="W15" s="110" t="s">
        <v>11</v>
      </c>
      <c r="X15" s="110" t="s">
        <v>11</v>
      </c>
      <c r="Y15" s="110" t="s">
        <v>12</v>
      </c>
      <c r="Z15" s="110" t="s">
        <v>12</v>
      </c>
      <c r="AA15" s="110" t="s">
        <v>12</v>
      </c>
      <c r="AB15" s="110" t="s">
        <v>12</v>
      </c>
      <c r="AC15" s="110" t="s">
        <v>12</v>
      </c>
      <c r="AD15" s="110" t="s">
        <v>12</v>
      </c>
      <c r="AE15" s="110" t="s">
        <v>12</v>
      </c>
      <c r="AF15" s="110" t="s">
        <v>12</v>
      </c>
      <c r="AG15" s="110" t="s">
        <v>12</v>
      </c>
      <c r="AH15" s="110" t="s">
        <v>12</v>
      </c>
      <c r="AI15" s="15">
        <f t="shared" si="0"/>
        <v>0.16129032258064516</v>
      </c>
    </row>
    <row r="16" spans="1:50" ht="15.75" customHeight="1" x14ac:dyDescent="0.25">
      <c r="A16" s="200" t="s">
        <v>20</v>
      </c>
      <c r="B16" s="201"/>
      <c r="C16" s="202"/>
      <c r="D16" s="111" t="s">
        <v>12</v>
      </c>
      <c r="E16" s="111" t="s">
        <v>11</v>
      </c>
      <c r="F16" s="111" t="s">
        <v>11</v>
      </c>
      <c r="G16" s="111" t="s">
        <v>11</v>
      </c>
      <c r="H16" s="111" t="s">
        <v>12</v>
      </c>
      <c r="I16" s="111" t="s">
        <v>12</v>
      </c>
      <c r="J16" s="111" t="s">
        <v>12</v>
      </c>
      <c r="K16" s="111" t="s">
        <v>12</v>
      </c>
      <c r="L16" s="18" t="s">
        <v>12</v>
      </c>
      <c r="M16" s="18" t="s">
        <v>12</v>
      </c>
      <c r="N16" s="18" t="s">
        <v>12</v>
      </c>
      <c r="O16" s="18" t="s">
        <v>12</v>
      </c>
      <c r="P16" s="18" t="s">
        <v>12</v>
      </c>
      <c r="Q16" s="18" t="s">
        <v>12</v>
      </c>
      <c r="R16" s="111" t="s">
        <v>12</v>
      </c>
      <c r="S16" s="111" t="s">
        <v>12</v>
      </c>
      <c r="T16" s="111" t="s">
        <v>12</v>
      </c>
      <c r="U16" s="111" t="s">
        <v>12</v>
      </c>
      <c r="V16" s="111" t="s">
        <v>12</v>
      </c>
      <c r="W16" s="111" t="s">
        <v>11</v>
      </c>
      <c r="X16" s="111" t="s">
        <v>11</v>
      </c>
      <c r="Y16" s="111" t="s">
        <v>12</v>
      </c>
      <c r="Z16" s="111" t="s">
        <v>12</v>
      </c>
      <c r="AA16" s="111" t="s">
        <v>12</v>
      </c>
      <c r="AB16" s="111" t="s">
        <v>12</v>
      </c>
      <c r="AC16" s="111" t="s">
        <v>12</v>
      </c>
      <c r="AD16" s="111" t="s">
        <v>12</v>
      </c>
      <c r="AE16" s="111" t="s">
        <v>12</v>
      </c>
      <c r="AF16" s="111" t="s">
        <v>12</v>
      </c>
      <c r="AG16" s="111" t="s">
        <v>12</v>
      </c>
      <c r="AH16" s="111" t="s">
        <v>12</v>
      </c>
      <c r="AI16" s="23">
        <f t="shared" si="0"/>
        <v>0.16129032258064516</v>
      </c>
    </row>
    <row r="17" spans="1:35" ht="15.75" customHeight="1" x14ac:dyDescent="0.25">
      <c r="A17" s="188" t="s">
        <v>94</v>
      </c>
      <c r="B17" s="189"/>
      <c r="C17" s="190"/>
      <c r="D17" s="112" t="s">
        <v>12</v>
      </c>
      <c r="E17" s="112" t="s">
        <v>11</v>
      </c>
      <c r="F17" s="112" t="s">
        <v>11</v>
      </c>
      <c r="G17" s="112" t="s">
        <v>11</v>
      </c>
      <c r="H17" s="112" t="s">
        <v>12</v>
      </c>
      <c r="I17" s="112" t="s">
        <v>12</v>
      </c>
      <c r="J17" s="112" t="s">
        <v>12</v>
      </c>
      <c r="K17" s="112" t="s">
        <v>12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12</v>
      </c>
      <c r="Q17" s="18" t="s">
        <v>12</v>
      </c>
      <c r="R17" s="24" t="s">
        <v>12</v>
      </c>
      <c r="S17" s="24" t="s">
        <v>12</v>
      </c>
      <c r="T17" s="25" t="s">
        <v>12</v>
      </c>
      <c r="U17" s="25" t="s">
        <v>12</v>
      </c>
      <c r="V17" s="25" t="s">
        <v>12</v>
      </c>
      <c r="W17" s="25" t="s">
        <v>11</v>
      </c>
      <c r="X17" s="25" t="s">
        <v>11</v>
      </c>
      <c r="Y17" s="25" t="s">
        <v>12</v>
      </c>
      <c r="Z17" s="25" t="s">
        <v>12</v>
      </c>
      <c r="AA17" s="25" t="s">
        <v>12</v>
      </c>
      <c r="AB17" s="25" t="s">
        <v>12</v>
      </c>
      <c r="AC17" s="25" t="s">
        <v>12</v>
      </c>
      <c r="AD17" s="25" t="s">
        <v>12</v>
      </c>
      <c r="AE17" s="25" t="s">
        <v>12</v>
      </c>
      <c r="AF17" s="25" t="s">
        <v>12</v>
      </c>
      <c r="AG17" s="25" t="s">
        <v>12</v>
      </c>
      <c r="AH17" s="25" t="s">
        <v>12</v>
      </c>
      <c r="AI17" s="19">
        <f t="shared" si="0"/>
        <v>0.16129032258064516</v>
      </c>
    </row>
    <row r="18" spans="1:35" ht="15.75" customHeight="1" x14ac:dyDescent="0.25">
      <c r="A18" s="197" t="s">
        <v>21</v>
      </c>
      <c r="B18" s="198"/>
      <c r="C18" s="199"/>
      <c r="D18" s="108" t="s">
        <v>11</v>
      </c>
      <c r="E18" s="108" t="s">
        <v>11</v>
      </c>
      <c r="F18" s="108" t="s">
        <v>11</v>
      </c>
      <c r="G18" s="108" t="s">
        <v>11</v>
      </c>
      <c r="H18" s="108" t="s">
        <v>12</v>
      </c>
      <c r="I18" s="108" t="s">
        <v>12</v>
      </c>
      <c r="J18" s="108" t="s">
        <v>12</v>
      </c>
      <c r="K18" s="108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6" t="s">
        <v>12</v>
      </c>
      <c r="S18" s="26" t="s">
        <v>12</v>
      </c>
      <c r="T18" s="26" t="s">
        <v>12</v>
      </c>
      <c r="U18" s="26" t="s">
        <v>12</v>
      </c>
      <c r="V18" s="26" t="s">
        <v>12</v>
      </c>
      <c r="W18" s="26" t="s">
        <v>12</v>
      </c>
      <c r="X18" s="26" t="s">
        <v>12</v>
      </c>
      <c r="Y18" s="26" t="s">
        <v>12</v>
      </c>
      <c r="Z18" s="26" t="s">
        <v>12</v>
      </c>
      <c r="AA18" s="26" t="s">
        <v>12</v>
      </c>
      <c r="AB18" s="26" t="s">
        <v>12</v>
      </c>
      <c r="AC18" s="26" t="s">
        <v>12</v>
      </c>
      <c r="AD18" s="22" t="s">
        <v>12</v>
      </c>
      <c r="AE18" s="22" t="s">
        <v>12</v>
      </c>
      <c r="AF18" s="22" t="s">
        <v>12</v>
      </c>
      <c r="AG18" s="108" t="s">
        <v>12</v>
      </c>
      <c r="AH18" s="108" t="s">
        <v>12</v>
      </c>
      <c r="AI18" s="15">
        <f t="shared" si="0"/>
        <v>0.12903225806451613</v>
      </c>
    </row>
    <row r="19" spans="1:35" ht="15.75" customHeight="1" x14ac:dyDescent="0.25">
      <c r="A19" s="200" t="s">
        <v>23</v>
      </c>
      <c r="B19" s="201"/>
      <c r="C19" s="202"/>
      <c r="D19" s="109" t="s">
        <v>12</v>
      </c>
      <c r="E19" s="109" t="s">
        <v>11</v>
      </c>
      <c r="F19" s="109" t="s">
        <v>11</v>
      </c>
      <c r="G19" s="109" t="s">
        <v>11</v>
      </c>
      <c r="H19" s="109" t="s">
        <v>12</v>
      </c>
      <c r="I19" s="109" t="s">
        <v>12</v>
      </c>
      <c r="J19" s="109" t="s">
        <v>12</v>
      </c>
      <c r="K19" s="109" t="s">
        <v>12</v>
      </c>
      <c r="L19" s="18" t="s">
        <v>12</v>
      </c>
      <c r="M19" s="18" t="s">
        <v>12</v>
      </c>
      <c r="N19" s="18" t="s">
        <v>12</v>
      </c>
      <c r="O19" s="18" t="s">
        <v>12</v>
      </c>
      <c r="P19" s="18" t="s">
        <v>12</v>
      </c>
      <c r="Q19" s="18" t="s">
        <v>12</v>
      </c>
      <c r="R19" s="27" t="s">
        <v>12</v>
      </c>
      <c r="S19" s="27" t="s">
        <v>12</v>
      </c>
      <c r="T19" s="27" t="s">
        <v>12</v>
      </c>
      <c r="U19" s="27" t="s">
        <v>12</v>
      </c>
      <c r="V19" s="27" t="s">
        <v>12</v>
      </c>
      <c r="W19" s="27" t="s">
        <v>12</v>
      </c>
      <c r="X19" s="27" t="s">
        <v>12</v>
      </c>
      <c r="Y19" s="27" t="s">
        <v>12</v>
      </c>
      <c r="Z19" s="27" t="s">
        <v>12</v>
      </c>
      <c r="AA19" s="27" t="s">
        <v>12</v>
      </c>
      <c r="AB19" s="27" t="s">
        <v>12</v>
      </c>
      <c r="AC19" s="27" t="s">
        <v>12</v>
      </c>
      <c r="AD19" s="18" t="s">
        <v>12</v>
      </c>
      <c r="AE19" s="18" t="s">
        <v>12</v>
      </c>
      <c r="AF19" s="18" t="s">
        <v>12</v>
      </c>
      <c r="AG19" s="18" t="s">
        <v>12</v>
      </c>
      <c r="AH19" s="18" t="s">
        <v>12</v>
      </c>
      <c r="AI19" s="23">
        <f t="shared" si="0"/>
        <v>9.6774193548387094E-2</v>
      </c>
    </row>
    <row r="20" spans="1:35" ht="15.75" customHeight="1" x14ac:dyDescent="0.25">
      <c r="A20" s="200" t="s">
        <v>24</v>
      </c>
      <c r="B20" s="201"/>
      <c r="C20" s="202"/>
      <c r="D20" s="109" t="s">
        <v>12</v>
      </c>
      <c r="E20" s="109" t="s">
        <v>11</v>
      </c>
      <c r="F20" s="109" t="s">
        <v>11</v>
      </c>
      <c r="G20" s="109" t="s">
        <v>11</v>
      </c>
      <c r="H20" s="109" t="s">
        <v>12</v>
      </c>
      <c r="I20" s="109" t="s">
        <v>12</v>
      </c>
      <c r="J20" s="109" t="s">
        <v>12</v>
      </c>
      <c r="K20" s="109" t="s">
        <v>12</v>
      </c>
      <c r="L20" s="109" t="s">
        <v>12</v>
      </c>
      <c r="M20" s="109" t="s">
        <v>12</v>
      </c>
      <c r="N20" s="109" t="s">
        <v>12</v>
      </c>
      <c r="O20" s="109" t="s">
        <v>12</v>
      </c>
      <c r="P20" s="109" t="s">
        <v>12</v>
      </c>
      <c r="Q20" s="109" t="s">
        <v>12</v>
      </c>
      <c r="R20" s="27" t="s">
        <v>12</v>
      </c>
      <c r="S20" s="27" t="s">
        <v>12</v>
      </c>
      <c r="T20" s="27" t="s">
        <v>12</v>
      </c>
      <c r="U20" s="27" t="s">
        <v>12</v>
      </c>
      <c r="V20" s="27" t="s">
        <v>12</v>
      </c>
      <c r="W20" s="27" t="s">
        <v>12</v>
      </c>
      <c r="X20" s="27" t="s">
        <v>12</v>
      </c>
      <c r="Y20" s="27" t="s">
        <v>12</v>
      </c>
      <c r="Z20" s="27" t="s">
        <v>12</v>
      </c>
      <c r="AA20" s="27" t="s">
        <v>12</v>
      </c>
      <c r="AB20" s="27" t="s">
        <v>12</v>
      </c>
      <c r="AC20" s="27" t="s">
        <v>12</v>
      </c>
      <c r="AD20" s="18" t="s">
        <v>12</v>
      </c>
      <c r="AE20" s="18" t="s">
        <v>12</v>
      </c>
      <c r="AF20" s="18" t="s">
        <v>12</v>
      </c>
      <c r="AG20" s="18" t="s">
        <v>12</v>
      </c>
      <c r="AH20" s="18" t="s">
        <v>12</v>
      </c>
      <c r="AI20" s="23">
        <f t="shared" si="0"/>
        <v>9.6774193548387094E-2</v>
      </c>
    </row>
    <row r="21" spans="1:35" ht="15.75" customHeight="1" x14ac:dyDescent="0.25">
      <c r="A21" s="188" t="s">
        <v>25</v>
      </c>
      <c r="B21" s="189"/>
      <c r="C21" s="190"/>
      <c r="D21" s="100" t="s">
        <v>12</v>
      </c>
      <c r="E21" s="100" t="s">
        <v>11</v>
      </c>
      <c r="F21" s="100" t="s">
        <v>11</v>
      </c>
      <c r="G21" s="100" t="s">
        <v>11</v>
      </c>
      <c r="H21" s="100" t="s">
        <v>12</v>
      </c>
      <c r="I21" s="100" t="s">
        <v>12</v>
      </c>
      <c r="J21" s="100" t="s">
        <v>12</v>
      </c>
      <c r="K21" s="100" t="s">
        <v>12</v>
      </c>
      <c r="L21" s="100" t="s">
        <v>12</v>
      </c>
      <c r="M21" s="100" t="s">
        <v>12</v>
      </c>
      <c r="N21" s="100" t="s">
        <v>12</v>
      </c>
      <c r="O21" s="100" t="s">
        <v>12</v>
      </c>
      <c r="P21" s="100" t="s">
        <v>12</v>
      </c>
      <c r="Q21" s="100" t="s">
        <v>12</v>
      </c>
      <c r="R21" s="16" t="s">
        <v>12</v>
      </c>
      <c r="S21" s="16" t="s">
        <v>12</v>
      </c>
      <c r="T21" s="16" t="s">
        <v>12</v>
      </c>
      <c r="U21" s="16" t="s">
        <v>12</v>
      </c>
      <c r="V21" s="16" t="s">
        <v>12</v>
      </c>
      <c r="W21" s="16" t="s">
        <v>12</v>
      </c>
      <c r="X21" s="16" t="s">
        <v>12</v>
      </c>
      <c r="Y21" s="16" t="s">
        <v>12</v>
      </c>
      <c r="Z21" s="16" t="s">
        <v>12</v>
      </c>
      <c r="AA21" s="16" t="s">
        <v>12</v>
      </c>
      <c r="AB21" s="16" t="s">
        <v>12</v>
      </c>
      <c r="AC21" s="16" t="s">
        <v>12</v>
      </c>
      <c r="AD21" s="17" t="s">
        <v>12</v>
      </c>
      <c r="AE21" s="17" t="s">
        <v>12</v>
      </c>
      <c r="AF21" s="17" t="s">
        <v>12</v>
      </c>
      <c r="AG21" s="100" t="s">
        <v>12</v>
      </c>
      <c r="AH21" s="100" t="s">
        <v>12</v>
      </c>
      <c r="AI21" s="19">
        <f t="shared" si="0"/>
        <v>9.6774193548387094E-2</v>
      </c>
    </row>
    <row r="22" spans="1:35" ht="15.75" customHeight="1" x14ac:dyDescent="0.25">
      <c r="A22" s="194" t="s">
        <v>26</v>
      </c>
      <c r="B22" s="195"/>
      <c r="C22" s="196"/>
      <c r="D22" s="113" t="s">
        <v>22</v>
      </c>
      <c r="E22" s="113" t="s">
        <v>22</v>
      </c>
      <c r="F22" s="113" t="s">
        <v>22</v>
      </c>
      <c r="G22" s="113" t="s">
        <v>22</v>
      </c>
      <c r="H22" s="113" t="s">
        <v>22</v>
      </c>
      <c r="I22" s="113" t="s">
        <v>11</v>
      </c>
      <c r="J22" s="113" t="s">
        <v>11</v>
      </c>
      <c r="K22" s="113" t="s">
        <v>11</v>
      </c>
      <c r="L22" s="113" t="s">
        <v>11</v>
      </c>
      <c r="M22" s="113" t="s">
        <v>11</v>
      </c>
      <c r="N22" s="113" t="s">
        <v>12</v>
      </c>
      <c r="O22" s="113" t="s">
        <v>12</v>
      </c>
      <c r="P22" s="113" t="s">
        <v>11</v>
      </c>
      <c r="Q22" s="113" t="s">
        <v>11</v>
      </c>
      <c r="R22" s="28" t="s">
        <v>22</v>
      </c>
      <c r="S22" s="28" t="s">
        <v>12</v>
      </c>
      <c r="T22" s="28" t="s">
        <v>12</v>
      </c>
      <c r="U22" s="28" t="s">
        <v>11</v>
      </c>
      <c r="V22" s="28" t="s">
        <v>22</v>
      </c>
      <c r="W22" s="28" t="s">
        <v>22</v>
      </c>
      <c r="X22" s="28" t="s">
        <v>22</v>
      </c>
      <c r="Y22" s="28" t="s">
        <v>11</v>
      </c>
      <c r="Z22" s="28" t="s">
        <v>11</v>
      </c>
      <c r="AA22" s="28" t="s">
        <v>12</v>
      </c>
      <c r="AB22" s="28" t="s">
        <v>12</v>
      </c>
      <c r="AC22" s="113" t="s">
        <v>12</v>
      </c>
      <c r="AD22" s="113" t="s">
        <v>12</v>
      </c>
      <c r="AE22" s="113" t="s">
        <v>12</v>
      </c>
      <c r="AF22" s="113" t="s">
        <v>12</v>
      </c>
      <c r="AG22" s="113" t="s">
        <v>12</v>
      </c>
      <c r="AH22" s="113" t="s">
        <v>12</v>
      </c>
      <c r="AI22" s="21">
        <f t="shared" si="0"/>
        <v>0.61290322580645162</v>
      </c>
    </row>
    <row r="23" spans="1:35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12</v>
      </c>
      <c r="H23" s="22" t="s">
        <v>12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108" t="s">
        <v>12</v>
      </c>
      <c r="S23" s="108" t="s">
        <v>12</v>
      </c>
      <c r="T23" s="108" t="s">
        <v>12</v>
      </c>
      <c r="U23" s="26" t="s">
        <v>12</v>
      </c>
      <c r="V23" s="26" t="s">
        <v>11</v>
      </c>
      <c r="W23" s="26" t="s">
        <v>11</v>
      </c>
      <c r="X23" s="26" t="s">
        <v>12</v>
      </c>
      <c r="Y23" s="26" t="s">
        <v>11</v>
      </c>
      <c r="Z23" s="26" t="s">
        <v>11</v>
      </c>
      <c r="AA23" s="26" t="s">
        <v>12</v>
      </c>
      <c r="AB23" s="26" t="s">
        <v>12</v>
      </c>
      <c r="AC23" s="26" t="s">
        <v>11</v>
      </c>
      <c r="AD23" s="26" t="s">
        <v>12</v>
      </c>
      <c r="AE23" s="26" t="s">
        <v>11</v>
      </c>
      <c r="AF23" s="26" t="s">
        <v>11</v>
      </c>
      <c r="AG23" s="22" t="s">
        <v>11</v>
      </c>
      <c r="AH23" s="22" t="s">
        <v>12</v>
      </c>
      <c r="AI23" s="15">
        <f t="shared" si="0"/>
        <v>0.35483870967741937</v>
      </c>
    </row>
    <row r="24" spans="1:35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12</v>
      </c>
      <c r="H24" s="17" t="s">
        <v>12</v>
      </c>
      <c r="I24" s="17" t="s">
        <v>12</v>
      </c>
      <c r="J24" s="17" t="s">
        <v>12</v>
      </c>
      <c r="K24" s="17" t="s">
        <v>12</v>
      </c>
      <c r="L24" s="17" t="s">
        <v>12</v>
      </c>
      <c r="M24" s="17" t="s">
        <v>12</v>
      </c>
      <c r="N24" s="17" t="s">
        <v>12</v>
      </c>
      <c r="O24" s="17" t="s">
        <v>12</v>
      </c>
      <c r="P24" s="17" t="s">
        <v>12</v>
      </c>
      <c r="Q24" s="17" t="s">
        <v>12</v>
      </c>
      <c r="R24" s="100" t="s">
        <v>12</v>
      </c>
      <c r="S24" s="100" t="s">
        <v>12</v>
      </c>
      <c r="T24" s="100" t="s">
        <v>12</v>
      </c>
      <c r="U24" s="16" t="s">
        <v>12</v>
      </c>
      <c r="V24" s="16" t="s">
        <v>11</v>
      </c>
      <c r="W24" s="16" t="s">
        <v>11</v>
      </c>
      <c r="X24" s="16" t="s">
        <v>12</v>
      </c>
      <c r="Y24" s="16" t="s">
        <v>11</v>
      </c>
      <c r="Z24" s="16" t="s">
        <v>11</v>
      </c>
      <c r="AA24" s="16" t="s">
        <v>12</v>
      </c>
      <c r="AB24" s="16" t="s">
        <v>12</v>
      </c>
      <c r="AC24" s="16" t="s">
        <v>11</v>
      </c>
      <c r="AD24" s="16" t="s">
        <v>12</v>
      </c>
      <c r="AE24" s="16" t="s">
        <v>12</v>
      </c>
      <c r="AF24" s="16" t="s">
        <v>12</v>
      </c>
      <c r="AG24" s="17" t="s">
        <v>11</v>
      </c>
      <c r="AH24" s="17" t="s">
        <v>12</v>
      </c>
      <c r="AI24" s="19">
        <f t="shared" si="0"/>
        <v>0.29032258064516131</v>
      </c>
    </row>
    <row r="25" spans="1:35" ht="15.75" customHeight="1" x14ac:dyDescent="0.25">
      <c r="A25" s="194" t="s">
        <v>29</v>
      </c>
      <c r="B25" s="195"/>
      <c r="C25" s="196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22</v>
      </c>
      <c r="J25" s="29" t="s">
        <v>12</v>
      </c>
      <c r="K25" s="29" t="s">
        <v>12</v>
      </c>
      <c r="L25" s="29" t="s">
        <v>12</v>
      </c>
      <c r="M25" s="29" t="s">
        <v>12</v>
      </c>
      <c r="N25" s="29" t="s">
        <v>12</v>
      </c>
      <c r="O25" s="29" t="s">
        <v>12</v>
      </c>
      <c r="P25" s="29" t="s">
        <v>12</v>
      </c>
      <c r="Q25" s="30" t="s">
        <v>22</v>
      </c>
      <c r="R25" s="30" t="s">
        <v>22</v>
      </c>
      <c r="S25" s="30" t="s">
        <v>12</v>
      </c>
      <c r="T25" s="30" t="s">
        <v>12</v>
      </c>
      <c r="U25" s="30" t="s">
        <v>12</v>
      </c>
      <c r="V25" s="30" t="s">
        <v>22</v>
      </c>
      <c r="W25" s="30" t="s">
        <v>22</v>
      </c>
      <c r="X25" s="30" t="s">
        <v>11</v>
      </c>
      <c r="Y25" s="30" t="s">
        <v>11</v>
      </c>
      <c r="Z25" s="30" t="s">
        <v>12</v>
      </c>
      <c r="AA25" s="30" t="s">
        <v>12</v>
      </c>
      <c r="AB25" s="30" t="s">
        <v>12</v>
      </c>
      <c r="AC25" s="113" t="s">
        <v>12</v>
      </c>
      <c r="AD25" s="113" t="s">
        <v>12</v>
      </c>
      <c r="AE25" s="113" t="s">
        <v>12</v>
      </c>
      <c r="AF25" s="113" t="s">
        <v>12</v>
      </c>
      <c r="AG25" s="29" t="s">
        <v>12</v>
      </c>
      <c r="AH25" s="29" t="s">
        <v>12</v>
      </c>
      <c r="AI25" s="21">
        <f t="shared" si="0"/>
        <v>0.38709677419354838</v>
      </c>
    </row>
    <row r="26" spans="1:35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22</v>
      </c>
      <c r="J26" s="113" t="s">
        <v>12</v>
      </c>
      <c r="K26" s="113" t="s">
        <v>12</v>
      </c>
      <c r="L26" s="113" t="s">
        <v>12</v>
      </c>
      <c r="M26" s="113" t="s">
        <v>12</v>
      </c>
      <c r="N26" s="113" t="s">
        <v>12</v>
      </c>
      <c r="O26" s="113" t="s">
        <v>12</v>
      </c>
      <c r="P26" s="113" t="s">
        <v>12</v>
      </c>
      <c r="Q26" s="113" t="s">
        <v>22</v>
      </c>
      <c r="R26" s="113" t="s">
        <v>11</v>
      </c>
      <c r="S26" s="113" t="s">
        <v>12</v>
      </c>
      <c r="T26" s="113" t="s">
        <v>12</v>
      </c>
      <c r="U26" s="113" t="s">
        <v>12</v>
      </c>
      <c r="V26" s="113" t="s">
        <v>22</v>
      </c>
      <c r="W26" s="113" t="s">
        <v>22</v>
      </c>
      <c r="X26" s="113" t="s">
        <v>11</v>
      </c>
      <c r="Y26" s="113" t="s">
        <v>11</v>
      </c>
      <c r="Z26" s="113" t="s">
        <v>12</v>
      </c>
      <c r="AA26" s="113" t="s">
        <v>12</v>
      </c>
      <c r="AB26" s="113" t="s">
        <v>12</v>
      </c>
      <c r="AC26" s="113" t="s">
        <v>12</v>
      </c>
      <c r="AD26" s="113" t="s">
        <v>12</v>
      </c>
      <c r="AE26" s="113" t="s">
        <v>12</v>
      </c>
      <c r="AF26" s="113" t="s">
        <v>12</v>
      </c>
      <c r="AG26" s="29" t="s">
        <v>12</v>
      </c>
      <c r="AH26" s="29" t="s">
        <v>12</v>
      </c>
      <c r="AI26" s="21">
        <f t="shared" si="0"/>
        <v>0.38709677419354838</v>
      </c>
    </row>
    <row r="27" spans="1:35" ht="15.75" customHeight="1" x14ac:dyDescent="0.25">
      <c r="A27" s="191" t="s">
        <v>31</v>
      </c>
      <c r="B27" s="192"/>
      <c r="C27" s="193"/>
      <c r="D27" s="99" t="s">
        <v>9</v>
      </c>
      <c r="E27" s="99" t="s">
        <v>8</v>
      </c>
      <c r="F27" s="99" t="s">
        <v>8</v>
      </c>
      <c r="G27" s="99" t="s">
        <v>8</v>
      </c>
      <c r="H27" s="99" t="s">
        <v>12</v>
      </c>
      <c r="I27" s="99" t="s">
        <v>12</v>
      </c>
      <c r="J27" s="99" t="s">
        <v>12</v>
      </c>
      <c r="K27" s="99" t="s">
        <v>12</v>
      </c>
      <c r="L27" s="99" t="s">
        <v>12</v>
      </c>
      <c r="M27" s="99" t="s">
        <v>12</v>
      </c>
      <c r="N27" s="99" t="s">
        <v>12</v>
      </c>
      <c r="O27" s="99" t="s">
        <v>12</v>
      </c>
      <c r="P27" s="99" t="s">
        <v>12</v>
      </c>
      <c r="Q27" s="99" t="s">
        <v>12</v>
      </c>
      <c r="R27" s="31" t="s">
        <v>22</v>
      </c>
      <c r="S27" s="31" t="s">
        <v>12</v>
      </c>
      <c r="T27" s="31" t="s">
        <v>12</v>
      </c>
      <c r="U27" s="31" t="s">
        <v>12</v>
      </c>
      <c r="V27" s="31" t="s">
        <v>9</v>
      </c>
      <c r="W27" s="31" t="s">
        <v>9</v>
      </c>
      <c r="X27" s="31" t="s">
        <v>9</v>
      </c>
      <c r="Y27" s="31" t="s">
        <v>9</v>
      </c>
      <c r="Z27" s="31" t="s">
        <v>22</v>
      </c>
      <c r="AA27" s="31" t="s">
        <v>22</v>
      </c>
      <c r="AB27" s="31" t="s">
        <v>22</v>
      </c>
      <c r="AC27" s="31" t="s">
        <v>22</v>
      </c>
      <c r="AD27" s="99" t="s">
        <v>12</v>
      </c>
      <c r="AE27" s="99" t="s">
        <v>12</v>
      </c>
      <c r="AF27" s="99" t="s">
        <v>12</v>
      </c>
      <c r="AG27" s="99" t="s">
        <v>12</v>
      </c>
      <c r="AH27" s="99" t="s">
        <v>12</v>
      </c>
      <c r="AI27" s="15">
        <f t="shared" si="0"/>
        <v>0.41935483870967744</v>
      </c>
    </row>
    <row r="28" spans="1:35" ht="15.75" customHeight="1" x14ac:dyDescent="0.25">
      <c r="A28" s="206" t="s">
        <v>32</v>
      </c>
      <c r="B28" s="207"/>
      <c r="C28" s="208"/>
      <c r="D28" s="114">
        <v>2</v>
      </c>
      <c r="E28" s="114">
        <v>1</v>
      </c>
      <c r="F28" s="114">
        <v>2</v>
      </c>
      <c r="G28" s="114">
        <v>0</v>
      </c>
      <c r="H28" s="187" t="s">
        <v>316</v>
      </c>
      <c r="I28" s="114">
        <v>2</v>
      </c>
      <c r="J28" s="114">
        <v>2</v>
      </c>
      <c r="K28" s="114" t="s">
        <v>318</v>
      </c>
      <c r="L28" s="32">
        <v>0</v>
      </c>
      <c r="M28" s="32">
        <v>0</v>
      </c>
      <c r="N28" s="32">
        <v>0</v>
      </c>
      <c r="O28" s="32" t="s">
        <v>99</v>
      </c>
      <c r="P28" s="32" t="s">
        <v>99</v>
      </c>
      <c r="Q28" s="32">
        <v>0</v>
      </c>
      <c r="R28" s="32">
        <v>0</v>
      </c>
      <c r="S28" s="32">
        <v>0</v>
      </c>
      <c r="T28" s="102">
        <v>0</v>
      </c>
      <c r="U28" s="102">
        <v>2</v>
      </c>
      <c r="V28" s="32">
        <v>0</v>
      </c>
      <c r="W28" s="32">
        <v>2</v>
      </c>
      <c r="X28" s="32">
        <v>0</v>
      </c>
      <c r="Y28" s="102">
        <v>2</v>
      </c>
      <c r="Z28" s="102">
        <v>2</v>
      </c>
      <c r="AA28" s="32" t="s">
        <v>99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14">
        <v>0</v>
      </c>
      <c r="AH28" s="114">
        <v>0</v>
      </c>
      <c r="AI28" s="19">
        <f>IF(COUNTA(D28:AH28)&gt;0,(COUNTA(D28:AH28)-COUNTIF(D28:AH28,"NB")-COUNTIF(D28:AH28,"DN")-COUNTIF(D28:AH28,"An")-COUNTIF(D28:AH28,"NB^")-COUNTIF(D28:AH28,0))/COUNTA(D28:AH28),"")</f>
        <v>0.45161290322580644</v>
      </c>
    </row>
    <row r="29" spans="1:35" ht="15.75" customHeight="1" x14ac:dyDescent="0.25">
      <c r="A29" s="203" t="s">
        <v>33</v>
      </c>
      <c r="B29" s="204"/>
      <c r="C29" s="205"/>
      <c r="D29" s="115">
        <v>0</v>
      </c>
      <c r="E29" s="115">
        <v>0</v>
      </c>
      <c r="F29" s="115" t="s">
        <v>314</v>
      </c>
      <c r="G29" s="115" t="s">
        <v>315</v>
      </c>
      <c r="H29" s="115" t="s">
        <v>178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 t="s">
        <v>319</v>
      </c>
      <c r="U29" s="115" t="s">
        <v>320</v>
      </c>
      <c r="V29" s="115">
        <v>0</v>
      </c>
      <c r="W29" s="115" t="s">
        <v>321</v>
      </c>
      <c r="X29" s="115" t="s">
        <v>322</v>
      </c>
      <c r="Y29" s="115" t="s">
        <v>323</v>
      </c>
      <c r="Z29" s="130">
        <v>0</v>
      </c>
      <c r="AA29" s="130">
        <v>0</v>
      </c>
      <c r="AB29" s="130">
        <v>0</v>
      </c>
      <c r="AC29" s="130">
        <v>0</v>
      </c>
      <c r="AD29" s="33">
        <v>0</v>
      </c>
      <c r="AE29" s="131">
        <v>0</v>
      </c>
      <c r="AF29" s="131">
        <v>0</v>
      </c>
      <c r="AG29" s="33">
        <v>0</v>
      </c>
      <c r="AH29" s="33">
        <v>0</v>
      </c>
      <c r="AI29" s="21">
        <f>IF(COUNTA(D29:AH29)&gt;0,(COUNTA(D29:AH29)-COUNTIF(D29:AH29,"NB")-COUNTIF(D29:AH29,"DN")-COUNTIF(D29:AH29,"An")-COUNTIF(D29:AH29,"NB^")-COUNTIF(D29:AH29,0))/COUNTA(D29:AH29),"")</f>
        <v>0.25806451612903225</v>
      </c>
    </row>
    <row r="30" spans="1:35" ht="15.75" customHeight="1" x14ac:dyDescent="0.25">
      <c r="A30" s="215" t="s">
        <v>34</v>
      </c>
      <c r="B30" s="216"/>
      <c r="C30" s="217"/>
      <c r="D30" s="116" t="s">
        <v>9</v>
      </c>
      <c r="E30" s="116" t="s">
        <v>8</v>
      </c>
      <c r="F30" s="116" t="s">
        <v>8</v>
      </c>
      <c r="G30" s="116" t="s">
        <v>8</v>
      </c>
      <c r="H30" s="116" t="s">
        <v>12</v>
      </c>
      <c r="I30" s="116" t="s">
        <v>12</v>
      </c>
      <c r="J30" s="116" t="s">
        <v>12</v>
      </c>
      <c r="K30" s="116" t="s">
        <v>12</v>
      </c>
      <c r="L30" s="116" t="s">
        <v>12</v>
      </c>
      <c r="M30" s="116" t="s">
        <v>12</v>
      </c>
      <c r="N30" s="116" t="s">
        <v>12</v>
      </c>
      <c r="O30" s="116" t="s">
        <v>12</v>
      </c>
      <c r="P30" s="116" t="s">
        <v>12</v>
      </c>
      <c r="Q30" s="116" t="s">
        <v>12</v>
      </c>
      <c r="R30" s="116" t="s">
        <v>22</v>
      </c>
      <c r="S30" s="116" t="s">
        <v>12</v>
      </c>
      <c r="T30" s="116" t="s">
        <v>12</v>
      </c>
      <c r="U30" s="116" t="s">
        <v>12</v>
      </c>
      <c r="V30" s="116" t="s">
        <v>9</v>
      </c>
      <c r="W30" s="116" t="s">
        <v>9</v>
      </c>
      <c r="X30" s="116" t="s">
        <v>9</v>
      </c>
      <c r="Y30" s="116" t="s">
        <v>9</v>
      </c>
      <c r="Z30" s="116" t="s">
        <v>22</v>
      </c>
      <c r="AA30" s="116" t="s">
        <v>9</v>
      </c>
      <c r="AB30" s="116" t="s">
        <v>22</v>
      </c>
      <c r="AC30" s="116" t="s">
        <v>22</v>
      </c>
      <c r="AD30" s="116" t="s">
        <v>12</v>
      </c>
      <c r="AE30" s="116" t="s">
        <v>12</v>
      </c>
      <c r="AF30" s="116" t="s">
        <v>12</v>
      </c>
      <c r="AG30" s="116" t="s">
        <v>12</v>
      </c>
      <c r="AH30" s="116" t="s">
        <v>22</v>
      </c>
      <c r="AI30" s="21">
        <f>IF(COUNTA(D30:AH30)&gt;0,(COUNTA(D30:AH30)-COUNTIF(D30:AH30,"NB")-COUNTIF(D30:AH30,"DN")-COUNTIF(D30:AH30,"An")-COUNTIF(D30:AH30,"NB^")-COUNTIF(D30:AH30,0))/COUNTA(D30:AH30),"")</f>
        <v>0.45161290322580644</v>
      </c>
    </row>
    <row r="31" spans="1:35" ht="15.75" customHeight="1" x14ac:dyDescent="0.25">
      <c r="A31" s="191" t="s">
        <v>35</v>
      </c>
      <c r="B31" s="192"/>
      <c r="C31" s="193"/>
      <c r="D31" s="99" t="s">
        <v>9</v>
      </c>
      <c r="E31" s="99" t="s">
        <v>8</v>
      </c>
      <c r="F31" s="99" t="s">
        <v>8</v>
      </c>
      <c r="G31" s="99" t="s">
        <v>8</v>
      </c>
      <c r="H31" s="99" t="s">
        <v>12</v>
      </c>
      <c r="I31" s="99" t="s">
        <v>12</v>
      </c>
      <c r="J31" s="99" t="s">
        <v>12</v>
      </c>
      <c r="K31" s="99" t="s">
        <v>12</v>
      </c>
      <c r="L31" s="99" t="s">
        <v>12</v>
      </c>
      <c r="M31" s="99" t="s">
        <v>12</v>
      </c>
      <c r="N31" s="99" t="s">
        <v>12</v>
      </c>
      <c r="O31" s="99" t="s">
        <v>12</v>
      </c>
      <c r="P31" s="99" t="s">
        <v>12</v>
      </c>
      <c r="Q31" s="99" t="s">
        <v>12</v>
      </c>
      <c r="R31" s="99" t="s">
        <v>22</v>
      </c>
      <c r="S31" s="99" t="s">
        <v>12</v>
      </c>
      <c r="T31" s="99" t="s">
        <v>12</v>
      </c>
      <c r="U31" s="99" t="s">
        <v>12</v>
      </c>
      <c r="V31" s="99" t="s">
        <v>9</v>
      </c>
      <c r="W31" s="99" t="s">
        <v>9</v>
      </c>
      <c r="X31" s="99" t="s">
        <v>9</v>
      </c>
      <c r="Y31" s="99" t="s">
        <v>9</v>
      </c>
      <c r="Z31" s="99" t="s">
        <v>22</v>
      </c>
      <c r="AA31" s="99" t="s">
        <v>22</v>
      </c>
      <c r="AB31" s="99" t="s">
        <v>22</v>
      </c>
      <c r="AC31" s="99" t="s">
        <v>22</v>
      </c>
      <c r="AD31" s="99" t="s">
        <v>12</v>
      </c>
      <c r="AE31" s="99" t="s">
        <v>12</v>
      </c>
      <c r="AF31" s="99" t="s">
        <v>12</v>
      </c>
      <c r="AG31" s="99" t="s">
        <v>12</v>
      </c>
      <c r="AH31" s="99" t="s">
        <v>12</v>
      </c>
      <c r="AI31" s="15">
        <f>IF(COUNTA(D31:AH31)&gt;0,(COUNTA(D31:AH31)-COUNTIF(D31:AH31,"NB")-COUNTIF(D31:AH31,"DN")-COUNTIF(D31:AH31,"An")-COUNTIF(D31:AH31,"NB^")-COUNTIF(D31:AH31,0))/COUNTA(D31:AH31),"")</f>
        <v>0.41935483870967744</v>
      </c>
    </row>
    <row r="32" spans="1:35" ht="15.75" customHeight="1" x14ac:dyDescent="0.25">
      <c r="A32" s="218" t="s">
        <v>36</v>
      </c>
      <c r="B32" s="219"/>
      <c r="C32" s="220"/>
      <c r="D32" s="117" t="s">
        <v>9</v>
      </c>
      <c r="E32" s="117" t="s">
        <v>8</v>
      </c>
      <c r="F32" s="117" t="s">
        <v>8</v>
      </c>
      <c r="G32" s="117" t="s">
        <v>8</v>
      </c>
      <c r="H32" s="117" t="s">
        <v>12</v>
      </c>
      <c r="I32" s="117" t="s">
        <v>12</v>
      </c>
      <c r="J32" s="117" t="s">
        <v>12</v>
      </c>
      <c r="K32" s="117" t="s">
        <v>12</v>
      </c>
      <c r="L32" s="117" t="s">
        <v>12</v>
      </c>
      <c r="M32" s="117" t="s">
        <v>12</v>
      </c>
      <c r="N32" s="117" t="s">
        <v>12</v>
      </c>
      <c r="O32" s="117" t="s">
        <v>12</v>
      </c>
      <c r="P32" s="117" t="s">
        <v>12</v>
      </c>
      <c r="Q32" s="117" t="s">
        <v>12</v>
      </c>
      <c r="R32" s="117" t="s">
        <v>12</v>
      </c>
      <c r="S32" s="117" t="s">
        <v>12</v>
      </c>
      <c r="T32" s="117" t="s">
        <v>12</v>
      </c>
      <c r="U32" s="117" t="s">
        <v>12</v>
      </c>
      <c r="V32" s="117" t="s">
        <v>9</v>
      </c>
      <c r="W32" s="117" t="s">
        <v>9</v>
      </c>
      <c r="X32" s="117" t="s">
        <v>9</v>
      </c>
      <c r="Y32" s="117" t="s">
        <v>9</v>
      </c>
      <c r="Z32" s="117" t="s">
        <v>22</v>
      </c>
      <c r="AA32" s="117" t="s">
        <v>22</v>
      </c>
      <c r="AB32" s="117" t="s">
        <v>22</v>
      </c>
      <c r="AC32" s="117" t="s">
        <v>22</v>
      </c>
      <c r="AD32" s="117" t="s">
        <v>12</v>
      </c>
      <c r="AE32" s="117" t="s">
        <v>12</v>
      </c>
      <c r="AF32" s="117" t="s">
        <v>12</v>
      </c>
      <c r="AG32" s="117" t="s">
        <v>12</v>
      </c>
      <c r="AH32" s="117" t="s">
        <v>12</v>
      </c>
      <c r="AI32" s="19">
        <f t="shared" si="0"/>
        <v>0.38709677419354838</v>
      </c>
    </row>
    <row r="33" spans="1:44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12</v>
      </c>
      <c r="I33" s="113" t="s">
        <v>12</v>
      </c>
      <c r="J33" s="113" t="s">
        <v>12</v>
      </c>
      <c r="K33" s="113" t="s">
        <v>12</v>
      </c>
      <c r="L33" s="113" t="s">
        <v>12</v>
      </c>
      <c r="M33" s="113" t="s">
        <v>12</v>
      </c>
      <c r="N33" s="113" t="s">
        <v>12</v>
      </c>
      <c r="O33" s="113" t="s">
        <v>12</v>
      </c>
      <c r="P33" s="113" t="s">
        <v>12</v>
      </c>
      <c r="Q33" s="113" t="s">
        <v>12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22</v>
      </c>
      <c r="AA33" s="29" t="s">
        <v>22</v>
      </c>
      <c r="AB33" s="29" t="s">
        <v>22</v>
      </c>
      <c r="AC33" s="29" t="s">
        <v>22</v>
      </c>
      <c r="AD33" s="29" t="s">
        <v>12</v>
      </c>
      <c r="AE33" s="29" t="s">
        <v>12</v>
      </c>
      <c r="AF33" s="29" t="s">
        <v>12</v>
      </c>
      <c r="AG33" s="113" t="s">
        <v>12</v>
      </c>
      <c r="AH33" s="113" t="s">
        <v>12</v>
      </c>
      <c r="AI33" s="21">
        <f t="shared" si="0"/>
        <v>0.38709677419354838</v>
      </c>
    </row>
    <row r="34" spans="1:44" ht="15.75" customHeight="1" x14ac:dyDescent="0.25">
      <c r="A34" s="194" t="s">
        <v>104</v>
      </c>
      <c r="B34" s="195"/>
      <c r="C34" s="196"/>
      <c r="D34" s="113" t="s">
        <v>11</v>
      </c>
      <c r="E34" s="113" t="s">
        <v>11</v>
      </c>
      <c r="F34" s="113" t="s">
        <v>11</v>
      </c>
      <c r="G34" s="113" t="s">
        <v>11</v>
      </c>
      <c r="H34" s="113" t="s">
        <v>11</v>
      </c>
      <c r="I34" s="113" t="s">
        <v>22</v>
      </c>
      <c r="J34" s="113" t="s">
        <v>12</v>
      </c>
      <c r="K34" s="113" t="s">
        <v>12</v>
      </c>
      <c r="L34" s="113" t="s">
        <v>12</v>
      </c>
      <c r="M34" s="113" t="s">
        <v>12</v>
      </c>
      <c r="N34" s="113" t="s">
        <v>12</v>
      </c>
      <c r="O34" s="113" t="s">
        <v>12</v>
      </c>
      <c r="P34" s="113" t="s">
        <v>12</v>
      </c>
      <c r="Q34" s="113" t="s">
        <v>12</v>
      </c>
      <c r="R34" s="28" t="s">
        <v>12</v>
      </c>
      <c r="S34" s="28" t="s">
        <v>12</v>
      </c>
      <c r="T34" s="28" t="s">
        <v>12</v>
      </c>
      <c r="U34" s="28" t="s">
        <v>12</v>
      </c>
      <c r="V34" s="28" t="s">
        <v>11</v>
      </c>
      <c r="W34" s="28" t="s">
        <v>11</v>
      </c>
      <c r="X34" s="28" t="s">
        <v>22</v>
      </c>
      <c r="Y34" s="29" t="s">
        <v>11</v>
      </c>
      <c r="Z34" s="29" t="s">
        <v>22</v>
      </c>
      <c r="AA34" s="29" t="s">
        <v>22</v>
      </c>
      <c r="AB34" s="29" t="s">
        <v>22</v>
      </c>
      <c r="AC34" s="29" t="s">
        <v>22</v>
      </c>
      <c r="AD34" s="29" t="s">
        <v>12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1">
        <f t="shared" si="0"/>
        <v>0.45161290322580644</v>
      </c>
    </row>
    <row r="35" spans="1:44" ht="15.75" customHeight="1" thickBot="1" x14ac:dyDescent="0.3">
      <c r="A35" s="227" t="s">
        <v>105</v>
      </c>
      <c r="B35" s="228"/>
      <c r="C35" s="229"/>
      <c r="D35" s="135" t="s">
        <v>11</v>
      </c>
      <c r="E35" s="135" t="s">
        <v>11</v>
      </c>
      <c r="F35" s="135" t="s">
        <v>11</v>
      </c>
      <c r="G35" s="135" t="s">
        <v>11</v>
      </c>
      <c r="H35" s="135" t="s">
        <v>11</v>
      </c>
      <c r="I35" s="135" t="s">
        <v>22</v>
      </c>
      <c r="J35" s="135" t="s">
        <v>12</v>
      </c>
      <c r="K35" s="135" t="s">
        <v>12</v>
      </c>
      <c r="L35" s="135" t="s">
        <v>12</v>
      </c>
      <c r="M35" s="135" t="s">
        <v>12</v>
      </c>
      <c r="N35" s="135" t="s">
        <v>12</v>
      </c>
      <c r="O35" s="135" t="s">
        <v>12</v>
      </c>
      <c r="P35" s="135" t="s">
        <v>12</v>
      </c>
      <c r="Q35" s="135" t="s">
        <v>12</v>
      </c>
      <c r="R35" s="136" t="s">
        <v>12</v>
      </c>
      <c r="S35" s="136" t="s">
        <v>12</v>
      </c>
      <c r="T35" s="136" t="s">
        <v>12</v>
      </c>
      <c r="U35" s="136" t="s">
        <v>12</v>
      </c>
      <c r="V35" s="136" t="s">
        <v>11</v>
      </c>
      <c r="W35" s="136" t="s">
        <v>11</v>
      </c>
      <c r="X35" s="136" t="s">
        <v>22</v>
      </c>
      <c r="Y35" s="137" t="s">
        <v>11</v>
      </c>
      <c r="Z35" s="137" t="s">
        <v>12</v>
      </c>
      <c r="AA35" s="137" t="s">
        <v>12</v>
      </c>
      <c r="AB35" s="137" t="s">
        <v>22</v>
      </c>
      <c r="AC35" s="137" t="s">
        <v>22</v>
      </c>
      <c r="AD35" s="137" t="s">
        <v>12</v>
      </c>
      <c r="AE35" s="137" t="s">
        <v>12</v>
      </c>
      <c r="AF35" s="137" t="s">
        <v>12</v>
      </c>
      <c r="AG35" s="137" t="s">
        <v>12</v>
      </c>
      <c r="AH35" s="137" t="s">
        <v>12</v>
      </c>
      <c r="AI35" s="138">
        <f t="shared" si="0"/>
        <v>0.38709677419354838</v>
      </c>
    </row>
    <row r="36" spans="1:44" s="38" customFormat="1" ht="15.75" customHeight="1" x14ac:dyDescent="0.25">
      <c r="A36" s="224" t="s">
        <v>39</v>
      </c>
      <c r="B36" s="225"/>
      <c r="C36" s="226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6"/>
      <c r="S36" s="104"/>
      <c r="T36" s="104"/>
      <c r="U36" s="104"/>
      <c r="V36" s="104"/>
      <c r="W36" s="104"/>
      <c r="X36" s="104"/>
      <c r="Y36" s="104"/>
      <c r="Z36" s="104"/>
      <c r="AA36" s="133"/>
      <c r="AB36" s="104"/>
      <c r="AC36" s="104"/>
      <c r="AD36" s="104"/>
      <c r="AE36" s="104"/>
      <c r="AF36" s="104"/>
      <c r="AG36" s="104"/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34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>AB</v>
      </c>
      <c r="F38" s="48" t="str">
        <f>IF(AND(F5&gt;0,COUNTA(F6:F37)&gt;0,COUNTA(F6:F37)-COUNTIF(F6:F37,"NB")-COUNTIF(F30:F31, "0")=COUNTA(F6:F37)),"AB","")</f>
        <v>AB</v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H38" si="1">IF(AND(J5&gt;0,COUNTA(J6:J37)&gt;0,COUNTA(J6:J37)-COUNTIF(J6:J37,"NB")-COUNTIF(J30:J31, "0")=COUNTA(J6:J37)),"AB","")</f>
        <v/>
      </c>
      <c r="K38" s="48" t="str">
        <f t="shared" si="1"/>
        <v/>
      </c>
      <c r="L38" s="48" t="str">
        <f t="shared" si="1"/>
        <v/>
      </c>
      <c r="M38" s="48" t="str">
        <f t="shared" si="1"/>
        <v/>
      </c>
      <c r="N38" s="48" t="str">
        <f t="shared" si="1"/>
        <v/>
      </c>
      <c r="O38" s="48" t="str">
        <f t="shared" si="1"/>
        <v/>
      </c>
      <c r="P38" s="48" t="str">
        <f t="shared" si="1"/>
        <v/>
      </c>
      <c r="Q38" s="48" t="str">
        <f t="shared" si="1"/>
        <v/>
      </c>
      <c r="R38" s="48" t="str">
        <f t="shared" si="1"/>
        <v/>
      </c>
      <c r="S38" s="48" t="str">
        <f t="shared" si="1"/>
        <v/>
      </c>
      <c r="T38" s="48" t="str">
        <f t="shared" si="1"/>
        <v/>
      </c>
      <c r="U38" s="48" t="str">
        <f t="shared" si="1"/>
        <v/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/>
      </c>
      <c r="AF38" s="48" t="str">
        <f t="shared" si="1"/>
        <v/>
      </c>
      <c r="AG38" s="48" t="str">
        <f t="shared" si="1"/>
        <v/>
      </c>
      <c r="AH38" s="48" t="str">
        <f t="shared" si="1"/>
        <v/>
      </c>
      <c r="AI38" s="45"/>
    </row>
    <row r="39" spans="1:44" ht="15.75" hidden="1" customHeight="1" x14ac:dyDescent="0.25">
      <c r="D39" s="49" t="str">
        <f>IF(AND(D5:D5&gt;0,COUNTA(D6:D35),COUNTIF(D6:D35,"NB")+COUNTIF(D6:D35,0)=COUNTA(D6:D35)),"ANB","")</f>
        <v/>
      </c>
      <c r="E39" s="49" t="str">
        <f>IF(AND(E5:E5&gt;0,COUNTA(E6:E35),COUNTIF(E6:E35,"NB")+COUNTIF(E6:E35,0)=COUNTA(E6:E35)),"ANB","")</f>
        <v/>
      </c>
      <c r="F39" s="49" t="str">
        <f>IF(AND(F5:F5&gt;0,COUNTA(F6:F35),COUNTIF(F6:F35,"NB")+COUNTIF(F6:F35,0)=COUNTA(F6:F35)),"ANB","")</f>
        <v/>
      </c>
      <c r="G39" s="49" t="str">
        <f>IF(AND(G5:G5&gt;0,COUNTA(G6:G35),COUNTIF(G6:G35,"NB")+COUNTIF(G6:G35,0)=COUNTA(G6:G35)),"ANB","")</f>
        <v/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H39" si="2">IF(AND(J5:J5&gt;0,COUNTA(J6:J35),COUNTIF(J6:J35,"NB")+COUNTIF(J6:J35,0)=COUNTA(J6:J35)),"ANB","")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>ANB</v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>ANB</v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>ANB</v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str">
        <f t="shared" si="2"/>
        <v/>
      </c>
    </row>
    <row r="40" spans="1:44" ht="15.75" customHeight="1" thickBot="1" x14ac:dyDescent="0.3">
      <c r="D40" s="50"/>
      <c r="E40" s="51"/>
      <c r="F40" s="51"/>
      <c r="G40" s="51"/>
      <c r="H40" s="51"/>
      <c r="I40" s="185" t="s">
        <v>317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2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26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3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AH9:AH14">
    <cfRule type="cellIs" dxfId="50" priority="49" stopIfTrue="1" operator="equal">
      <formula>"B"</formula>
    </cfRule>
    <cfRule type="cellIs" dxfId="49" priority="50" stopIfTrue="1" operator="equal">
      <formula>"M"</formula>
    </cfRule>
    <cfRule type="cellIs" dxfId="48" priority="51" stopIfTrue="1" operator="between">
      <formula>"NB"</formula>
      <formula>"NB^"</formula>
    </cfRule>
  </conditionalFormatting>
  <conditionalFormatting sqref="AG23:AH26 AH22">
    <cfRule type="cellIs" dxfId="47" priority="23" stopIfTrue="1" operator="equal">
      <formula>"B"</formula>
    </cfRule>
    <cfRule type="cellIs" dxfId="46" priority="24" stopIfTrue="1" operator="equal">
      <formula>"M"</formula>
    </cfRule>
    <cfRule type="cellIs" dxfId="45" priority="25" stopIfTrue="1" operator="between">
      <formula>"NB"</formula>
      <formula>"NB^"</formula>
    </cfRule>
  </conditionalFormatting>
  <conditionalFormatting sqref="AG22 AE6:AF7 AE30:AF33 AE9:AF14 AE22:AF27">
    <cfRule type="cellIs" dxfId="44" priority="16" stopIfTrue="1" operator="equal">
      <formula>"B"</formula>
    </cfRule>
    <cfRule type="cellIs" dxfId="43" priority="17" stopIfTrue="1" operator="equal">
      <formula>"M"</formula>
    </cfRule>
    <cfRule type="cellIs" dxfId="42" priority="18" stopIfTrue="1" operator="between">
      <formula>"NB"</formula>
      <formula>"NB^"</formula>
    </cfRule>
  </conditionalFormatting>
  <conditionalFormatting sqref="AH34">
    <cfRule type="cellIs" dxfId="41" priority="13" stopIfTrue="1" operator="equal">
      <formula>"B"</formula>
    </cfRule>
    <cfRule type="cellIs" dxfId="40" priority="14" stopIfTrue="1" operator="equal">
      <formula>"M"</formula>
    </cfRule>
    <cfRule type="cellIs" dxfId="39" priority="15" stopIfTrue="1" operator="between">
      <formula>"NB"</formula>
      <formula>"NB^"</formula>
    </cfRule>
  </conditionalFormatting>
  <conditionalFormatting sqref="D34:AG34">
    <cfRule type="cellIs" dxfId="38" priority="10" stopIfTrue="1" operator="equal">
      <formula>"B"</formula>
    </cfRule>
    <cfRule type="cellIs" dxfId="37" priority="11" stopIfTrue="1" operator="equal">
      <formula>"M"</formula>
    </cfRule>
    <cfRule type="cellIs" dxfId="36" priority="12" stopIfTrue="1" operator="between">
      <formula>"NB"</formula>
      <formula>"NB^"</formula>
    </cfRule>
  </conditionalFormatting>
  <conditionalFormatting sqref="AH35">
    <cfRule type="cellIs" dxfId="35" priority="7" stopIfTrue="1" operator="equal">
      <formula>"B"</formula>
    </cfRule>
    <cfRule type="cellIs" dxfId="34" priority="8" stopIfTrue="1" operator="equal">
      <formula>"M"</formula>
    </cfRule>
    <cfRule type="cellIs" dxfId="33" priority="9" stopIfTrue="1" operator="between">
      <formula>"NB"</formula>
      <formula>"NB^"</formula>
    </cfRule>
  </conditionalFormatting>
  <conditionalFormatting sqref="D35:AG35">
    <cfRule type="cellIs" dxfId="32" priority="4" stopIfTrue="1" operator="equal">
      <formula>"B"</formula>
    </cfRule>
    <cfRule type="cellIs" dxfId="31" priority="5" stopIfTrue="1" operator="equal">
      <formula>"M"</formula>
    </cfRule>
    <cfRule type="cellIs" dxfId="30" priority="6" stopIfTrue="1" operator="between">
      <formula>"NB"</formula>
      <formula>"NB^"</formula>
    </cfRule>
  </conditionalFormatting>
  <conditionalFormatting sqref="G8:AH8">
    <cfRule type="cellIs" dxfId="29" priority="1" stopIfTrue="1" operator="equal">
      <formula>"B"</formula>
    </cfRule>
    <cfRule type="cellIs" dxfId="28" priority="2" stopIfTrue="1" operator="equal">
      <formula>"M"</formula>
    </cfRule>
    <cfRule type="cellIs" dxfId="27" priority="3" stopIfTrue="1" operator="between">
      <formula>"NB"</formula>
      <formula>"NB^"</formula>
    </cfRule>
  </conditionalFormatting>
  <conditionalFormatting sqref="AG9:AG14 AG30:AH33 D18:K27 L21:P27 R18:V22 Q21:Q22 Q23:V27 D6:AD7 D30:AD33 W22:AD27 D9:AD14 W18:AF21">
    <cfRule type="cellIs" dxfId="26" priority="45" stopIfTrue="1" operator="equal">
      <formula>"B"</formula>
    </cfRule>
    <cfRule type="cellIs" dxfId="25" priority="46" stopIfTrue="1" operator="equal">
      <formula>"M"</formula>
    </cfRule>
    <cfRule type="cellIs" dxfId="24" priority="47" stopIfTrue="1" operator="between">
      <formula>"NB"</formula>
      <formula>"NB^"</formula>
    </cfRule>
  </conditionalFormatting>
  <conditionalFormatting sqref="AG28:AH28 D28:AD29">
    <cfRule type="cellIs" dxfId="23" priority="48" stopIfTrue="1" operator="equal">
      <formula>0</formula>
    </cfRule>
  </conditionalFormatting>
  <conditionalFormatting sqref="AG29:AH29">
    <cfRule type="cellIs" dxfId="22" priority="44" stopIfTrue="1" operator="equal">
      <formula>0</formula>
    </cfRule>
  </conditionalFormatting>
  <conditionalFormatting sqref="D15:K17 T15:AF17">
    <cfRule type="cellIs" dxfId="21" priority="41" stopIfTrue="1" operator="equal">
      <formula>"B"</formula>
    </cfRule>
    <cfRule type="cellIs" dxfId="20" priority="42" stopIfTrue="1" operator="equal">
      <formula>"M"</formula>
    </cfRule>
    <cfRule type="cellIs" dxfId="19" priority="43" stopIfTrue="1" operator="between">
      <formula>"NB"</formula>
      <formula>"NB^"</formula>
    </cfRule>
  </conditionalFormatting>
  <conditionalFormatting sqref="R15:S17">
    <cfRule type="cellIs" dxfId="18" priority="38" stopIfTrue="1" operator="equal">
      <formula>"B"</formula>
    </cfRule>
    <cfRule type="cellIs" dxfId="17" priority="39" stopIfTrue="1" operator="equal">
      <formula>"M"</formula>
    </cfRule>
    <cfRule type="cellIs" dxfId="16" priority="40" stopIfTrue="1" operator="between">
      <formula>"NB"</formula>
      <formula>"NB^"</formula>
    </cfRule>
  </conditionalFormatting>
  <conditionalFormatting sqref="L15:Q20">
    <cfRule type="cellIs" dxfId="15" priority="35" stopIfTrue="1" operator="equal">
      <formula>"B"</formula>
    </cfRule>
    <cfRule type="cellIs" dxfId="14" priority="36" stopIfTrue="1" operator="equal">
      <formula>"M"</formula>
    </cfRule>
    <cfRule type="cellIs" dxfId="13" priority="37" stopIfTrue="1" operator="between">
      <formula>"NB"</formula>
      <formula>"NB^"</formula>
    </cfRule>
  </conditionalFormatting>
  <conditionalFormatting sqref="AG18:AH21 AG27:AH27">
    <cfRule type="cellIs" dxfId="12" priority="32" stopIfTrue="1" operator="equal">
      <formula>"B"</formula>
    </cfRule>
    <cfRule type="cellIs" dxfId="11" priority="33" stopIfTrue="1" operator="equal">
      <formula>"M"</formula>
    </cfRule>
    <cfRule type="cellIs" dxfId="10" priority="34" stopIfTrue="1" operator="between">
      <formula>"NB"</formula>
      <formula>"NB^"</formula>
    </cfRule>
  </conditionalFormatting>
  <conditionalFormatting sqref="AG6:AH7">
    <cfRule type="cellIs" dxfId="9" priority="29" stopIfTrue="1" operator="equal">
      <formula>"B"</formula>
    </cfRule>
    <cfRule type="cellIs" dxfId="8" priority="30" stopIfTrue="1" operator="equal">
      <formula>"M"</formula>
    </cfRule>
    <cfRule type="cellIs" dxfId="7" priority="31" stopIfTrue="1" operator="between">
      <formula>"NB"</formula>
      <formula>"NB^"</formula>
    </cfRule>
  </conditionalFormatting>
  <conditionalFormatting sqref="AG15:AH17">
    <cfRule type="cellIs" dxfId="6" priority="26" stopIfTrue="1" operator="equal">
      <formula>"B"</formula>
    </cfRule>
    <cfRule type="cellIs" dxfId="5" priority="27" stopIfTrue="1" operator="equal">
      <formula>"M"</formula>
    </cfRule>
    <cfRule type="cellIs" dxfId="4" priority="28" stopIfTrue="1" operator="between">
      <formula>"NB"</formula>
      <formula>"NB^"</formula>
    </cfRule>
  </conditionalFormatting>
  <conditionalFormatting sqref="D8:F8">
    <cfRule type="cellIs" dxfId="3" priority="20" stopIfTrue="1" operator="equal">
      <formula>"B"</formula>
    </cfRule>
    <cfRule type="cellIs" dxfId="2" priority="21" stopIfTrue="1" operator="equal">
      <formula>"M"</formula>
    </cfRule>
    <cfRule type="cellIs" dxfId="1" priority="22" stopIfTrue="1" operator="between">
      <formula>"NB"</formula>
      <formula>"NB^"</formula>
    </cfRule>
  </conditionalFormatting>
  <conditionalFormatting sqref="AE28:AF29">
    <cfRule type="cellIs" dxfId="0" priority="19" stopIfTrue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X58"/>
  <sheetViews>
    <sheetView zoomScale="90" zoomScaleNormal="90" zoomScalePageLayoutView="90" workbookViewId="0">
      <selection activeCell="R21" sqref="R21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125</v>
      </c>
      <c r="AX3" s="2"/>
    </row>
    <row r="4" spans="1:50" s="6" customFormat="1" ht="15.75" customHeight="1" thickBot="1" x14ac:dyDescent="0.3">
      <c r="B4" s="7"/>
      <c r="C4" s="8"/>
      <c r="G4" s="6" t="s">
        <v>3</v>
      </c>
      <c r="H4" s="8" t="s">
        <v>3</v>
      </c>
      <c r="N4" s="6" t="s">
        <v>3</v>
      </c>
      <c r="O4" s="8" t="s">
        <v>3</v>
      </c>
      <c r="U4" s="6" t="s">
        <v>3</v>
      </c>
      <c r="V4" s="6" t="s">
        <v>3</v>
      </c>
      <c r="AB4" s="6" t="s">
        <v>3</v>
      </c>
      <c r="AC4" s="6" t="s">
        <v>3</v>
      </c>
      <c r="AJ4"/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11">
        <v>26</v>
      </c>
      <c r="AD5" s="11">
        <v>27</v>
      </c>
      <c r="AE5" s="11">
        <v>28</v>
      </c>
      <c r="AF5" s="84">
        <v>29</v>
      </c>
      <c r="AG5" s="84">
        <v>30</v>
      </c>
      <c r="AH5" s="85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9</v>
      </c>
      <c r="E6" s="99" t="s">
        <v>9</v>
      </c>
      <c r="F6" s="99" t="s">
        <v>8</v>
      </c>
      <c r="G6" s="99" t="s">
        <v>8</v>
      </c>
      <c r="H6" s="99" t="s">
        <v>9</v>
      </c>
      <c r="I6" s="99" t="s">
        <v>8</v>
      </c>
      <c r="J6" s="99" t="s">
        <v>8</v>
      </c>
      <c r="K6" s="99" t="s">
        <v>8</v>
      </c>
      <c r="L6" s="99" t="s">
        <v>8</v>
      </c>
      <c r="M6" s="99" t="s">
        <v>8</v>
      </c>
      <c r="N6" s="99" t="s">
        <v>9</v>
      </c>
      <c r="O6" s="99" t="s">
        <v>22</v>
      </c>
      <c r="P6" s="99" t="s">
        <v>22</v>
      </c>
      <c r="Q6" s="99" t="s">
        <v>22</v>
      </c>
      <c r="R6" s="99" t="s">
        <v>9</v>
      </c>
      <c r="S6" s="99" t="s">
        <v>8</v>
      </c>
      <c r="T6" s="99" t="s">
        <v>8</v>
      </c>
      <c r="U6" s="99" t="s">
        <v>8</v>
      </c>
      <c r="V6" s="99" t="s">
        <v>8</v>
      </c>
      <c r="W6" s="99" t="s">
        <v>8</v>
      </c>
      <c r="X6" s="99" t="s">
        <v>8</v>
      </c>
      <c r="Y6" s="99" t="s">
        <v>8</v>
      </c>
      <c r="Z6" s="99" t="s">
        <v>8</v>
      </c>
      <c r="AA6" s="99" t="s">
        <v>8</v>
      </c>
      <c r="AB6" s="99" t="s">
        <v>3</v>
      </c>
      <c r="AC6" s="99" t="s">
        <v>3</v>
      </c>
      <c r="AD6" s="99" t="s">
        <v>8</v>
      </c>
      <c r="AE6" s="99" t="s">
        <v>8</v>
      </c>
      <c r="AF6" s="125"/>
      <c r="AG6" s="125"/>
      <c r="AH6" s="125"/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22</v>
      </c>
      <c r="P7" s="16" t="s">
        <v>22</v>
      </c>
      <c r="Q7" s="16" t="s">
        <v>22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7" t="s">
        <v>11</v>
      </c>
      <c r="Z7" s="17" t="s">
        <v>11</v>
      </c>
      <c r="AA7" s="17" t="s">
        <v>11</v>
      </c>
      <c r="AB7" s="17" t="s">
        <v>11</v>
      </c>
      <c r="AC7" s="17" t="s">
        <v>11</v>
      </c>
      <c r="AD7" s="100" t="s">
        <v>11</v>
      </c>
      <c r="AE7" s="100" t="s">
        <v>11</v>
      </c>
      <c r="AF7" s="126"/>
      <c r="AG7" s="126"/>
      <c r="AH7" s="126"/>
      <c r="AI7" s="19">
        <f t="shared" ref="AI7:AI34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94" t="s">
        <v>96</v>
      </c>
      <c r="B8" s="195"/>
      <c r="C8" s="196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22</v>
      </c>
      <c r="P8" s="20" t="s">
        <v>22</v>
      </c>
      <c r="Q8" s="20" t="s">
        <v>22</v>
      </c>
      <c r="R8" s="20" t="s">
        <v>22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11</v>
      </c>
      <c r="AF8" s="86"/>
      <c r="AG8" s="86"/>
      <c r="AH8" s="86"/>
      <c r="AI8" s="21">
        <f t="shared" si="0"/>
        <v>1</v>
      </c>
    </row>
    <row r="9" spans="1:50" ht="15.75" customHeight="1" x14ac:dyDescent="0.25">
      <c r="A9" s="197" t="s">
        <v>13</v>
      </c>
      <c r="B9" s="198"/>
      <c r="C9" s="199"/>
      <c r="D9" s="22" t="s">
        <v>12</v>
      </c>
      <c r="E9" s="22" t="s">
        <v>12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11</v>
      </c>
      <c r="R9" s="22" t="s">
        <v>12</v>
      </c>
      <c r="S9" s="108" t="s">
        <v>11</v>
      </c>
      <c r="T9" s="108" t="s">
        <v>11</v>
      </c>
      <c r="U9" s="108" t="s">
        <v>11</v>
      </c>
      <c r="V9" s="108" t="s">
        <v>11</v>
      </c>
      <c r="W9" s="108" t="s">
        <v>11</v>
      </c>
      <c r="X9" s="108" t="s">
        <v>11</v>
      </c>
      <c r="Y9" s="108" t="s">
        <v>11</v>
      </c>
      <c r="Z9" s="108" t="s">
        <v>11</v>
      </c>
      <c r="AA9" s="108" t="s">
        <v>11</v>
      </c>
      <c r="AB9" s="108" t="s">
        <v>11</v>
      </c>
      <c r="AC9" s="108" t="s">
        <v>11</v>
      </c>
      <c r="AD9" s="108" t="s">
        <v>11</v>
      </c>
      <c r="AE9" s="108" t="s">
        <v>11</v>
      </c>
      <c r="AF9" s="87"/>
      <c r="AG9" s="87"/>
      <c r="AH9" s="87"/>
      <c r="AI9" s="15">
        <f t="shared" si="0"/>
        <v>0.8928571428571429</v>
      </c>
    </row>
    <row r="10" spans="1:50" ht="15.75" customHeight="1" x14ac:dyDescent="0.25">
      <c r="A10" s="200" t="s">
        <v>14</v>
      </c>
      <c r="B10" s="201"/>
      <c r="C10" s="202"/>
      <c r="D10" s="18" t="s">
        <v>12</v>
      </c>
      <c r="E10" s="18" t="s">
        <v>12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8" t="s">
        <v>12</v>
      </c>
      <c r="S10" s="109" t="s">
        <v>11</v>
      </c>
      <c r="T10" s="109" t="s">
        <v>11</v>
      </c>
      <c r="U10" s="109" t="s">
        <v>11</v>
      </c>
      <c r="V10" s="109" t="s">
        <v>11</v>
      </c>
      <c r="W10" s="109" t="s">
        <v>11</v>
      </c>
      <c r="X10" s="109" t="s">
        <v>11</v>
      </c>
      <c r="Y10" s="109" t="s">
        <v>11</v>
      </c>
      <c r="Z10" s="109" t="s">
        <v>11</v>
      </c>
      <c r="AA10" s="109" t="s">
        <v>11</v>
      </c>
      <c r="AB10" s="109" t="s">
        <v>11</v>
      </c>
      <c r="AC10" s="109" t="s">
        <v>11</v>
      </c>
      <c r="AD10" s="109" t="s">
        <v>11</v>
      </c>
      <c r="AE10" s="109" t="s">
        <v>11</v>
      </c>
      <c r="AF10" s="88"/>
      <c r="AG10" s="88"/>
      <c r="AH10" s="88"/>
      <c r="AI10" s="23">
        <f t="shared" si="0"/>
        <v>0.8928571428571429</v>
      </c>
    </row>
    <row r="11" spans="1:50" ht="15.75" customHeight="1" x14ac:dyDescent="0.25">
      <c r="A11" s="200" t="s">
        <v>15</v>
      </c>
      <c r="B11" s="201"/>
      <c r="C11" s="202"/>
      <c r="D11" s="18" t="s">
        <v>12</v>
      </c>
      <c r="E11" s="18" t="s">
        <v>12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11</v>
      </c>
      <c r="S11" s="109" t="s">
        <v>11</v>
      </c>
      <c r="T11" s="109" t="s">
        <v>11</v>
      </c>
      <c r="U11" s="109" t="s">
        <v>11</v>
      </c>
      <c r="V11" s="109" t="s">
        <v>11</v>
      </c>
      <c r="W11" s="109" t="s">
        <v>11</v>
      </c>
      <c r="X11" s="109" t="s">
        <v>11</v>
      </c>
      <c r="Y11" s="109" t="s">
        <v>11</v>
      </c>
      <c r="Z11" s="109" t="s">
        <v>11</v>
      </c>
      <c r="AA11" s="109" t="s">
        <v>11</v>
      </c>
      <c r="AB11" s="109" t="s">
        <v>11</v>
      </c>
      <c r="AC11" s="109" t="s">
        <v>11</v>
      </c>
      <c r="AD11" s="109" t="s">
        <v>11</v>
      </c>
      <c r="AE11" s="109" t="s">
        <v>11</v>
      </c>
      <c r="AF11" s="88"/>
      <c r="AG11" s="88"/>
      <c r="AH11" s="88"/>
      <c r="AI11" s="23">
        <f t="shared" si="0"/>
        <v>0.9285714285714286</v>
      </c>
    </row>
    <row r="12" spans="1:50" ht="15.75" customHeight="1" x14ac:dyDescent="0.25">
      <c r="A12" s="200" t="s">
        <v>16</v>
      </c>
      <c r="B12" s="201"/>
      <c r="C12" s="202"/>
      <c r="D12" s="18" t="s">
        <v>12</v>
      </c>
      <c r="E12" s="18" t="s">
        <v>12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11</v>
      </c>
      <c r="S12" s="109" t="s">
        <v>11</v>
      </c>
      <c r="T12" s="109" t="s">
        <v>11</v>
      </c>
      <c r="U12" s="109" t="s">
        <v>11</v>
      </c>
      <c r="V12" s="109" t="s">
        <v>11</v>
      </c>
      <c r="W12" s="109" t="s">
        <v>11</v>
      </c>
      <c r="X12" s="109" t="s">
        <v>11</v>
      </c>
      <c r="Y12" s="109" t="s">
        <v>11</v>
      </c>
      <c r="Z12" s="109" t="s">
        <v>11</v>
      </c>
      <c r="AA12" s="109" t="s">
        <v>11</v>
      </c>
      <c r="AB12" s="109" t="s">
        <v>11</v>
      </c>
      <c r="AC12" s="109" t="s">
        <v>11</v>
      </c>
      <c r="AD12" s="109" t="s">
        <v>11</v>
      </c>
      <c r="AE12" s="109" t="s">
        <v>11</v>
      </c>
      <c r="AF12" s="88"/>
      <c r="AG12" s="88"/>
      <c r="AH12" s="88"/>
      <c r="AI12" s="23">
        <f t="shared" si="0"/>
        <v>0.9285714285714286</v>
      </c>
    </row>
    <row r="13" spans="1:50" ht="15.75" customHeight="1" x14ac:dyDescent="0.25">
      <c r="A13" s="200" t="s">
        <v>17</v>
      </c>
      <c r="B13" s="201"/>
      <c r="C13" s="202"/>
      <c r="D13" s="18" t="s">
        <v>12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09" t="s">
        <v>11</v>
      </c>
      <c r="T13" s="109" t="s">
        <v>11</v>
      </c>
      <c r="U13" s="109" t="s">
        <v>11</v>
      </c>
      <c r="V13" s="109" t="s">
        <v>11</v>
      </c>
      <c r="W13" s="109" t="s">
        <v>11</v>
      </c>
      <c r="X13" s="109" t="s">
        <v>11</v>
      </c>
      <c r="Y13" s="109" t="s">
        <v>11</v>
      </c>
      <c r="Z13" s="109" t="s">
        <v>11</v>
      </c>
      <c r="AA13" s="109" t="s">
        <v>11</v>
      </c>
      <c r="AB13" s="109" t="s">
        <v>11</v>
      </c>
      <c r="AC13" s="109" t="s">
        <v>11</v>
      </c>
      <c r="AD13" s="109" t="s">
        <v>11</v>
      </c>
      <c r="AE13" s="109" t="s">
        <v>11</v>
      </c>
      <c r="AF13" s="88"/>
      <c r="AG13" s="88"/>
      <c r="AH13" s="88"/>
      <c r="AI13" s="23">
        <f t="shared" si="0"/>
        <v>0.9642857142857143</v>
      </c>
    </row>
    <row r="14" spans="1:50" ht="15.75" customHeight="1" x14ac:dyDescent="0.25">
      <c r="A14" s="188" t="s">
        <v>18</v>
      </c>
      <c r="B14" s="189"/>
      <c r="C14" s="190"/>
      <c r="D14" s="18" t="s">
        <v>12</v>
      </c>
      <c r="E14" s="17" t="s">
        <v>11</v>
      </c>
      <c r="F14" s="100" t="s">
        <v>11</v>
      </c>
      <c r="G14" s="100" t="s">
        <v>11</v>
      </c>
      <c r="H14" s="100" t="s">
        <v>11</v>
      </c>
      <c r="I14" s="100" t="s">
        <v>11</v>
      </c>
      <c r="J14" s="100" t="s">
        <v>11</v>
      </c>
      <c r="K14" s="100" t="s">
        <v>11</v>
      </c>
      <c r="L14" s="100" t="s">
        <v>11</v>
      </c>
      <c r="M14" s="100" t="s">
        <v>11</v>
      </c>
      <c r="N14" s="100" t="s">
        <v>11</v>
      </c>
      <c r="O14" s="100" t="s">
        <v>11</v>
      </c>
      <c r="P14" s="100" t="s">
        <v>11</v>
      </c>
      <c r="Q14" s="100" t="s">
        <v>11</v>
      </c>
      <c r="R14" s="100" t="s">
        <v>11</v>
      </c>
      <c r="S14" s="100" t="s">
        <v>11</v>
      </c>
      <c r="T14" s="100" t="s">
        <v>11</v>
      </c>
      <c r="U14" s="100" t="s">
        <v>11</v>
      </c>
      <c r="V14" s="100" t="s">
        <v>11</v>
      </c>
      <c r="W14" s="100" t="s">
        <v>11</v>
      </c>
      <c r="X14" s="100" t="s">
        <v>11</v>
      </c>
      <c r="Y14" s="100" t="s">
        <v>11</v>
      </c>
      <c r="Z14" s="100" t="s">
        <v>11</v>
      </c>
      <c r="AA14" s="100" t="s">
        <v>11</v>
      </c>
      <c r="AB14" s="100" t="s">
        <v>11</v>
      </c>
      <c r="AC14" s="100" t="s">
        <v>11</v>
      </c>
      <c r="AD14" s="100" t="s">
        <v>11</v>
      </c>
      <c r="AE14" s="100" t="s">
        <v>11</v>
      </c>
      <c r="AF14" s="89"/>
      <c r="AG14" s="89"/>
      <c r="AH14" s="89"/>
      <c r="AI14" s="19">
        <f t="shared" si="0"/>
        <v>0.9642857142857143</v>
      </c>
    </row>
    <row r="15" spans="1:50" ht="15.75" customHeight="1" x14ac:dyDescent="0.25">
      <c r="A15" s="197" t="s">
        <v>19</v>
      </c>
      <c r="B15" s="198"/>
      <c r="C15" s="199"/>
      <c r="D15" s="110" t="s">
        <v>11</v>
      </c>
      <c r="E15" s="110" t="s">
        <v>11</v>
      </c>
      <c r="F15" s="110" t="s">
        <v>11</v>
      </c>
      <c r="G15" s="110" t="s">
        <v>11</v>
      </c>
      <c r="H15" s="110" t="s">
        <v>11</v>
      </c>
      <c r="I15" s="110" t="s">
        <v>11</v>
      </c>
      <c r="J15" s="110" t="s">
        <v>11</v>
      </c>
      <c r="K15" s="110" t="s">
        <v>11</v>
      </c>
      <c r="L15" s="110" t="s">
        <v>11</v>
      </c>
      <c r="M15" s="110" t="s">
        <v>11</v>
      </c>
      <c r="N15" s="110" t="s">
        <v>11</v>
      </c>
      <c r="O15" s="110" t="s">
        <v>22</v>
      </c>
      <c r="P15" s="110" t="s">
        <v>22</v>
      </c>
      <c r="Q15" s="110" t="s">
        <v>22</v>
      </c>
      <c r="R15" s="110" t="s">
        <v>22</v>
      </c>
      <c r="S15" s="110" t="s">
        <v>11</v>
      </c>
      <c r="T15" s="110" t="s">
        <v>11</v>
      </c>
      <c r="U15" s="110" t="s">
        <v>11</v>
      </c>
      <c r="V15" s="110" t="s">
        <v>11</v>
      </c>
      <c r="W15" s="110" t="s">
        <v>11</v>
      </c>
      <c r="X15" s="110" t="s">
        <v>11</v>
      </c>
      <c r="Y15" s="110" t="s">
        <v>11</v>
      </c>
      <c r="Z15" s="110" t="s">
        <v>11</v>
      </c>
      <c r="AA15" s="110" t="s">
        <v>11</v>
      </c>
      <c r="AB15" s="110" t="s">
        <v>11</v>
      </c>
      <c r="AC15" s="110" t="s">
        <v>11</v>
      </c>
      <c r="AD15" s="110" t="s">
        <v>11</v>
      </c>
      <c r="AE15" s="110" t="s">
        <v>11</v>
      </c>
      <c r="AF15" s="125"/>
      <c r="AG15" s="125"/>
      <c r="AH15" s="125"/>
      <c r="AI15" s="15">
        <f t="shared" si="0"/>
        <v>1</v>
      </c>
    </row>
    <row r="16" spans="1:50" ht="15.75" customHeight="1" x14ac:dyDescent="0.25">
      <c r="A16" s="200" t="s">
        <v>20</v>
      </c>
      <c r="B16" s="201"/>
      <c r="C16" s="202"/>
      <c r="D16" s="111" t="s">
        <v>11</v>
      </c>
      <c r="E16" s="111" t="s">
        <v>11</v>
      </c>
      <c r="F16" s="111" t="s">
        <v>11</v>
      </c>
      <c r="G16" s="111" t="s">
        <v>11</v>
      </c>
      <c r="H16" s="111" t="s">
        <v>11</v>
      </c>
      <c r="I16" s="111" t="s">
        <v>11</v>
      </c>
      <c r="J16" s="111" t="s">
        <v>11</v>
      </c>
      <c r="K16" s="111" t="s">
        <v>11</v>
      </c>
      <c r="L16" s="111" t="s">
        <v>11</v>
      </c>
      <c r="M16" s="111" t="s">
        <v>11</v>
      </c>
      <c r="N16" s="111" t="s">
        <v>11</v>
      </c>
      <c r="O16" s="111" t="s">
        <v>22</v>
      </c>
      <c r="P16" s="111" t="s">
        <v>22</v>
      </c>
      <c r="Q16" s="111" t="s">
        <v>22</v>
      </c>
      <c r="R16" s="111" t="s">
        <v>22</v>
      </c>
      <c r="S16" s="111" t="s">
        <v>11</v>
      </c>
      <c r="T16" s="111" t="s">
        <v>11</v>
      </c>
      <c r="U16" s="111" t="s">
        <v>11</v>
      </c>
      <c r="V16" s="111" t="s">
        <v>11</v>
      </c>
      <c r="W16" s="111" t="s">
        <v>11</v>
      </c>
      <c r="X16" s="111" t="s">
        <v>11</v>
      </c>
      <c r="Y16" s="111" t="s">
        <v>11</v>
      </c>
      <c r="Z16" s="111" t="s">
        <v>11</v>
      </c>
      <c r="AA16" s="111" t="s">
        <v>11</v>
      </c>
      <c r="AB16" s="111" t="s">
        <v>11</v>
      </c>
      <c r="AC16" s="111" t="s">
        <v>11</v>
      </c>
      <c r="AD16" s="111" t="s">
        <v>11</v>
      </c>
      <c r="AE16" s="111" t="s">
        <v>11</v>
      </c>
      <c r="AF16" s="127"/>
      <c r="AG16" s="127"/>
      <c r="AH16" s="127"/>
      <c r="AI16" s="23">
        <f t="shared" si="0"/>
        <v>1</v>
      </c>
    </row>
    <row r="17" spans="1:35" ht="15.75" x14ac:dyDescent="0.25">
      <c r="A17" s="188" t="s">
        <v>94</v>
      </c>
      <c r="B17" s="189"/>
      <c r="C17" s="190"/>
      <c r="D17" s="124" t="s">
        <v>11</v>
      </c>
      <c r="E17" s="124" t="s">
        <v>11</v>
      </c>
      <c r="F17" s="112" t="s">
        <v>11</v>
      </c>
      <c r="G17" s="112" t="s">
        <v>11</v>
      </c>
      <c r="H17" s="112" t="s">
        <v>11</v>
      </c>
      <c r="I17" s="112" t="s">
        <v>11</v>
      </c>
      <c r="J17" s="112" t="s">
        <v>11</v>
      </c>
      <c r="K17" s="112" t="s">
        <v>11</v>
      </c>
      <c r="L17" s="112" t="s">
        <v>11</v>
      </c>
      <c r="M17" s="112" t="s">
        <v>11</v>
      </c>
      <c r="N17" s="112" t="s">
        <v>11</v>
      </c>
      <c r="O17" s="24" t="s">
        <v>22</v>
      </c>
      <c r="P17" s="24" t="s">
        <v>22</v>
      </c>
      <c r="Q17" s="24" t="s">
        <v>22</v>
      </c>
      <c r="R17" s="24" t="s">
        <v>22</v>
      </c>
      <c r="S17" s="24" t="s">
        <v>11</v>
      </c>
      <c r="T17" s="24" t="s">
        <v>11</v>
      </c>
      <c r="U17" s="24" t="s">
        <v>11</v>
      </c>
      <c r="V17" s="24" t="s">
        <v>11</v>
      </c>
      <c r="W17" s="24" t="s">
        <v>11</v>
      </c>
      <c r="X17" s="24" t="s">
        <v>11</v>
      </c>
      <c r="Y17" s="25" t="s">
        <v>11</v>
      </c>
      <c r="Z17" s="25" t="s">
        <v>11</v>
      </c>
      <c r="AA17" s="25" t="s">
        <v>11</v>
      </c>
      <c r="AB17" s="25" t="s">
        <v>11</v>
      </c>
      <c r="AC17" s="25" t="s">
        <v>11</v>
      </c>
      <c r="AD17" s="25" t="s">
        <v>11</v>
      </c>
      <c r="AE17" s="25" t="s">
        <v>11</v>
      </c>
      <c r="AF17" s="89"/>
      <c r="AG17" s="89"/>
      <c r="AH17" s="90"/>
      <c r="AI17" s="19">
        <f t="shared" si="0"/>
        <v>1</v>
      </c>
    </row>
    <row r="18" spans="1:35" ht="15.75" x14ac:dyDescent="0.25">
      <c r="A18" s="197" t="s">
        <v>21</v>
      </c>
      <c r="B18" s="198"/>
      <c r="C18" s="199"/>
      <c r="D18" s="22" t="s">
        <v>11</v>
      </c>
      <c r="E18" s="22" t="s">
        <v>11</v>
      </c>
      <c r="F18" s="108" t="s">
        <v>11</v>
      </c>
      <c r="G18" s="108" t="s">
        <v>11</v>
      </c>
      <c r="H18" s="108" t="s">
        <v>11</v>
      </c>
      <c r="I18" s="108" t="s">
        <v>11</v>
      </c>
      <c r="J18" s="26" t="s">
        <v>11</v>
      </c>
      <c r="K18" s="26" t="s">
        <v>11</v>
      </c>
      <c r="L18" s="26" t="s">
        <v>11</v>
      </c>
      <c r="M18" s="26" t="s">
        <v>11</v>
      </c>
      <c r="N18" s="26" t="s">
        <v>11</v>
      </c>
      <c r="O18" s="26" t="s">
        <v>22</v>
      </c>
      <c r="P18" s="26" t="s">
        <v>22</v>
      </c>
      <c r="Q18" s="26" t="s">
        <v>22</v>
      </c>
      <c r="R18" s="26" t="s">
        <v>22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2" t="s">
        <v>11</v>
      </c>
      <c r="Z18" s="22" t="s">
        <v>11</v>
      </c>
      <c r="AA18" s="22" t="s">
        <v>11</v>
      </c>
      <c r="AB18" s="22" t="s">
        <v>11</v>
      </c>
      <c r="AC18" s="22" t="s">
        <v>11</v>
      </c>
      <c r="AD18" s="22" t="s">
        <v>11</v>
      </c>
      <c r="AE18" s="22" t="s">
        <v>11</v>
      </c>
      <c r="AF18" s="87"/>
      <c r="AG18" s="87"/>
      <c r="AH18" s="87"/>
      <c r="AI18" s="15">
        <f t="shared" si="0"/>
        <v>1</v>
      </c>
    </row>
    <row r="19" spans="1:35" ht="15.75" x14ac:dyDescent="0.25">
      <c r="A19" s="200" t="s">
        <v>23</v>
      </c>
      <c r="B19" s="201"/>
      <c r="C19" s="202"/>
      <c r="D19" s="18" t="s">
        <v>11</v>
      </c>
      <c r="E19" s="18" t="s">
        <v>11</v>
      </c>
      <c r="F19" s="109" t="s">
        <v>11</v>
      </c>
      <c r="G19" s="109" t="s">
        <v>11</v>
      </c>
      <c r="H19" s="109" t="s">
        <v>11</v>
      </c>
      <c r="I19" s="109" t="s">
        <v>11</v>
      </c>
      <c r="J19" s="27" t="s">
        <v>11</v>
      </c>
      <c r="K19" s="27" t="s">
        <v>11</v>
      </c>
      <c r="L19" s="27" t="s">
        <v>11</v>
      </c>
      <c r="M19" s="27" t="s">
        <v>11</v>
      </c>
      <c r="N19" s="27" t="s">
        <v>11</v>
      </c>
      <c r="O19" s="27" t="s">
        <v>22</v>
      </c>
      <c r="P19" s="27" t="s">
        <v>22</v>
      </c>
      <c r="Q19" s="27" t="s">
        <v>22</v>
      </c>
      <c r="R19" s="27" t="s">
        <v>22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11</v>
      </c>
      <c r="Y19" s="18" t="s">
        <v>11</v>
      </c>
      <c r="Z19" s="18" t="s">
        <v>11</v>
      </c>
      <c r="AA19" s="18" t="s">
        <v>11</v>
      </c>
      <c r="AB19" s="18" t="s">
        <v>11</v>
      </c>
      <c r="AC19" s="18" t="s">
        <v>11</v>
      </c>
      <c r="AD19" s="18" t="s">
        <v>11</v>
      </c>
      <c r="AE19" s="18" t="s">
        <v>11</v>
      </c>
      <c r="AF19" s="88"/>
      <c r="AG19" s="88"/>
      <c r="AH19" s="88"/>
      <c r="AI19" s="23">
        <f t="shared" si="0"/>
        <v>1</v>
      </c>
    </row>
    <row r="20" spans="1:35" ht="15.75" x14ac:dyDescent="0.25">
      <c r="A20" s="200" t="s">
        <v>24</v>
      </c>
      <c r="B20" s="201"/>
      <c r="C20" s="202"/>
      <c r="D20" s="18" t="s">
        <v>11</v>
      </c>
      <c r="E20" s="18" t="s">
        <v>11</v>
      </c>
      <c r="F20" s="109" t="s">
        <v>11</v>
      </c>
      <c r="G20" s="109" t="s">
        <v>11</v>
      </c>
      <c r="H20" s="109" t="s">
        <v>11</v>
      </c>
      <c r="I20" s="109" t="s">
        <v>11</v>
      </c>
      <c r="J20" s="27" t="s">
        <v>11</v>
      </c>
      <c r="K20" s="27" t="s">
        <v>11</v>
      </c>
      <c r="L20" s="27" t="s">
        <v>11</v>
      </c>
      <c r="M20" s="27" t="s">
        <v>11</v>
      </c>
      <c r="N20" s="27" t="s">
        <v>11</v>
      </c>
      <c r="O20" s="27" t="s">
        <v>22</v>
      </c>
      <c r="P20" s="27" t="s">
        <v>22</v>
      </c>
      <c r="Q20" s="27" t="s">
        <v>22</v>
      </c>
      <c r="R20" s="27" t="s">
        <v>22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18" t="s">
        <v>11</v>
      </c>
      <c r="Z20" s="18" t="s">
        <v>11</v>
      </c>
      <c r="AA20" s="18" t="s">
        <v>11</v>
      </c>
      <c r="AB20" s="18" t="s">
        <v>11</v>
      </c>
      <c r="AC20" s="18" t="s">
        <v>11</v>
      </c>
      <c r="AD20" s="18" t="s">
        <v>11</v>
      </c>
      <c r="AE20" s="18" t="s">
        <v>11</v>
      </c>
      <c r="AF20" s="88"/>
      <c r="AG20" s="88"/>
      <c r="AH20" s="88"/>
      <c r="AI20" s="23">
        <f t="shared" si="0"/>
        <v>1</v>
      </c>
    </row>
    <row r="21" spans="1:35" ht="15.75" x14ac:dyDescent="0.25">
      <c r="A21" s="188" t="s">
        <v>25</v>
      </c>
      <c r="B21" s="189"/>
      <c r="C21" s="190"/>
      <c r="D21" s="18" t="s">
        <v>11</v>
      </c>
      <c r="E21" s="18" t="s">
        <v>11</v>
      </c>
      <c r="F21" s="100" t="s">
        <v>11</v>
      </c>
      <c r="G21" s="100" t="s">
        <v>11</v>
      </c>
      <c r="H21" s="100" t="s">
        <v>11</v>
      </c>
      <c r="I21" s="100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27" t="s">
        <v>22</v>
      </c>
      <c r="P21" s="27" t="s">
        <v>22</v>
      </c>
      <c r="Q21" s="27" t="s">
        <v>22</v>
      </c>
      <c r="R21" s="27" t="s">
        <v>22</v>
      </c>
      <c r="S21" s="27" t="s">
        <v>11</v>
      </c>
      <c r="T21" s="27" t="s">
        <v>11</v>
      </c>
      <c r="U21" s="27" t="s">
        <v>11</v>
      </c>
      <c r="V21" s="27" t="s">
        <v>11</v>
      </c>
      <c r="W21" s="27" t="s">
        <v>11</v>
      </c>
      <c r="X21" s="27" t="s">
        <v>11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11</v>
      </c>
      <c r="AF21" s="89"/>
      <c r="AG21" s="89"/>
      <c r="AH21" s="89"/>
      <c r="AI21" s="19">
        <f t="shared" si="0"/>
        <v>1</v>
      </c>
    </row>
    <row r="22" spans="1:35" ht="15.75" x14ac:dyDescent="0.25">
      <c r="A22" s="194" t="s">
        <v>26</v>
      </c>
      <c r="B22" s="195"/>
      <c r="C22" s="196"/>
      <c r="D22" s="29" t="s">
        <v>11</v>
      </c>
      <c r="E22" s="29" t="s">
        <v>11</v>
      </c>
      <c r="F22" s="113" t="s">
        <v>11</v>
      </c>
      <c r="G22" s="113" t="s">
        <v>11</v>
      </c>
      <c r="H22" s="28" t="s">
        <v>11</v>
      </c>
      <c r="I22" s="28" t="s">
        <v>11</v>
      </c>
      <c r="J22" s="28" t="s">
        <v>11</v>
      </c>
      <c r="K22" s="28" t="s">
        <v>11</v>
      </c>
      <c r="L22" s="28" t="s">
        <v>11</v>
      </c>
      <c r="M22" s="28" t="s">
        <v>11</v>
      </c>
      <c r="N22" s="28" t="s">
        <v>11</v>
      </c>
      <c r="O22" s="28" t="s">
        <v>11</v>
      </c>
      <c r="P22" s="28" t="s">
        <v>11</v>
      </c>
      <c r="Q22" s="28" t="s">
        <v>11</v>
      </c>
      <c r="R22" s="28" t="s">
        <v>11</v>
      </c>
      <c r="S22" s="28" t="s">
        <v>11</v>
      </c>
      <c r="T22" s="28" t="s">
        <v>11</v>
      </c>
      <c r="U22" s="28" t="s">
        <v>11</v>
      </c>
      <c r="V22" s="28" t="s">
        <v>11</v>
      </c>
      <c r="W22" s="28" t="s">
        <v>11</v>
      </c>
      <c r="X22" s="28" t="s">
        <v>11</v>
      </c>
      <c r="Y22" s="113" t="s">
        <v>11</v>
      </c>
      <c r="Z22" s="113" t="s">
        <v>11</v>
      </c>
      <c r="AA22" s="113" t="s">
        <v>11</v>
      </c>
      <c r="AB22" s="113" t="s">
        <v>11</v>
      </c>
      <c r="AC22" s="113" t="s">
        <v>11</v>
      </c>
      <c r="AD22" s="113" t="s">
        <v>11</v>
      </c>
      <c r="AE22" s="113" t="s">
        <v>11</v>
      </c>
      <c r="AF22" s="91"/>
      <c r="AG22" s="91"/>
      <c r="AH22" s="91"/>
      <c r="AI22" s="21">
        <f t="shared" si="0"/>
        <v>1</v>
      </c>
    </row>
    <row r="23" spans="1:35" ht="15.75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11</v>
      </c>
      <c r="H23" s="108" t="s">
        <v>11</v>
      </c>
      <c r="I23" s="108" t="s">
        <v>11</v>
      </c>
      <c r="J23" s="108" t="s">
        <v>11</v>
      </c>
      <c r="K23" s="108" t="s">
        <v>11</v>
      </c>
      <c r="L23" s="108" t="s">
        <v>11</v>
      </c>
      <c r="M23" s="108" t="s">
        <v>11</v>
      </c>
      <c r="N23" s="108" t="s">
        <v>11</v>
      </c>
      <c r="O23" s="108" t="s">
        <v>11</v>
      </c>
      <c r="P23" s="108" t="s">
        <v>11</v>
      </c>
      <c r="Q23" s="108" t="s">
        <v>11</v>
      </c>
      <c r="R23" s="108" t="s">
        <v>11</v>
      </c>
      <c r="S23" s="108" t="s">
        <v>11</v>
      </c>
      <c r="T23" s="108" t="s">
        <v>11</v>
      </c>
      <c r="U23" s="108" t="s">
        <v>11</v>
      </c>
      <c r="V23" s="108" t="s">
        <v>11</v>
      </c>
      <c r="W23" s="108" t="s">
        <v>11</v>
      </c>
      <c r="X23" s="108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87"/>
      <c r="AG23" s="87"/>
      <c r="AH23" s="87"/>
      <c r="AI23" s="15">
        <f t="shared" si="0"/>
        <v>1</v>
      </c>
    </row>
    <row r="24" spans="1:35" ht="15.75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11</v>
      </c>
      <c r="H24" s="100" t="s">
        <v>11</v>
      </c>
      <c r="I24" s="100" t="s">
        <v>11</v>
      </c>
      <c r="J24" s="100" t="s">
        <v>11</v>
      </c>
      <c r="K24" s="100" t="s">
        <v>11</v>
      </c>
      <c r="L24" s="100" t="s">
        <v>11</v>
      </c>
      <c r="M24" s="100" t="s">
        <v>11</v>
      </c>
      <c r="N24" s="100" t="s">
        <v>11</v>
      </c>
      <c r="O24" s="100" t="s">
        <v>11</v>
      </c>
      <c r="P24" s="100" t="s">
        <v>11</v>
      </c>
      <c r="Q24" s="100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89"/>
      <c r="AG24" s="89"/>
      <c r="AH24" s="89"/>
      <c r="AI24" s="19">
        <f t="shared" si="0"/>
        <v>1</v>
      </c>
    </row>
    <row r="25" spans="1:35" ht="15.75" x14ac:dyDescent="0.25">
      <c r="A25" s="194" t="s">
        <v>29</v>
      </c>
      <c r="B25" s="195"/>
      <c r="C25" s="196"/>
      <c r="D25" s="29" t="s">
        <v>22</v>
      </c>
      <c r="E25" s="17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11</v>
      </c>
      <c r="P25" s="29" t="s">
        <v>11</v>
      </c>
      <c r="Q25" s="142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113" t="s">
        <v>11</v>
      </c>
      <c r="Z25" s="113" t="s">
        <v>11</v>
      </c>
      <c r="AA25" s="113" t="s">
        <v>11</v>
      </c>
      <c r="AB25" s="113" t="s">
        <v>11</v>
      </c>
      <c r="AC25" s="113" t="s">
        <v>11</v>
      </c>
      <c r="AD25" s="113" t="s">
        <v>11</v>
      </c>
      <c r="AE25" s="113" t="s">
        <v>11</v>
      </c>
      <c r="AF25" s="91"/>
      <c r="AG25" s="91"/>
      <c r="AH25" s="91"/>
      <c r="AI25" s="21">
        <f t="shared" si="0"/>
        <v>1</v>
      </c>
    </row>
    <row r="26" spans="1:35" ht="15.75" x14ac:dyDescent="0.25">
      <c r="A26" s="194" t="s">
        <v>30</v>
      </c>
      <c r="B26" s="195"/>
      <c r="C26" s="196"/>
      <c r="D26" s="113" t="s">
        <v>22</v>
      </c>
      <c r="E26" s="17" t="s">
        <v>11</v>
      </c>
      <c r="F26" s="113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11</v>
      </c>
      <c r="Z26" s="113" t="s">
        <v>11</v>
      </c>
      <c r="AA26" s="113" t="s">
        <v>11</v>
      </c>
      <c r="AB26" s="113" t="s">
        <v>11</v>
      </c>
      <c r="AC26" s="113" t="s">
        <v>11</v>
      </c>
      <c r="AD26" s="113" t="s">
        <v>11</v>
      </c>
      <c r="AE26" s="113" t="s">
        <v>11</v>
      </c>
      <c r="AF26" s="91"/>
      <c r="AG26" s="128"/>
      <c r="AH26" s="128"/>
      <c r="AI26" s="21">
        <f t="shared" si="0"/>
        <v>1</v>
      </c>
    </row>
    <row r="27" spans="1:35" ht="15.75" x14ac:dyDescent="0.25">
      <c r="A27" s="191" t="s">
        <v>31</v>
      </c>
      <c r="B27" s="192"/>
      <c r="C27" s="193"/>
      <c r="D27" s="99" t="s">
        <v>9</v>
      </c>
      <c r="E27" s="99" t="s">
        <v>9</v>
      </c>
      <c r="F27" s="99" t="s">
        <v>8</v>
      </c>
      <c r="G27" s="99" t="s">
        <v>8</v>
      </c>
      <c r="H27" s="99" t="s">
        <v>9</v>
      </c>
      <c r="I27" s="99" t="s">
        <v>8</v>
      </c>
      <c r="J27" s="99" t="s">
        <v>8</v>
      </c>
      <c r="K27" s="99" t="s">
        <v>8</v>
      </c>
      <c r="L27" s="99" t="s">
        <v>8</v>
      </c>
      <c r="M27" s="99" t="s">
        <v>8</v>
      </c>
      <c r="N27" s="99" t="s">
        <v>8</v>
      </c>
      <c r="O27" s="99" t="s">
        <v>22</v>
      </c>
      <c r="P27" s="99" t="s">
        <v>22</v>
      </c>
      <c r="Q27" s="99" t="s">
        <v>22</v>
      </c>
      <c r="R27" s="99" t="s">
        <v>22</v>
      </c>
      <c r="S27" s="31" t="s">
        <v>8</v>
      </c>
      <c r="T27" s="31" t="s">
        <v>8</v>
      </c>
      <c r="U27" s="31" t="s">
        <v>8</v>
      </c>
      <c r="V27" s="31" t="s">
        <v>8</v>
      </c>
      <c r="W27" s="31" t="s">
        <v>8</v>
      </c>
      <c r="X27" s="31" t="s">
        <v>8</v>
      </c>
      <c r="Y27" s="99" t="s">
        <v>8</v>
      </c>
      <c r="Z27" s="99" t="s">
        <v>8</v>
      </c>
      <c r="AA27" s="99" t="s">
        <v>8</v>
      </c>
      <c r="AB27" s="99" t="s">
        <v>8</v>
      </c>
      <c r="AC27" s="99" t="s">
        <v>8</v>
      </c>
      <c r="AD27" s="99" t="s">
        <v>8</v>
      </c>
      <c r="AE27" s="99" t="s">
        <v>8</v>
      </c>
      <c r="AF27" s="125"/>
      <c r="AG27" s="125"/>
      <c r="AH27" s="125"/>
      <c r="AI27" s="15">
        <f t="shared" si="0"/>
        <v>1</v>
      </c>
    </row>
    <row r="28" spans="1:35" ht="15.75" x14ac:dyDescent="0.25">
      <c r="A28" s="206" t="s">
        <v>32</v>
      </c>
      <c r="B28" s="207"/>
      <c r="C28" s="208"/>
      <c r="D28" s="32" t="s">
        <v>99</v>
      </c>
      <c r="E28" s="32" t="s">
        <v>98</v>
      </c>
      <c r="F28" s="114" t="s">
        <v>98</v>
      </c>
      <c r="G28" s="114" t="s">
        <v>98</v>
      </c>
      <c r="H28" s="114" t="s">
        <v>98</v>
      </c>
      <c r="I28" s="114" t="s">
        <v>119</v>
      </c>
      <c r="J28" s="32" t="s">
        <v>98</v>
      </c>
      <c r="K28" s="32" t="s">
        <v>98</v>
      </c>
      <c r="L28" s="32" t="s">
        <v>98</v>
      </c>
      <c r="M28" s="32" t="s">
        <v>98</v>
      </c>
      <c r="N28" s="32" t="s">
        <v>99</v>
      </c>
      <c r="O28" s="32" t="s">
        <v>99</v>
      </c>
      <c r="P28" s="32" t="s">
        <v>98</v>
      </c>
      <c r="Q28" s="32">
        <v>2</v>
      </c>
      <c r="R28" s="32">
        <v>3</v>
      </c>
      <c r="S28" s="32" t="s">
        <v>98</v>
      </c>
      <c r="T28" s="32" t="s">
        <v>98</v>
      </c>
      <c r="U28" s="32" t="s">
        <v>98</v>
      </c>
      <c r="V28" s="32" t="s">
        <v>98</v>
      </c>
      <c r="W28" s="32" t="s">
        <v>98</v>
      </c>
      <c r="X28" s="32" t="s">
        <v>119</v>
      </c>
      <c r="Y28" s="32" t="s">
        <v>98</v>
      </c>
      <c r="Z28" s="32" t="s">
        <v>98</v>
      </c>
      <c r="AA28" s="32" t="s">
        <v>98</v>
      </c>
      <c r="AB28" s="32">
        <v>3</v>
      </c>
      <c r="AC28" s="32">
        <v>3</v>
      </c>
      <c r="AD28" s="32">
        <v>4</v>
      </c>
      <c r="AE28" s="32">
        <v>3</v>
      </c>
      <c r="AF28" s="141"/>
      <c r="AG28" s="92"/>
      <c r="AH28" s="92"/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x14ac:dyDescent="0.25">
      <c r="A29" s="203" t="s">
        <v>33</v>
      </c>
      <c r="B29" s="204"/>
      <c r="C29" s="205"/>
      <c r="D29" s="33">
        <v>0</v>
      </c>
      <c r="E29" s="33" t="s">
        <v>147</v>
      </c>
      <c r="F29" s="115" t="s">
        <v>148</v>
      </c>
      <c r="G29" s="115" t="s">
        <v>149</v>
      </c>
      <c r="H29" s="115" t="s">
        <v>150</v>
      </c>
      <c r="I29" s="115" t="s">
        <v>151</v>
      </c>
      <c r="J29" s="115" t="s">
        <v>152</v>
      </c>
      <c r="K29" s="115" t="s">
        <v>153</v>
      </c>
      <c r="L29" s="115" t="s">
        <v>154</v>
      </c>
      <c r="M29" s="115" t="s">
        <v>156</v>
      </c>
      <c r="N29" s="115" t="s">
        <v>155</v>
      </c>
      <c r="O29" s="115" t="s">
        <v>157</v>
      </c>
      <c r="P29" s="115" t="s">
        <v>122</v>
      </c>
      <c r="Q29" s="115" t="s">
        <v>158</v>
      </c>
      <c r="R29" s="115" t="s">
        <v>159</v>
      </c>
      <c r="S29" s="115" t="s">
        <v>151</v>
      </c>
      <c r="T29" s="115" t="s">
        <v>151</v>
      </c>
      <c r="U29" s="115" t="s">
        <v>160</v>
      </c>
      <c r="V29" s="115" t="s">
        <v>163</v>
      </c>
      <c r="W29" s="115" t="s">
        <v>162</v>
      </c>
      <c r="X29" s="115" t="s">
        <v>161</v>
      </c>
      <c r="Y29" s="33" t="s">
        <v>165</v>
      </c>
      <c r="Z29" s="33" t="s">
        <v>164</v>
      </c>
      <c r="AA29" s="33" t="s">
        <v>166</v>
      </c>
      <c r="AB29" s="33" t="s">
        <v>167</v>
      </c>
      <c r="AC29" s="33" t="s">
        <v>168</v>
      </c>
      <c r="AD29" s="33" t="s">
        <v>151</v>
      </c>
      <c r="AE29" s="33" t="s">
        <v>169</v>
      </c>
      <c r="AF29" s="93"/>
      <c r="AG29" s="93"/>
      <c r="AH29" s="93"/>
      <c r="AI29" s="21">
        <f>IF(COUNTA(D29:AH29)&gt;0,(COUNTA(D29:AH29)-COUNTIF(D29:AH29,"NB")-COUNTIF(D29:AH29,"DN")-COUNTIF(D29:AH29,"An")-COUNTIF(D29:AH29,"NB^")-COUNTIF(D29:AH29,0))/COUNTA(D29:AH29),"")</f>
        <v>0.9642857142857143</v>
      </c>
    </row>
    <row r="30" spans="1:35" ht="15.75" x14ac:dyDescent="0.25">
      <c r="A30" s="215" t="s">
        <v>34</v>
      </c>
      <c r="B30" s="216"/>
      <c r="C30" s="217"/>
      <c r="D30" s="116" t="s">
        <v>9</v>
      </c>
      <c r="E30" s="116" t="s">
        <v>9</v>
      </c>
      <c r="F30" s="116" t="s">
        <v>8</v>
      </c>
      <c r="G30" s="116" t="s">
        <v>8</v>
      </c>
      <c r="H30" s="116" t="s">
        <v>9</v>
      </c>
      <c r="I30" s="116" t="s">
        <v>8</v>
      </c>
      <c r="J30" s="116" t="s">
        <v>8</v>
      </c>
      <c r="K30" s="116" t="s">
        <v>8</v>
      </c>
      <c r="L30" s="116" t="s">
        <v>8</v>
      </c>
      <c r="M30" s="116" t="s">
        <v>8</v>
      </c>
      <c r="N30" s="116" t="s">
        <v>8</v>
      </c>
      <c r="O30" s="116" t="s">
        <v>22</v>
      </c>
      <c r="P30" s="116" t="s">
        <v>22</v>
      </c>
      <c r="Q30" s="116" t="s">
        <v>22</v>
      </c>
      <c r="R30" s="116" t="s">
        <v>9</v>
      </c>
      <c r="S30" s="116" t="s">
        <v>8</v>
      </c>
      <c r="T30" s="116" t="s">
        <v>8</v>
      </c>
      <c r="U30" s="116" t="s">
        <v>8</v>
      </c>
      <c r="V30" s="116" t="s">
        <v>8</v>
      </c>
      <c r="W30" s="116" t="s">
        <v>8</v>
      </c>
      <c r="X30" s="116" t="s">
        <v>8</v>
      </c>
      <c r="Y30" s="116" t="s">
        <v>8</v>
      </c>
      <c r="Z30" s="116" t="s">
        <v>8</v>
      </c>
      <c r="AA30" s="116" t="s">
        <v>8</v>
      </c>
      <c r="AB30" s="116" t="s">
        <v>3</v>
      </c>
      <c r="AC30" s="116" t="s">
        <v>3</v>
      </c>
      <c r="AD30" s="116" t="s">
        <v>8</v>
      </c>
      <c r="AE30" s="116" t="s">
        <v>8</v>
      </c>
      <c r="AF30" s="128"/>
      <c r="AG30" s="128"/>
      <c r="AH30" s="128"/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x14ac:dyDescent="0.25">
      <c r="A31" s="191" t="s">
        <v>35</v>
      </c>
      <c r="B31" s="192"/>
      <c r="C31" s="193"/>
      <c r="D31" s="99" t="s">
        <v>9</v>
      </c>
      <c r="E31" s="99" t="s">
        <v>9</v>
      </c>
      <c r="F31" s="99" t="s">
        <v>8</v>
      </c>
      <c r="G31" s="99" t="s">
        <v>8</v>
      </c>
      <c r="H31" s="99" t="s">
        <v>9</v>
      </c>
      <c r="I31" s="99" t="s">
        <v>8</v>
      </c>
      <c r="J31" s="99" t="s">
        <v>8</v>
      </c>
      <c r="K31" s="99" t="s">
        <v>8</v>
      </c>
      <c r="L31" s="99" t="s">
        <v>8</v>
      </c>
      <c r="M31" s="99" t="s">
        <v>8</v>
      </c>
      <c r="N31" s="99" t="s">
        <v>8</v>
      </c>
      <c r="O31" s="99" t="s">
        <v>22</v>
      </c>
      <c r="P31" s="99" t="s">
        <v>22</v>
      </c>
      <c r="Q31" s="99" t="s">
        <v>22</v>
      </c>
      <c r="R31" s="99" t="s">
        <v>22</v>
      </c>
      <c r="S31" s="99" t="s">
        <v>8</v>
      </c>
      <c r="T31" s="99" t="s">
        <v>8</v>
      </c>
      <c r="U31" s="99" t="s">
        <v>8</v>
      </c>
      <c r="V31" s="99" t="s">
        <v>8</v>
      </c>
      <c r="W31" s="99" t="s">
        <v>8</v>
      </c>
      <c r="X31" s="99" t="s">
        <v>8</v>
      </c>
      <c r="Y31" s="99" t="s">
        <v>8</v>
      </c>
      <c r="Z31" s="99" t="s">
        <v>8</v>
      </c>
      <c r="AA31" s="99" t="s">
        <v>8</v>
      </c>
      <c r="AB31" s="99" t="s">
        <v>8</v>
      </c>
      <c r="AC31" s="99" t="s">
        <v>8</v>
      </c>
      <c r="AD31" s="99" t="s">
        <v>8</v>
      </c>
      <c r="AE31" s="99" t="s">
        <v>8</v>
      </c>
      <c r="AF31" s="125"/>
      <c r="AG31" s="125"/>
      <c r="AH31" s="125"/>
      <c r="AI31" s="15">
        <f>IF(COUNTA(D31:AH31)&gt;0,(COUNTA(D31:AH31)-COUNTIF(D31:AH31,"NB")-COUNTIF(D31:AH31,"DN")-COUNTIF(D31:AH31,"An")-COUNTIF(D31:AH31,"NB^")-COUNTIF(D31:AH31,0))/COUNTA(D31:AH31),"")</f>
        <v>1</v>
      </c>
    </row>
    <row r="32" spans="1:35" ht="15.75" x14ac:dyDescent="0.25">
      <c r="A32" s="218" t="s">
        <v>36</v>
      </c>
      <c r="B32" s="219"/>
      <c r="C32" s="220"/>
      <c r="D32" s="117" t="s">
        <v>9</v>
      </c>
      <c r="E32" s="117" t="s">
        <v>9</v>
      </c>
      <c r="F32" s="117" t="s">
        <v>8</v>
      </c>
      <c r="G32" s="117" t="s">
        <v>8</v>
      </c>
      <c r="H32" s="117" t="s">
        <v>9</v>
      </c>
      <c r="I32" s="117" t="s">
        <v>8</v>
      </c>
      <c r="J32" s="117" t="s">
        <v>8</v>
      </c>
      <c r="K32" s="117" t="s">
        <v>8</v>
      </c>
      <c r="L32" s="117" t="s">
        <v>8</v>
      </c>
      <c r="M32" s="117" t="s">
        <v>8</v>
      </c>
      <c r="N32" s="117" t="s">
        <v>8</v>
      </c>
      <c r="O32" s="117" t="s">
        <v>22</v>
      </c>
      <c r="P32" s="117" t="s">
        <v>22</v>
      </c>
      <c r="Q32" s="117" t="s">
        <v>22</v>
      </c>
      <c r="R32" s="117" t="s">
        <v>22</v>
      </c>
      <c r="S32" s="117" t="s">
        <v>8</v>
      </c>
      <c r="T32" s="117" t="s">
        <v>8</v>
      </c>
      <c r="U32" s="117" t="s">
        <v>8</v>
      </c>
      <c r="V32" s="117" t="s">
        <v>8</v>
      </c>
      <c r="W32" s="117" t="s">
        <v>8</v>
      </c>
      <c r="X32" s="117" t="s">
        <v>8</v>
      </c>
      <c r="Y32" s="117" t="s">
        <v>8</v>
      </c>
      <c r="Z32" s="117" t="s">
        <v>8</v>
      </c>
      <c r="AA32" s="117" t="s">
        <v>8</v>
      </c>
      <c r="AB32" s="117" t="s">
        <v>8</v>
      </c>
      <c r="AC32" s="117" t="s">
        <v>8</v>
      </c>
      <c r="AD32" s="117" t="s">
        <v>8</v>
      </c>
      <c r="AE32" s="117" t="s">
        <v>8</v>
      </c>
      <c r="AF32" s="126"/>
      <c r="AG32" s="126"/>
      <c r="AH32" s="126"/>
      <c r="AI32" s="19">
        <f t="shared" si="0"/>
        <v>1</v>
      </c>
    </row>
    <row r="33" spans="1:44" ht="15.75" x14ac:dyDescent="0.25">
      <c r="A33" s="194" t="s">
        <v>37</v>
      </c>
      <c r="B33" s="195"/>
      <c r="C33" s="196"/>
      <c r="D33" s="124" t="s">
        <v>11</v>
      </c>
      <c r="E33" s="124" t="s">
        <v>11</v>
      </c>
      <c r="F33" s="113" t="s">
        <v>11</v>
      </c>
      <c r="G33" s="113" t="s">
        <v>11</v>
      </c>
      <c r="H33" s="28" t="s">
        <v>11</v>
      </c>
      <c r="I33" s="28" t="s">
        <v>11</v>
      </c>
      <c r="J33" s="28" t="s">
        <v>11</v>
      </c>
      <c r="K33" s="28" t="s">
        <v>11</v>
      </c>
      <c r="L33" s="28" t="s">
        <v>11</v>
      </c>
      <c r="M33" s="28" t="s">
        <v>11</v>
      </c>
      <c r="N33" s="28" t="s">
        <v>11</v>
      </c>
      <c r="O33" s="28" t="s">
        <v>22</v>
      </c>
      <c r="P33" s="28" t="s">
        <v>22</v>
      </c>
      <c r="Q33" s="28" t="s">
        <v>22</v>
      </c>
      <c r="R33" s="28" t="s">
        <v>22</v>
      </c>
      <c r="S33" s="29" t="s">
        <v>11</v>
      </c>
      <c r="T33" s="29" t="s">
        <v>11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128"/>
      <c r="AG33" s="128"/>
      <c r="AH33" s="128"/>
      <c r="AI33" s="21">
        <f t="shared" si="0"/>
        <v>1</v>
      </c>
    </row>
    <row r="34" spans="1:44" ht="16.5" thickBot="1" x14ac:dyDescent="0.3">
      <c r="A34" s="221" t="s">
        <v>38</v>
      </c>
      <c r="B34" s="222"/>
      <c r="C34" s="223"/>
      <c r="D34" s="124" t="s">
        <v>11</v>
      </c>
      <c r="E34" s="124" t="s">
        <v>11</v>
      </c>
      <c r="F34" s="118" t="s">
        <v>11</v>
      </c>
      <c r="G34" s="118" t="s">
        <v>11</v>
      </c>
      <c r="H34" s="34" t="s">
        <v>11</v>
      </c>
      <c r="I34" s="34" t="s">
        <v>11</v>
      </c>
      <c r="J34" s="34" t="s">
        <v>11</v>
      </c>
      <c r="K34" s="34" t="s">
        <v>11</v>
      </c>
      <c r="L34" s="34" t="s">
        <v>11</v>
      </c>
      <c r="M34" s="34" t="s">
        <v>11</v>
      </c>
      <c r="N34" s="34" t="s">
        <v>11</v>
      </c>
      <c r="O34" s="34" t="s">
        <v>22</v>
      </c>
      <c r="P34" s="34" t="s">
        <v>22</v>
      </c>
      <c r="Q34" s="34" t="s">
        <v>22</v>
      </c>
      <c r="R34" s="34" t="s">
        <v>22</v>
      </c>
      <c r="S34" s="34" t="s">
        <v>11</v>
      </c>
      <c r="T34" s="34" t="s">
        <v>11</v>
      </c>
      <c r="U34" s="34" t="s">
        <v>11</v>
      </c>
      <c r="V34" s="34" t="s">
        <v>11</v>
      </c>
      <c r="W34" s="34" t="s">
        <v>11</v>
      </c>
      <c r="X34" s="34" t="s">
        <v>11</v>
      </c>
      <c r="Y34" s="35" t="s">
        <v>11</v>
      </c>
      <c r="Z34" s="35" t="s">
        <v>11</v>
      </c>
      <c r="AA34" s="35" t="s">
        <v>11</v>
      </c>
      <c r="AB34" s="35" t="s">
        <v>11</v>
      </c>
      <c r="AC34" s="35" t="s">
        <v>11</v>
      </c>
      <c r="AD34" s="35" t="s">
        <v>11</v>
      </c>
      <c r="AE34" s="35" t="s">
        <v>11</v>
      </c>
      <c r="AF34" s="94"/>
      <c r="AG34" s="94"/>
      <c r="AH34" s="94"/>
      <c r="AI34" s="36">
        <f t="shared" si="0"/>
        <v>1</v>
      </c>
    </row>
    <row r="35" spans="1:44" s="38" customFormat="1" x14ac:dyDescent="0.25">
      <c r="A35" s="224" t="s">
        <v>39</v>
      </c>
      <c r="B35" s="225"/>
      <c r="C35" s="226"/>
      <c r="D35" s="37"/>
      <c r="E35" s="37"/>
      <c r="F35" s="37"/>
      <c r="G35" s="37"/>
      <c r="H35" s="37"/>
      <c r="I35" s="37"/>
      <c r="K35" s="37"/>
      <c r="L35" s="37"/>
      <c r="M35" s="37"/>
      <c r="N35" s="37"/>
      <c r="O35" s="37"/>
      <c r="P35" s="37"/>
      <c r="Q35" s="37"/>
      <c r="R35" s="3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95"/>
      <c r="AG35" s="95"/>
      <c r="AH35" s="96"/>
      <c r="AI35" s="40"/>
      <c r="AJ35"/>
      <c r="AK35"/>
      <c r="AL35"/>
      <c r="AM35"/>
      <c r="AN35"/>
      <c r="AO35"/>
      <c r="AP35"/>
      <c r="AQ35"/>
      <c r="AR35"/>
    </row>
    <row r="36" spans="1:44" ht="15.75" thickBot="1" x14ac:dyDescent="0.3">
      <c r="A36" s="209" t="s">
        <v>40</v>
      </c>
      <c r="B36" s="210"/>
      <c r="C36" s="211"/>
      <c r="D36" s="41"/>
      <c r="E36" s="42"/>
      <c r="F36" s="42"/>
      <c r="G36" s="42"/>
      <c r="H36" s="42"/>
      <c r="I36" s="42"/>
      <c r="J36" s="43"/>
      <c r="K36" s="42"/>
      <c r="L36" s="42"/>
      <c r="M36" s="42"/>
      <c r="N36" s="42"/>
      <c r="O36" s="42"/>
      <c r="P36" s="44"/>
      <c r="Q36" s="44"/>
      <c r="R36" s="44"/>
      <c r="S36" s="44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97"/>
      <c r="AG36" s="97"/>
      <c r="AH36" s="98"/>
      <c r="AI36" s="45"/>
    </row>
    <row r="37" spans="1:44" hidden="1" x14ac:dyDescent="0.25">
      <c r="A37" s="46"/>
      <c r="B37" s="47"/>
      <c r="C37" s="47"/>
      <c r="D37" s="48" t="str">
        <f>IF(AND(D5&gt;0,COUNTA(D6:D36)&gt;0,COUNTA(D6:D36)-COUNTIF(D6:D36,"NB")-COUNTIF(D30:D31, "0")=COUNTA(D6:D36)),"AB","")</f>
        <v/>
      </c>
      <c r="E37" s="48" t="str">
        <f>IF(AND(E5&gt;0,COUNTA(E6:E36)&gt;0,COUNTA(E6:E36)-COUNTIF(E6:E36,"NB")-COUNTIF(E30:E31, "0")=COUNTA(E6:E36)),"AB","")</f>
        <v/>
      </c>
      <c r="F37" s="48" t="str">
        <f>IF(AND(F5&gt;0,COUNTA(F6:F36)&gt;0,COUNTA(F6:F36)-COUNTIF(F6:F36,"NB")-COUNTIF(F30:F31, "0")=COUNTA(F6:F36)),"AB","")</f>
        <v>AB</v>
      </c>
      <c r="G37" s="48" t="str">
        <f>IF(AND(G5&gt;0,COUNTA(G6:G36)&gt;0,COUNTA(G6:G36)-COUNTIF(G6:G36,"NB")-COUNTIF(G30:G31, "0")=COUNTA(G6:G36)),"AB","")</f>
        <v>AB</v>
      </c>
      <c r="H37" s="48" t="str">
        <f>IF(AND(H5&gt;0,COUNTA(H6:H36)&gt;0,COUNTA(H6:H36)-COUNTIF(H6:H36,"NB")-COUNTIF(H30:H31, "0")=COUNTA(H6:H36)),"AB","")</f>
        <v>AB</v>
      </c>
      <c r="J37" s="48" t="str">
        <f t="shared" ref="J37:AH37" si="1">IF(AND(J5&gt;0,COUNTA(J6:J36)&gt;0,COUNTA(J6:J36)-COUNTIF(J6:J36,"NB")-COUNTIF(J30:J31, "0")=COUNTA(J6:J36)),"AB","")</f>
        <v>AB</v>
      </c>
      <c r="K37" s="48" t="str">
        <f t="shared" si="1"/>
        <v>AB</v>
      </c>
      <c r="L37" s="48" t="str">
        <f t="shared" si="1"/>
        <v>AB</v>
      </c>
      <c r="M37" s="48" t="str">
        <f t="shared" si="1"/>
        <v>AB</v>
      </c>
      <c r="N37" s="48" t="str">
        <f t="shared" si="1"/>
        <v>AB</v>
      </c>
      <c r="O37" s="48" t="str">
        <f t="shared" si="1"/>
        <v>AB</v>
      </c>
      <c r="P37" s="48" t="str">
        <f t="shared" si="1"/>
        <v>AB</v>
      </c>
      <c r="Q37" s="48" t="str">
        <f t="shared" si="1"/>
        <v>AB</v>
      </c>
      <c r="R37" s="48" t="str">
        <f t="shared" si="1"/>
        <v/>
      </c>
      <c r="S37" s="48" t="str">
        <f t="shared" si="1"/>
        <v>AB</v>
      </c>
      <c r="T37" s="48" t="str">
        <f t="shared" si="1"/>
        <v>AB</v>
      </c>
      <c r="U37" s="48" t="str">
        <f t="shared" si="1"/>
        <v>AB</v>
      </c>
      <c r="V37" s="48" t="str">
        <f t="shared" si="1"/>
        <v>AB</v>
      </c>
      <c r="W37" s="48" t="str">
        <f t="shared" si="1"/>
        <v>AB</v>
      </c>
      <c r="X37" s="48" t="str">
        <f t="shared" si="1"/>
        <v>AB</v>
      </c>
      <c r="Y37" s="48" t="str">
        <f t="shared" si="1"/>
        <v>AB</v>
      </c>
      <c r="Z37" s="48" t="str">
        <f t="shared" si="1"/>
        <v>AB</v>
      </c>
      <c r="AA37" s="48" t="str">
        <f t="shared" si="1"/>
        <v>AB</v>
      </c>
      <c r="AB37" s="48" t="str">
        <f t="shared" si="1"/>
        <v>AB</v>
      </c>
      <c r="AC37" s="48" t="str">
        <f t="shared" si="1"/>
        <v>AB</v>
      </c>
      <c r="AD37" s="48" t="str">
        <f t="shared" si="1"/>
        <v>AB</v>
      </c>
      <c r="AE37" s="48" t="str">
        <f t="shared" si="1"/>
        <v>AB</v>
      </c>
      <c r="AF37" s="48" t="str">
        <f t="shared" si="1"/>
        <v/>
      </c>
      <c r="AG37" s="48" t="str">
        <f t="shared" si="1"/>
        <v/>
      </c>
      <c r="AH37" s="48" t="str">
        <f t="shared" si="1"/>
        <v/>
      </c>
      <c r="AI37" s="45"/>
    </row>
    <row r="38" spans="1:44" hidden="1" x14ac:dyDescent="0.25">
      <c r="D38" s="49" t="str">
        <f>IF(AND(D5:D5&gt;0,COUNTA(D6:D34),COUNTIF(D6:D34,"NB")+COUNTIF(D6:D34,0)=COUNTA(D6:D34)),"ANB","")</f>
        <v/>
      </c>
      <c r="E38" s="49" t="str">
        <f>IF(AND(E5:E5&gt;0,COUNTA(E6:E34),COUNTIF(E6:E34,"NB")+COUNTIF(E6:E34,0)=COUNTA(E6:E34)),"ANB","")</f>
        <v/>
      </c>
      <c r="F38" s="49" t="str">
        <f>IF(AND(F5:F5&gt;0,COUNTA(F6:F34),COUNTIF(F6:F34,"NB")+COUNTIF(F6:F34,0)=COUNTA(F6:F34)),"ANB","")</f>
        <v/>
      </c>
      <c r="G38" s="49" t="str">
        <f>IF(AND(G5:G5&gt;0,COUNTA(G6:G34),COUNTIF(G6:G34,"NB")+COUNTIF(G6:G34,0)=COUNTA(G6:G34)),"ANB","")</f>
        <v/>
      </c>
      <c r="H38" s="49" t="str">
        <f>IF(AND(H5:H5&gt;0,COUNTA(H6:H34),COUNTIF(H6:H34,"NB")+COUNTIF(H6:H34,0)=COUNTA(H6:H34)),"ANB","")</f>
        <v/>
      </c>
      <c r="I38" s="49" t="str">
        <f>IF(AND(I5:I5&gt;0,COUNTA(I6:I31),COUNTIF(I6:I31,"NB")+COUNTIF(I6:I31,0)=COUNTA(I6:I31)),"ANB","")</f>
        <v/>
      </c>
      <c r="J38" s="49" t="str">
        <f t="shared" ref="J38:AH38" si="2">IF(AND(J5:J5&gt;0,COUNTA(J6:J34),COUNTIF(J6:J34,"NB")+COUNTIF(J6:J34,0)=COUNTA(J6:J34)),"ANB","")</f>
        <v/>
      </c>
      <c r="K38" s="49" t="str">
        <f t="shared" si="2"/>
        <v/>
      </c>
      <c r="L38" s="49" t="str">
        <f t="shared" si="2"/>
        <v/>
      </c>
      <c r="M38" s="49" t="str">
        <f t="shared" si="2"/>
        <v/>
      </c>
      <c r="N38" s="49" t="str">
        <f t="shared" si="2"/>
        <v/>
      </c>
      <c r="O38" s="49" t="str">
        <f t="shared" si="2"/>
        <v/>
      </c>
      <c r="P38" s="49" t="str">
        <f t="shared" si="2"/>
        <v/>
      </c>
      <c r="Q38" s="49" t="str">
        <f t="shared" si="2"/>
        <v/>
      </c>
      <c r="R38" s="49" t="str">
        <f t="shared" si="2"/>
        <v/>
      </c>
      <c r="S38" s="49" t="str">
        <f t="shared" si="2"/>
        <v/>
      </c>
      <c r="T38" s="49" t="str">
        <f t="shared" si="2"/>
        <v/>
      </c>
      <c r="U38" s="49" t="str">
        <f t="shared" si="2"/>
        <v/>
      </c>
      <c r="V38" s="49" t="str">
        <f t="shared" si="2"/>
        <v/>
      </c>
      <c r="W38" s="49" t="str">
        <f t="shared" si="2"/>
        <v/>
      </c>
      <c r="X38" s="49" t="str">
        <f t="shared" si="2"/>
        <v/>
      </c>
      <c r="Y38" s="49" t="str">
        <f t="shared" si="2"/>
        <v/>
      </c>
      <c r="Z38" s="49" t="str">
        <f t="shared" si="2"/>
        <v/>
      </c>
      <c r="AA38" s="49" t="str">
        <f t="shared" si="2"/>
        <v/>
      </c>
      <c r="AB38" s="49" t="str">
        <f t="shared" si="2"/>
        <v/>
      </c>
      <c r="AC38" s="49" t="str">
        <f t="shared" si="2"/>
        <v/>
      </c>
      <c r="AD38" s="49" t="str">
        <f t="shared" si="2"/>
        <v/>
      </c>
      <c r="AE38" s="49" t="str">
        <f t="shared" si="2"/>
        <v/>
      </c>
      <c r="AF38" s="49" t="str">
        <f t="shared" si="2"/>
        <v/>
      </c>
      <c r="AG38" s="49" t="str">
        <f t="shared" si="2"/>
        <v/>
      </c>
      <c r="AH38" s="49" t="str">
        <f t="shared" si="2"/>
        <v/>
      </c>
    </row>
    <row r="39" spans="1:44" ht="15.75" hidden="1" thickBot="1" x14ac:dyDescent="0.3"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1:44" ht="16.5" thickBot="1" x14ac:dyDescent="0.3">
      <c r="A40" s="212" t="s">
        <v>41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4"/>
    </row>
    <row r="41" spans="1:44" ht="15.75" x14ac:dyDescent="0.25">
      <c r="A41" s="52" t="s">
        <v>42</v>
      </c>
      <c r="C41" s="53"/>
      <c r="D41" s="53"/>
      <c r="E41" s="53"/>
      <c r="F41" s="53"/>
      <c r="G41" s="54"/>
      <c r="H41" s="55" t="s">
        <v>43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7"/>
      <c r="U41" s="58"/>
      <c r="V41" s="59"/>
      <c r="W41" s="60" t="s">
        <v>44</v>
      </c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61"/>
    </row>
    <row r="42" spans="1:44" x14ac:dyDescent="0.25">
      <c r="A42" s="62" t="s">
        <v>11</v>
      </c>
      <c r="B42" s="2" t="s">
        <v>45</v>
      </c>
      <c r="C42" s="53"/>
      <c r="D42" s="53"/>
      <c r="E42" s="53"/>
      <c r="F42" s="53"/>
      <c r="G42" s="54"/>
      <c r="H42" s="63" t="s">
        <v>46</v>
      </c>
      <c r="I42" s="56"/>
      <c r="J42" s="56" t="s">
        <v>47</v>
      </c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4" t="s">
        <v>3</v>
      </c>
      <c r="X42" s="59"/>
      <c r="Y42" s="59" t="s">
        <v>48</v>
      </c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x14ac:dyDescent="0.25">
      <c r="A43" s="65" t="s">
        <v>22</v>
      </c>
      <c r="B43" s="2" t="s">
        <v>49</v>
      </c>
      <c r="C43" s="53"/>
      <c r="D43" s="53"/>
      <c r="E43" s="53"/>
      <c r="F43" s="53"/>
      <c r="G43" s="54"/>
      <c r="H43" s="56"/>
      <c r="I43" s="56"/>
      <c r="J43" s="56" t="s">
        <v>50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8</v>
      </c>
      <c r="X43" s="59"/>
      <c r="Y43" s="59" t="s">
        <v>51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x14ac:dyDescent="0.25">
      <c r="A44" s="66" t="s">
        <v>12</v>
      </c>
      <c r="B44" s="2" t="s">
        <v>52</v>
      </c>
      <c r="C44" s="53"/>
      <c r="D44" s="53"/>
      <c r="E44" s="53"/>
      <c r="F44" s="53"/>
      <c r="G44" s="54"/>
      <c r="H44" s="63" t="s">
        <v>53</v>
      </c>
      <c r="I44" s="56"/>
      <c r="J44" s="56" t="s">
        <v>54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9</v>
      </c>
      <c r="X44" s="59"/>
      <c r="Y44" s="59" t="s">
        <v>55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x14ac:dyDescent="0.25">
      <c r="A45" s="62" t="s">
        <v>56</v>
      </c>
      <c r="B45" s="2" t="s">
        <v>57</v>
      </c>
      <c r="C45" s="53"/>
      <c r="D45" s="53"/>
      <c r="E45" s="53"/>
      <c r="F45" s="53"/>
      <c r="G45" s="54"/>
      <c r="H45" s="63" t="s">
        <v>58</v>
      </c>
      <c r="I45" s="56"/>
      <c r="J45" s="56" t="s">
        <v>59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22</v>
      </c>
      <c r="X45" s="59"/>
      <c r="Y45" s="59" t="s">
        <v>60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x14ac:dyDescent="0.25">
      <c r="A46" s="66" t="s">
        <v>61</v>
      </c>
      <c r="B46" s="2" t="s">
        <v>62</v>
      </c>
      <c r="C46" s="53"/>
      <c r="D46" s="53"/>
      <c r="E46" s="53"/>
      <c r="F46" s="53"/>
      <c r="G46" s="54"/>
      <c r="H46" s="63" t="s">
        <v>63</v>
      </c>
      <c r="I46" s="56"/>
      <c r="J46" s="56" t="s">
        <v>64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67"/>
      <c r="V46" s="68"/>
      <c r="W46" s="69" t="s">
        <v>65</v>
      </c>
      <c r="X46" s="68"/>
      <c r="Y46" s="68" t="s">
        <v>66</v>
      </c>
      <c r="Z46" s="68"/>
      <c r="AA46" s="68"/>
      <c r="AB46" s="68"/>
      <c r="AC46" s="68"/>
      <c r="AD46" s="68"/>
      <c r="AE46" s="68"/>
      <c r="AF46" s="68"/>
      <c r="AG46" s="68"/>
      <c r="AH46" s="70"/>
    </row>
    <row r="47" spans="1:44" x14ac:dyDescent="0.25">
      <c r="A47" s="62" t="s">
        <v>67</v>
      </c>
      <c r="B47" s="2" t="s">
        <v>68</v>
      </c>
      <c r="C47" s="53"/>
      <c r="D47" s="53"/>
      <c r="E47" s="53"/>
      <c r="F47" s="53"/>
      <c r="G47" s="54"/>
      <c r="H47" s="63" t="s">
        <v>69</v>
      </c>
      <c r="I47" s="56"/>
      <c r="J47" s="56" t="s">
        <v>70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1"/>
    </row>
    <row r="48" spans="1:44" ht="15.75" x14ac:dyDescent="0.25">
      <c r="A48" s="66" t="s">
        <v>71</v>
      </c>
      <c r="B48" s="2" t="s">
        <v>72</v>
      </c>
      <c r="C48" s="53"/>
      <c r="D48" s="53"/>
      <c r="E48" s="53"/>
      <c r="F48" s="53"/>
      <c r="G48" s="54"/>
      <c r="H48" s="63" t="s">
        <v>73</v>
      </c>
      <c r="I48" s="56"/>
      <c r="J48" s="56" t="s">
        <v>74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72" t="s">
        <v>75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4" customFormat="1" x14ac:dyDescent="0.25">
      <c r="A49" s="62" t="s">
        <v>76</v>
      </c>
      <c r="B49" s="2" t="s">
        <v>77</v>
      </c>
      <c r="C49" s="53"/>
      <c r="D49" s="53"/>
      <c r="E49" s="53"/>
      <c r="F49" s="53"/>
      <c r="G49" s="54"/>
      <c r="H49" s="63" t="s">
        <v>78</v>
      </c>
      <c r="I49" s="56"/>
      <c r="J49" s="56" t="s">
        <v>79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2" t="s">
        <v>80</v>
      </c>
      <c r="X49" s="2"/>
      <c r="Y49" s="2"/>
      <c r="Z49" s="2"/>
      <c r="AA49" s="2"/>
      <c r="AB49" s="2"/>
      <c r="AC49" s="2"/>
      <c r="AD49" s="2"/>
      <c r="AE49" s="2"/>
      <c r="AF49" s="2"/>
      <c r="AG49" s="2">
        <f>COUNTA(D5:AH5)</f>
        <v>31</v>
      </c>
      <c r="AH49" s="71"/>
    </row>
    <row r="50" spans="1:34" customFormat="1" x14ac:dyDescent="0.25">
      <c r="A50" s="73"/>
      <c r="B50" s="2" t="s">
        <v>81</v>
      </c>
      <c r="C50" s="53"/>
      <c r="D50" s="53"/>
      <c r="E50" s="53"/>
      <c r="F50" s="53"/>
      <c r="G50" s="54"/>
      <c r="H50" s="56" t="s">
        <v>82</v>
      </c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83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COUNTIF(D37:AH37,"AB")</f>
        <v>24</v>
      </c>
      <c r="AH50" s="71"/>
    </row>
    <row r="51" spans="1:34" customFormat="1" ht="15.75" x14ac:dyDescent="0.25">
      <c r="A51" s="66" t="s">
        <v>84</v>
      </c>
      <c r="B51" s="2" t="s">
        <v>85</v>
      </c>
      <c r="C51" s="53"/>
      <c r="D51" s="53"/>
      <c r="E51" s="53"/>
      <c r="F51" s="53"/>
      <c r="G51" s="54"/>
      <c r="H51" s="55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86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AG49-AG50-AG52</f>
        <v>7</v>
      </c>
      <c r="AH51" s="71"/>
    </row>
    <row r="52" spans="1:34" customFormat="1" ht="15.75" x14ac:dyDescent="0.25">
      <c r="A52" s="73"/>
      <c r="B52" s="2" t="s">
        <v>81</v>
      </c>
      <c r="C52" s="53"/>
      <c r="D52" s="53"/>
      <c r="E52" s="53"/>
      <c r="F52" s="53"/>
      <c r="G52" s="54"/>
      <c r="H52" s="55" t="s">
        <v>87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88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COUNTIF(D38:AH38,"ANB")</f>
        <v>0</v>
      </c>
      <c r="AH52" s="71"/>
    </row>
    <row r="53" spans="1:34" customFormat="1" x14ac:dyDescent="0.25">
      <c r="A53" s="74"/>
      <c r="B53" s="53"/>
      <c r="C53" s="53"/>
      <c r="D53" s="53"/>
      <c r="E53" s="53"/>
      <c r="F53" s="53"/>
      <c r="G53" s="54"/>
      <c r="H53" s="63" t="s">
        <v>89</v>
      </c>
      <c r="I53" s="56"/>
      <c r="J53" s="56" t="s">
        <v>90</v>
      </c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1"/>
    </row>
    <row r="54" spans="1:34" customFormat="1" ht="15.75" thickBot="1" x14ac:dyDescent="0.3">
      <c r="A54" s="75"/>
      <c r="B54" s="76"/>
      <c r="C54" s="76"/>
      <c r="D54" s="76"/>
      <c r="E54" s="76"/>
      <c r="F54" s="76"/>
      <c r="G54" s="77"/>
      <c r="H54" s="78" t="s">
        <v>91</v>
      </c>
      <c r="I54" s="79"/>
      <c r="J54" s="79" t="s">
        <v>92</v>
      </c>
      <c r="K54" s="79"/>
      <c r="L54" s="79"/>
      <c r="M54" s="79"/>
      <c r="N54" s="79"/>
      <c r="O54" s="79"/>
      <c r="P54" s="79"/>
      <c r="Q54" s="79"/>
      <c r="R54" s="79"/>
      <c r="S54" s="79"/>
      <c r="T54" s="80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2"/>
    </row>
    <row r="55" spans="1:34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4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4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4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</sheetData>
  <mergeCells count="32">
    <mergeCell ref="A36:C36"/>
    <mergeCell ref="A40:AH40"/>
    <mergeCell ref="A30:C30"/>
    <mergeCell ref="A31:C31"/>
    <mergeCell ref="A32:C32"/>
    <mergeCell ref="A33:C33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I9:L14 J23:L24 J18:L21 J6:L8 K22:L22 G18:H26 F6:H14 F18:F27 AD18:AD22 AD30:AD34 AG6:AH14 AG30:AH34 AG18:AH27 M18:N24 Q23:S26 O23:P24 G27:S27 O18:S22 M6:T14 T18:T27 F30:T34 Y30:Z34 Y18:Z27 Y6:Z14 AB25:AB26 AD25:AD27 AB9:AB14 AD6:AD14">
    <cfRule type="cellIs" dxfId="551" priority="76" stopIfTrue="1" operator="equal">
      <formula>"B"</formula>
    </cfRule>
    <cfRule type="cellIs" dxfId="550" priority="77" stopIfTrue="1" operator="equal">
      <formula>"M"</formula>
    </cfRule>
    <cfRule type="cellIs" dxfId="549" priority="78" stopIfTrue="1" operator="between">
      <formula>"NB"</formula>
      <formula>"NB^"</formula>
    </cfRule>
  </conditionalFormatting>
  <conditionalFormatting sqref="AD28:AD29 AG28:AH29 F28:T29 Y28:Z29 AE29">
    <cfRule type="cellIs" dxfId="548" priority="79" stopIfTrue="1" operator="equal">
      <formula>0</formula>
    </cfRule>
  </conditionalFormatting>
  <conditionalFormatting sqref="F15:H17 AG15:AH17 J15:T17 Y15:Z17 AD15:AD17">
    <cfRule type="cellIs" dxfId="547" priority="69" stopIfTrue="1" operator="equal">
      <formula>"B"</formula>
    </cfRule>
    <cfRule type="cellIs" dxfId="546" priority="70" stopIfTrue="1" operator="equal">
      <formula>"M"</formula>
    </cfRule>
    <cfRule type="cellIs" dxfId="545" priority="71" stopIfTrue="1" operator="between">
      <formula>"NB"</formula>
      <formula>"NB^"</formula>
    </cfRule>
  </conditionalFormatting>
  <conditionalFormatting sqref="I6:I8 I18:I26 J22 J25:P26">
    <cfRule type="cellIs" dxfId="544" priority="60" stopIfTrue="1" operator="equal">
      <formula>"B"</formula>
    </cfRule>
    <cfRule type="cellIs" dxfId="543" priority="61" stopIfTrue="1" operator="equal">
      <formula>"M"</formula>
    </cfRule>
    <cfRule type="cellIs" dxfId="542" priority="62" stopIfTrue="1" operator="between">
      <formula>"NB"</formula>
      <formula>"NB^"</formula>
    </cfRule>
  </conditionalFormatting>
  <conditionalFormatting sqref="I15:I17">
    <cfRule type="cellIs" dxfId="541" priority="57" stopIfTrue="1" operator="equal">
      <formula>"B"</formula>
    </cfRule>
    <cfRule type="cellIs" dxfId="540" priority="58" stopIfTrue="1" operator="equal">
      <formula>"M"</formula>
    </cfRule>
    <cfRule type="cellIs" dxfId="539" priority="59" stopIfTrue="1" operator="between">
      <formula>"NB"</formula>
      <formula>"NB^"</formula>
    </cfRule>
  </conditionalFormatting>
  <conditionalFormatting sqref="AF18:AF27 AF30:AF34 AF6:AF14">
    <cfRule type="cellIs" dxfId="538" priority="49" stopIfTrue="1" operator="equal">
      <formula>"B"</formula>
    </cfRule>
    <cfRule type="cellIs" dxfId="537" priority="50" stopIfTrue="1" operator="equal">
      <formula>"M"</formula>
    </cfRule>
    <cfRule type="cellIs" dxfId="536" priority="51" stopIfTrue="1" operator="between">
      <formula>"NB"</formula>
      <formula>"NB^"</formula>
    </cfRule>
  </conditionalFormatting>
  <conditionalFormatting sqref="AF28">
    <cfRule type="cellIs" dxfId="535" priority="52" stopIfTrue="1" operator="equal">
      <formula>0</formula>
    </cfRule>
  </conditionalFormatting>
  <conditionalFormatting sqref="AF29">
    <cfRule type="cellIs" dxfId="534" priority="48" stopIfTrue="1" operator="equal">
      <formula>0</formula>
    </cfRule>
  </conditionalFormatting>
  <conditionalFormatting sqref="AF15:AF17">
    <cfRule type="cellIs" dxfId="533" priority="45" stopIfTrue="1" operator="equal">
      <formula>"B"</formula>
    </cfRule>
    <cfRule type="cellIs" dxfId="532" priority="46" stopIfTrue="1" operator="equal">
      <formula>"M"</formula>
    </cfRule>
    <cfRule type="cellIs" dxfId="531" priority="47" stopIfTrue="1" operator="between">
      <formula>"NB"</formula>
      <formula>"NB^"</formula>
    </cfRule>
  </conditionalFormatting>
  <conditionalFormatting sqref="D30:E32 D18:E27 D6:E14">
    <cfRule type="cellIs" dxfId="530" priority="41" stopIfTrue="1" operator="equal">
      <formula>"B"</formula>
    </cfRule>
    <cfRule type="cellIs" dxfId="529" priority="42" stopIfTrue="1" operator="equal">
      <formula>"M"</formula>
    </cfRule>
    <cfRule type="cellIs" dxfId="528" priority="43" stopIfTrue="1" operator="between">
      <formula>"NB"</formula>
      <formula>"NB^"</formula>
    </cfRule>
  </conditionalFormatting>
  <conditionalFormatting sqref="D28:E29">
    <cfRule type="cellIs" dxfId="527" priority="44" stopIfTrue="1" operator="equal">
      <formula>0</formula>
    </cfRule>
  </conditionalFormatting>
  <conditionalFormatting sqref="D15:E17">
    <cfRule type="cellIs" dxfId="526" priority="38" stopIfTrue="1" operator="equal">
      <formula>"B"</formula>
    </cfRule>
    <cfRule type="cellIs" dxfId="525" priority="39" stopIfTrue="1" operator="equal">
      <formula>"M"</formula>
    </cfRule>
    <cfRule type="cellIs" dxfId="524" priority="40" stopIfTrue="1" operator="between">
      <formula>"NB"</formula>
      <formula>"NB^"</formula>
    </cfRule>
  </conditionalFormatting>
  <conditionalFormatting sqref="D33:E33">
    <cfRule type="cellIs" dxfId="523" priority="35" stopIfTrue="1" operator="equal">
      <formula>"B"</formula>
    </cfRule>
    <cfRule type="cellIs" dxfId="522" priority="36" stopIfTrue="1" operator="equal">
      <formula>"M"</formula>
    </cfRule>
    <cfRule type="cellIs" dxfId="521" priority="37" stopIfTrue="1" operator="between">
      <formula>"NB"</formula>
      <formula>"NB^"</formula>
    </cfRule>
  </conditionalFormatting>
  <conditionalFormatting sqref="D34:E34">
    <cfRule type="cellIs" dxfId="520" priority="32" stopIfTrue="1" operator="equal">
      <formula>"B"</formula>
    </cfRule>
    <cfRule type="cellIs" dxfId="519" priority="33" stopIfTrue="1" operator="equal">
      <formula>"M"</formula>
    </cfRule>
    <cfRule type="cellIs" dxfId="518" priority="34" stopIfTrue="1" operator="between">
      <formula>"NB"</formula>
      <formula>"NB^"</formula>
    </cfRule>
  </conditionalFormatting>
  <conditionalFormatting sqref="U6:U14 U18:U27 U30:U34">
    <cfRule type="cellIs" dxfId="517" priority="28" stopIfTrue="1" operator="equal">
      <formula>"B"</formula>
    </cfRule>
    <cfRule type="cellIs" dxfId="516" priority="29" stopIfTrue="1" operator="equal">
      <formula>"M"</formula>
    </cfRule>
    <cfRule type="cellIs" dxfId="515" priority="30" stopIfTrue="1" operator="between">
      <formula>"NB"</formula>
      <formula>"NB^"</formula>
    </cfRule>
  </conditionalFormatting>
  <conditionalFormatting sqref="U28:U29">
    <cfRule type="cellIs" dxfId="514" priority="31" stopIfTrue="1" operator="equal">
      <formula>0</formula>
    </cfRule>
  </conditionalFormatting>
  <conditionalFormatting sqref="U15:U17">
    <cfRule type="cellIs" dxfId="513" priority="25" stopIfTrue="1" operator="equal">
      <formula>"B"</formula>
    </cfRule>
    <cfRule type="cellIs" dxfId="512" priority="26" stopIfTrue="1" operator="equal">
      <formula>"M"</formula>
    </cfRule>
    <cfRule type="cellIs" dxfId="511" priority="27" stopIfTrue="1" operator="between">
      <formula>"NB"</formula>
      <formula>"NB^"</formula>
    </cfRule>
  </conditionalFormatting>
  <conditionalFormatting sqref="V6:X14 V18:X27 V30:X34">
    <cfRule type="cellIs" dxfId="510" priority="21" stopIfTrue="1" operator="equal">
      <formula>"B"</formula>
    </cfRule>
    <cfRule type="cellIs" dxfId="509" priority="22" stopIfTrue="1" operator="equal">
      <formula>"M"</formula>
    </cfRule>
    <cfRule type="cellIs" dxfId="508" priority="23" stopIfTrue="1" operator="between">
      <formula>"NB"</formula>
      <formula>"NB^"</formula>
    </cfRule>
  </conditionalFormatting>
  <conditionalFormatting sqref="V28:X29">
    <cfRule type="cellIs" dxfId="507" priority="24" stopIfTrue="1" operator="equal">
      <formula>0</formula>
    </cfRule>
  </conditionalFormatting>
  <conditionalFormatting sqref="V15:X17">
    <cfRule type="cellIs" dxfId="506" priority="18" stopIfTrue="1" operator="equal">
      <formula>"B"</formula>
    </cfRule>
    <cfRule type="cellIs" dxfId="505" priority="19" stopIfTrue="1" operator="equal">
      <formula>"M"</formula>
    </cfRule>
    <cfRule type="cellIs" dxfId="504" priority="20" stopIfTrue="1" operator="between">
      <formula>"NB"</formula>
      <formula>"NB^"</formula>
    </cfRule>
  </conditionalFormatting>
  <conditionalFormatting sqref="AA18:AA27 AA6:AA14 AC25:AC26 AC9:AC14 AB18:AB24 AC23:AD24 AB6:AC8 AC18:AC22 AA30:AC34 AB27:AC27">
    <cfRule type="cellIs" dxfId="503" priority="14" stopIfTrue="1" operator="equal">
      <formula>"B"</formula>
    </cfRule>
    <cfRule type="cellIs" dxfId="502" priority="15" stopIfTrue="1" operator="equal">
      <formula>"M"</formula>
    </cfRule>
    <cfRule type="cellIs" dxfId="501" priority="16" stopIfTrue="1" operator="between">
      <formula>"NB"</formula>
      <formula>"NB^"</formula>
    </cfRule>
  </conditionalFormatting>
  <conditionalFormatting sqref="AA28:AC29">
    <cfRule type="cellIs" dxfId="500" priority="17" stopIfTrue="1" operator="equal">
      <formula>0</formula>
    </cfRule>
  </conditionalFormatting>
  <conditionalFormatting sqref="AA15:AC17">
    <cfRule type="cellIs" dxfId="499" priority="11" stopIfTrue="1" operator="equal">
      <formula>"B"</formula>
    </cfRule>
    <cfRule type="cellIs" dxfId="498" priority="12" stopIfTrue="1" operator="equal">
      <formula>"M"</formula>
    </cfRule>
    <cfRule type="cellIs" dxfId="497" priority="13" stopIfTrue="1" operator="between">
      <formula>"NB"</formula>
      <formula>"NB^"</formula>
    </cfRule>
  </conditionalFormatting>
  <conditionalFormatting sqref="AE18:AE22 AE30:AE34 AE25:AE27 AE6:AE14">
    <cfRule type="cellIs" dxfId="496" priority="7" stopIfTrue="1" operator="equal">
      <formula>"B"</formula>
    </cfRule>
    <cfRule type="cellIs" dxfId="495" priority="8" stopIfTrue="1" operator="equal">
      <formula>"M"</formula>
    </cfRule>
    <cfRule type="cellIs" dxfId="494" priority="9" stopIfTrue="1" operator="between">
      <formula>"NB"</formula>
      <formula>"NB^"</formula>
    </cfRule>
  </conditionalFormatting>
  <conditionalFormatting sqref="AE28">
    <cfRule type="cellIs" dxfId="493" priority="10" stopIfTrue="1" operator="equal">
      <formula>0</formula>
    </cfRule>
  </conditionalFormatting>
  <conditionalFormatting sqref="AE15:AE17">
    <cfRule type="cellIs" dxfId="492" priority="4" stopIfTrue="1" operator="equal">
      <formula>"B"</formula>
    </cfRule>
    <cfRule type="cellIs" dxfId="491" priority="5" stopIfTrue="1" operator="equal">
      <formula>"M"</formula>
    </cfRule>
    <cfRule type="cellIs" dxfId="490" priority="6" stopIfTrue="1" operator="between">
      <formula>"NB"</formula>
      <formula>"NB^"</formula>
    </cfRule>
  </conditionalFormatting>
  <conditionalFormatting sqref="AE23:AE24">
    <cfRule type="cellIs" dxfId="489" priority="1" stopIfTrue="1" operator="equal">
      <formula>"B"</formula>
    </cfRule>
    <cfRule type="cellIs" dxfId="488" priority="2" stopIfTrue="1" operator="equal">
      <formula>"M"</formula>
    </cfRule>
    <cfRule type="cellIs" dxfId="487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X59"/>
  <sheetViews>
    <sheetView zoomScale="90" zoomScaleNormal="90" zoomScalePageLayoutView="90" workbookViewId="0">
      <selection activeCell="AI29" sqref="AI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126</v>
      </c>
      <c r="AX3" s="2"/>
    </row>
    <row r="4" spans="1:50" s="6" customFormat="1" ht="15.75" customHeight="1" thickBot="1" x14ac:dyDescent="0.3">
      <c r="B4" s="7"/>
      <c r="C4" s="8"/>
      <c r="G4" s="6" t="s">
        <v>3</v>
      </c>
      <c r="H4" s="6" t="s">
        <v>3</v>
      </c>
      <c r="K4" s="8"/>
      <c r="N4" s="6" t="s">
        <v>3</v>
      </c>
      <c r="O4" s="6" t="s">
        <v>3</v>
      </c>
      <c r="R4" s="8"/>
      <c r="U4" s="6" t="s">
        <v>3</v>
      </c>
      <c r="V4" s="6" t="s">
        <v>3</v>
      </c>
      <c r="AB4" s="6" t="s">
        <v>3</v>
      </c>
      <c r="AC4" s="6" t="s">
        <v>3</v>
      </c>
      <c r="AJ4"/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143" t="s">
        <v>9</v>
      </c>
      <c r="E6" s="143" t="s">
        <v>9</v>
      </c>
      <c r="F6" s="143" t="s">
        <v>8</v>
      </c>
      <c r="G6" s="143" t="s">
        <v>8</v>
      </c>
      <c r="H6" s="143" t="s">
        <v>8</v>
      </c>
      <c r="I6" s="143" t="s">
        <v>8</v>
      </c>
      <c r="J6" s="143" t="s">
        <v>8</v>
      </c>
      <c r="K6" s="143" t="s">
        <v>9</v>
      </c>
      <c r="L6" s="143" t="s">
        <v>9</v>
      </c>
      <c r="M6" s="143" t="s">
        <v>9</v>
      </c>
      <c r="N6" s="143" t="s">
        <v>9</v>
      </c>
      <c r="O6" s="143" t="s">
        <v>22</v>
      </c>
      <c r="P6" s="143" t="s">
        <v>22</v>
      </c>
      <c r="Q6" s="143" t="s">
        <v>9</v>
      </c>
      <c r="R6" s="143" t="s">
        <v>9</v>
      </c>
      <c r="S6" s="143" t="s">
        <v>9</v>
      </c>
      <c r="T6" s="143" t="s">
        <v>9</v>
      </c>
      <c r="U6" s="143" t="s">
        <v>9</v>
      </c>
      <c r="V6" s="143" t="s">
        <v>9</v>
      </c>
      <c r="W6" s="143" t="s">
        <v>8</v>
      </c>
      <c r="X6" s="143" t="s">
        <v>8</v>
      </c>
      <c r="Y6" s="143" t="s">
        <v>8</v>
      </c>
      <c r="Z6" s="143" t="s">
        <v>8</v>
      </c>
      <c r="AA6" s="143" t="s">
        <v>8</v>
      </c>
      <c r="AB6" s="143" t="s">
        <v>8</v>
      </c>
      <c r="AC6" s="143" t="s">
        <v>8</v>
      </c>
      <c r="AD6" s="143" t="s">
        <v>9</v>
      </c>
      <c r="AE6" s="143" t="s">
        <v>9</v>
      </c>
      <c r="AF6" s="143" t="s">
        <v>9</v>
      </c>
      <c r="AG6" s="143" t="s">
        <v>9</v>
      </c>
      <c r="AH6" s="143" t="s">
        <v>8</v>
      </c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8" t="s">
        <v>10</v>
      </c>
      <c r="B7" s="189"/>
      <c r="C7" s="190"/>
      <c r="D7" s="144" t="s">
        <v>11</v>
      </c>
      <c r="E7" s="144" t="s">
        <v>11</v>
      </c>
      <c r="F7" s="144" t="s">
        <v>11</v>
      </c>
      <c r="G7" s="144" t="s">
        <v>11</v>
      </c>
      <c r="H7" s="144" t="s">
        <v>11</v>
      </c>
      <c r="I7" s="144" t="s">
        <v>11</v>
      </c>
      <c r="J7" s="144" t="s">
        <v>11</v>
      </c>
      <c r="K7" s="145" t="s">
        <v>11</v>
      </c>
      <c r="L7" s="145" t="s">
        <v>11</v>
      </c>
      <c r="M7" s="145" t="s">
        <v>11</v>
      </c>
      <c r="N7" s="145" t="s">
        <v>11</v>
      </c>
      <c r="O7" s="145" t="s">
        <v>11</v>
      </c>
      <c r="P7" s="145" t="s">
        <v>22</v>
      </c>
      <c r="Q7" s="145" t="s">
        <v>11</v>
      </c>
      <c r="R7" s="145" t="s">
        <v>11</v>
      </c>
      <c r="S7" s="145" t="s">
        <v>11</v>
      </c>
      <c r="T7" s="145" t="s">
        <v>11</v>
      </c>
      <c r="U7" s="145" t="s">
        <v>11</v>
      </c>
      <c r="V7" s="146" t="s">
        <v>11</v>
      </c>
      <c r="W7" s="146" t="s">
        <v>11</v>
      </c>
      <c r="X7" s="146" t="s">
        <v>11</v>
      </c>
      <c r="Y7" s="146" t="s">
        <v>11</v>
      </c>
      <c r="Z7" s="146" t="s">
        <v>11</v>
      </c>
      <c r="AA7" s="146" t="s">
        <v>11</v>
      </c>
      <c r="AB7" s="146" t="s">
        <v>11</v>
      </c>
      <c r="AC7" s="146" t="s">
        <v>11</v>
      </c>
      <c r="AD7" s="146" t="s">
        <v>11</v>
      </c>
      <c r="AE7" s="146" t="s">
        <v>11</v>
      </c>
      <c r="AF7" s="146" t="s">
        <v>11</v>
      </c>
      <c r="AG7" s="146" t="s">
        <v>11</v>
      </c>
      <c r="AH7" s="144" t="s">
        <v>11</v>
      </c>
      <c r="AI7" s="19">
        <f t="shared" ref="AI7:AI35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94" t="s">
        <v>95</v>
      </c>
      <c r="B8" s="195"/>
      <c r="C8" s="196"/>
      <c r="D8" s="147" t="s">
        <v>11</v>
      </c>
      <c r="E8" s="147" t="s">
        <v>11</v>
      </c>
      <c r="F8" s="147" t="s">
        <v>11</v>
      </c>
      <c r="G8" s="147" t="s">
        <v>11</v>
      </c>
      <c r="H8" s="147" t="s">
        <v>11</v>
      </c>
      <c r="I8" s="147" t="s">
        <v>11</v>
      </c>
      <c r="J8" s="147" t="s">
        <v>11</v>
      </c>
      <c r="K8" s="147" t="s">
        <v>11</v>
      </c>
      <c r="L8" s="147" t="s">
        <v>11</v>
      </c>
      <c r="M8" s="147" t="s">
        <v>11</v>
      </c>
      <c r="N8" s="147" t="s">
        <v>11</v>
      </c>
      <c r="O8" s="147" t="s">
        <v>11</v>
      </c>
      <c r="P8" s="147" t="s">
        <v>22</v>
      </c>
      <c r="Q8" s="147" t="s">
        <v>22</v>
      </c>
      <c r="R8" s="147" t="s">
        <v>11</v>
      </c>
      <c r="S8" s="147" t="s">
        <v>11</v>
      </c>
      <c r="T8" s="147" t="s">
        <v>11</v>
      </c>
      <c r="U8" s="147" t="s">
        <v>11</v>
      </c>
      <c r="V8" s="147" t="s">
        <v>11</v>
      </c>
      <c r="W8" s="147" t="s">
        <v>11</v>
      </c>
      <c r="X8" s="147" t="s">
        <v>11</v>
      </c>
      <c r="Y8" s="147" t="s">
        <v>11</v>
      </c>
      <c r="Z8" s="147" t="s">
        <v>11</v>
      </c>
      <c r="AA8" s="147" t="s">
        <v>11</v>
      </c>
      <c r="AB8" s="147" t="s">
        <v>11</v>
      </c>
      <c r="AC8" s="147" t="s">
        <v>11</v>
      </c>
      <c r="AD8" s="147" t="s">
        <v>11</v>
      </c>
      <c r="AE8" s="147" t="s">
        <v>11</v>
      </c>
      <c r="AF8" s="147" t="s">
        <v>11</v>
      </c>
      <c r="AG8" s="147" t="s">
        <v>11</v>
      </c>
      <c r="AH8" s="147" t="s">
        <v>11</v>
      </c>
      <c r="AI8" s="21">
        <f t="shared" si="0"/>
        <v>1</v>
      </c>
    </row>
    <row r="9" spans="1:50" ht="15.75" customHeight="1" x14ac:dyDescent="0.25">
      <c r="A9" s="197" t="s">
        <v>13</v>
      </c>
      <c r="B9" s="198"/>
      <c r="C9" s="199"/>
      <c r="D9" s="148" t="s">
        <v>11</v>
      </c>
      <c r="E9" s="148" t="s">
        <v>11</v>
      </c>
      <c r="F9" s="148" t="s">
        <v>11</v>
      </c>
      <c r="G9" s="148" t="s">
        <v>11</v>
      </c>
      <c r="H9" s="148" t="s">
        <v>11</v>
      </c>
      <c r="I9" s="148" t="s">
        <v>11</v>
      </c>
      <c r="J9" s="148" t="s">
        <v>11</v>
      </c>
      <c r="K9" s="148" t="s">
        <v>11</v>
      </c>
      <c r="L9" s="148" t="s">
        <v>11</v>
      </c>
      <c r="M9" s="148" t="s">
        <v>11</v>
      </c>
      <c r="N9" s="148" t="s">
        <v>11</v>
      </c>
      <c r="O9" s="148" t="s">
        <v>11</v>
      </c>
      <c r="P9" s="148" t="s">
        <v>11</v>
      </c>
      <c r="Q9" s="149" t="s">
        <v>12</v>
      </c>
      <c r="R9" s="149" t="s">
        <v>11</v>
      </c>
      <c r="S9" s="149" t="s">
        <v>11</v>
      </c>
      <c r="T9" s="149" t="s">
        <v>12</v>
      </c>
      <c r="U9" s="149" t="s">
        <v>11</v>
      </c>
      <c r="V9" s="149" t="s">
        <v>11</v>
      </c>
      <c r="W9" s="149" t="s">
        <v>11</v>
      </c>
      <c r="X9" s="149" t="s">
        <v>11</v>
      </c>
      <c r="Y9" s="149" t="s">
        <v>11</v>
      </c>
      <c r="Z9" s="149" t="s">
        <v>11</v>
      </c>
      <c r="AA9" s="149" t="s">
        <v>11</v>
      </c>
      <c r="AB9" s="149" t="s">
        <v>11</v>
      </c>
      <c r="AC9" s="149" t="s">
        <v>11</v>
      </c>
      <c r="AD9" s="149" t="s">
        <v>11</v>
      </c>
      <c r="AE9" s="149" t="s">
        <v>11</v>
      </c>
      <c r="AF9" s="149" t="s">
        <v>11</v>
      </c>
      <c r="AG9" s="149" t="s">
        <v>11</v>
      </c>
      <c r="AH9" s="148" t="s">
        <v>11</v>
      </c>
      <c r="AI9" s="15">
        <f t="shared" si="0"/>
        <v>0.93548387096774188</v>
      </c>
    </row>
    <row r="10" spans="1:50" ht="15.75" customHeight="1" x14ac:dyDescent="0.25">
      <c r="A10" s="200" t="s">
        <v>14</v>
      </c>
      <c r="B10" s="201"/>
      <c r="C10" s="202"/>
      <c r="D10" s="150" t="s">
        <v>11</v>
      </c>
      <c r="E10" s="150" t="s">
        <v>11</v>
      </c>
      <c r="F10" s="150" t="s">
        <v>11</v>
      </c>
      <c r="G10" s="150" t="s">
        <v>11</v>
      </c>
      <c r="H10" s="150" t="s">
        <v>11</v>
      </c>
      <c r="I10" s="150" t="s">
        <v>11</v>
      </c>
      <c r="J10" s="150" t="s">
        <v>11</v>
      </c>
      <c r="K10" s="150" t="s">
        <v>11</v>
      </c>
      <c r="L10" s="150" t="s">
        <v>11</v>
      </c>
      <c r="M10" s="150" t="s">
        <v>11</v>
      </c>
      <c r="N10" s="150" t="s">
        <v>11</v>
      </c>
      <c r="O10" s="150" t="s">
        <v>11</v>
      </c>
      <c r="P10" s="150" t="s">
        <v>11</v>
      </c>
      <c r="Q10" s="151" t="s">
        <v>12</v>
      </c>
      <c r="R10" s="151" t="s">
        <v>11</v>
      </c>
      <c r="S10" s="151" t="s">
        <v>11</v>
      </c>
      <c r="T10" s="151" t="s">
        <v>12</v>
      </c>
      <c r="U10" s="151" t="s">
        <v>11</v>
      </c>
      <c r="V10" s="151" t="s">
        <v>11</v>
      </c>
      <c r="W10" s="151" t="s">
        <v>11</v>
      </c>
      <c r="X10" s="151" t="s">
        <v>11</v>
      </c>
      <c r="Y10" s="151" t="s">
        <v>11</v>
      </c>
      <c r="Z10" s="151" t="s">
        <v>11</v>
      </c>
      <c r="AA10" s="151" t="s">
        <v>11</v>
      </c>
      <c r="AB10" s="151" t="s">
        <v>11</v>
      </c>
      <c r="AC10" s="151" t="s">
        <v>11</v>
      </c>
      <c r="AD10" s="151" t="s">
        <v>11</v>
      </c>
      <c r="AE10" s="151" t="s">
        <v>11</v>
      </c>
      <c r="AF10" s="151" t="s">
        <v>11</v>
      </c>
      <c r="AG10" s="151" t="s">
        <v>11</v>
      </c>
      <c r="AH10" s="150" t="s">
        <v>11</v>
      </c>
      <c r="AI10" s="23">
        <f t="shared" si="0"/>
        <v>0.93548387096774188</v>
      </c>
    </row>
    <row r="11" spans="1:50" ht="15.75" customHeight="1" x14ac:dyDescent="0.25">
      <c r="A11" s="200" t="s">
        <v>15</v>
      </c>
      <c r="B11" s="201"/>
      <c r="C11" s="202"/>
      <c r="D11" s="150" t="s">
        <v>11</v>
      </c>
      <c r="E11" s="150" t="s">
        <v>11</v>
      </c>
      <c r="F11" s="150" t="s">
        <v>11</v>
      </c>
      <c r="G11" s="150" t="s">
        <v>11</v>
      </c>
      <c r="H11" s="150" t="s">
        <v>11</v>
      </c>
      <c r="I11" s="150" t="s">
        <v>11</v>
      </c>
      <c r="J11" s="150" t="s">
        <v>11</v>
      </c>
      <c r="K11" s="150" t="s">
        <v>11</v>
      </c>
      <c r="L11" s="150" t="s">
        <v>11</v>
      </c>
      <c r="M11" s="150" t="s">
        <v>11</v>
      </c>
      <c r="N11" s="150" t="s">
        <v>11</v>
      </c>
      <c r="O11" s="150" t="s">
        <v>11</v>
      </c>
      <c r="P11" s="150" t="s">
        <v>11</v>
      </c>
      <c r="Q11" s="151" t="s">
        <v>12</v>
      </c>
      <c r="R11" s="151" t="s">
        <v>11</v>
      </c>
      <c r="S11" s="151" t="s">
        <v>11</v>
      </c>
      <c r="T11" s="151" t="s">
        <v>12</v>
      </c>
      <c r="U11" s="151" t="s">
        <v>11</v>
      </c>
      <c r="V11" s="151" t="s">
        <v>11</v>
      </c>
      <c r="W11" s="151" t="s">
        <v>11</v>
      </c>
      <c r="X11" s="151" t="s">
        <v>11</v>
      </c>
      <c r="Y11" s="151" t="s">
        <v>11</v>
      </c>
      <c r="Z11" s="151" t="s">
        <v>11</v>
      </c>
      <c r="AA11" s="151" t="s">
        <v>11</v>
      </c>
      <c r="AB11" s="151" t="s">
        <v>11</v>
      </c>
      <c r="AC11" s="151" t="s">
        <v>11</v>
      </c>
      <c r="AD11" s="151" t="s">
        <v>11</v>
      </c>
      <c r="AE11" s="151" t="s">
        <v>11</v>
      </c>
      <c r="AF11" s="151" t="s">
        <v>11</v>
      </c>
      <c r="AG11" s="151" t="s">
        <v>11</v>
      </c>
      <c r="AH11" s="150" t="s">
        <v>11</v>
      </c>
      <c r="AI11" s="23">
        <f t="shared" si="0"/>
        <v>0.93548387096774188</v>
      </c>
    </row>
    <row r="12" spans="1:50" ht="15.75" customHeight="1" x14ac:dyDescent="0.25">
      <c r="A12" s="200" t="s">
        <v>16</v>
      </c>
      <c r="B12" s="201"/>
      <c r="C12" s="202"/>
      <c r="D12" s="150" t="s">
        <v>11</v>
      </c>
      <c r="E12" s="150" t="s">
        <v>11</v>
      </c>
      <c r="F12" s="150" t="s">
        <v>11</v>
      </c>
      <c r="G12" s="150" t="s">
        <v>11</v>
      </c>
      <c r="H12" s="150" t="s">
        <v>11</v>
      </c>
      <c r="I12" s="150" t="s">
        <v>11</v>
      </c>
      <c r="J12" s="150" t="s">
        <v>11</v>
      </c>
      <c r="K12" s="150" t="s">
        <v>11</v>
      </c>
      <c r="L12" s="150" t="s">
        <v>11</v>
      </c>
      <c r="M12" s="150" t="s">
        <v>11</v>
      </c>
      <c r="N12" s="150" t="s">
        <v>11</v>
      </c>
      <c r="O12" s="150" t="s">
        <v>11</v>
      </c>
      <c r="P12" s="150" t="s">
        <v>11</v>
      </c>
      <c r="Q12" s="151" t="s">
        <v>12</v>
      </c>
      <c r="R12" s="151" t="s">
        <v>11</v>
      </c>
      <c r="S12" s="151" t="s">
        <v>11</v>
      </c>
      <c r="T12" s="151" t="s">
        <v>12</v>
      </c>
      <c r="U12" s="151" t="s">
        <v>11</v>
      </c>
      <c r="V12" s="151" t="s">
        <v>11</v>
      </c>
      <c r="W12" s="151" t="s">
        <v>11</v>
      </c>
      <c r="X12" s="151" t="s">
        <v>11</v>
      </c>
      <c r="Y12" s="151" t="s">
        <v>11</v>
      </c>
      <c r="Z12" s="151" t="s">
        <v>11</v>
      </c>
      <c r="AA12" s="151" t="s">
        <v>11</v>
      </c>
      <c r="AB12" s="151" t="s">
        <v>11</v>
      </c>
      <c r="AC12" s="151" t="s">
        <v>11</v>
      </c>
      <c r="AD12" s="151" t="s">
        <v>11</v>
      </c>
      <c r="AE12" s="151" t="s">
        <v>11</v>
      </c>
      <c r="AF12" s="151" t="s">
        <v>11</v>
      </c>
      <c r="AG12" s="151" t="s">
        <v>11</v>
      </c>
      <c r="AH12" s="150" t="s">
        <v>11</v>
      </c>
      <c r="AI12" s="23">
        <f t="shared" si="0"/>
        <v>0.93548387096774188</v>
      </c>
    </row>
    <row r="13" spans="1:50" ht="15.75" customHeight="1" x14ac:dyDescent="0.25">
      <c r="A13" s="200" t="s">
        <v>17</v>
      </c>
      <c r="B13" s="201"/>
      <c r="C13" s="202"/>
      <c r="D13" s="150" t="s">
        <v>11</v>
      </c>
      <c r="E13" s="150" t="s">
        <v>11</v>
      </c>
      <c r="F13" s="150" t="s">
        <v>11</v>
      </c>
      <c r="G13" s="150" t="s">
        <v>11</v>
      </c>
      <c r="H13" s="150" t="s">
        <v>11</v>
      </c>
      <c r="I13" s="150" t="s">
        <v>11</v>
      </c>
      <c r="J13" s="150" t="s">
        <v>11</v>
      </c>
      <c r="K13" s="150" t="s">
        <v>11</v>
      </c>
      <c r="L13" s="150" t="s">
        <v>11</v>
      </c>
      <c r="M13" s="150" t="s">
        <v>11</v>
      </c>
      <c r="N13" s="150" t="s">
        <v>11</v>
      </c>
      <c r="O13" s="150" t="s">
        <v>11</v>
      </c>
      <c r="P13" s="150" t="s">
        <v>11</v>
      </c>
      <c r="Q13" s="151" t="s">
        <v>12</v>
      </c>
      <c r="R13" s="151" t="s">
        <v>11</v>
      </c>
      <c r="S13" s="151" t="s">
        <v>11</v>
      </c>
      <c r="T13" s="151" t="s">
        <v>12</v>
      </c>
      <c r="U13" s="151" t="s">
        <v>11</v>
      </c>
      <c r="V13" s="151" t="s">
        <v>11</v>
      </c>
      <c r="W13" s="151" t="s">
        <v>11</v>
      </c>
      <c r="X13" s="151" t="s">
        <v>11</v>
      </c>
      <c r="Y13" s="151" t="s">
        <v>11</v>
      </c>
      <c r="Z13" s="151" t="s">
        <v>11</v>
      </c>
      <c r="AA13" s="151" t="s">
        <v>11</v>
      </c>
      <c r="AB13" s="151" t="s">
        <v>11</v>
      </c>
      <c r="AC13" s="151" t="s">
        <v>11</v>
      </c>
      <c r="AD13" s="151" t="s">
        <v>11</v>
      </c>
      <c r="AE13" s="151" t="s">
        <v>11</v>
      </c>
      <c r="AF13" s="151" t="s">
        <v>11</v>
      </c>
      <c r="AG13" s="151" t="s">
        <v>11</v>
      </c>
      <c r="AH13" s="150" t="s">
        <v>11</v>
      </c>
      <c r="AI13" s="23">
        <f t="shared" si="0"/>
        <v>0.93548387096774188</v>
      </c>
    </row>
    <row r="14" spans="1:50" ht="15.75" customHeight="1" x14ac:dyDescent="0.25">
      <c r="A14" s="188" t="s">
        <v>18</v>
      </c>
      <c r="B14" s="189"/>
      <c r="C14" s="190"/>
      <c r="D14" s="144" t="s">
        <v>11</v>
      </c>
      <c r="E14" s="144" t="s">
        <v>11</v>
      </c>
      <c r="F14" s="144" t="s">
        <v>11</v>
      </c>
      <c r="G14" s="144" t="s">
        <v>11</v>
      </c>
      <c r="H14" s="144" t="s">
        <v>11</v>
      </c>
      <c r="I14" s="144" t="s">
        <v>11</v>
      </c>
      <c r="J14" s="144" t="s">
        <v>11</v>
      </c>
      <c r="K14" s="144" t="s">
        <v>11</v>
      </c>
      <c r="L14" s="144" t="s">
        <v>11</v>
      </c>
      <c r="M14" s="144" t="s">
        <v>11</v>
      </c>
      <c r="N14" s="144" t="s">
        <v>11</v>
      </c>
      <c r="O14" s="144" t="s">
        <v>11</v>
      </c>
      <c r="P14" s="144" t="s">
        <v>11</v>
      </c>
      <c r="Q14" s="144" t="s">
        <v>12</v>
      </c>
      <c r="R14" s="144" t="s">
        <v>11</v>
      </c>
      <c r="S14" s="144" t="s">
        <v>11</v>
      </c>
      <c r="T14" s="183" t="s">
        <v>12</v>
      </c>
      <c r="U14" s="144" t="s">
        <v>11</v>
      </c>
      <c r="V14" s="144" t="s">
        <v>11</v>
      </c>
      <c r="W14" s="144" t="s">
        <v>11</v>
      </c>
      <c r="X14" s="144" t="s">
        <v>11</v>
      </c>
      <c r="Y14" s="144" t="s">
        <v>11</v>
      </c>
      <c r="Z14" s="144" t="s">
        <v>11</v>
      </c>
      <c r="AA14" s="144" t="s">
        <v>11</v>
      </c>
      <c r="AB14" s="144" t="s">
        <v>11</v>
      </c>
      <c r="AC14" s="144" t="s">
        <v>11</v>
      </c>
      <c r="AD14" s="144" t="s">
        <v>11</v>
      </c>
      <c r="AE14" s="144" t="s">
        <v>11</v>
      </c>
      <c r="AF14" s="144" t="s">
        <v>11</v>
      </c>
      <c r="AG14" s="144" t="s">
        <v>11</v>
      </c>
      <c r="AH14" s="146" t="s">
        <v>11</v>
      </c>
      <c r="AI14" s="19">
        <f t="shared" si="0"/>
        <v>0.93548387096774188</v>
      </c>
    </row>
    <row r="15" spans="1:50" ht="15.75" customHeight="1" x14ac:dyDescent="0.25">
      <c r="A15" s="197" t="s">
        <v>19</v>
      </c>
      <c r="B15" s="198"/>
      <c r="C15" s="199"/>
      <c r="D15" s="152" t="s">
        <v>11</v>
      </c>
      <c r="E15" s="152" t="s">
        <v>11</v>
      </c>
      <c r="F15" s="152" t="s">
        <v>11</v>
      </c>
      <c r="G15" s="152" t="s">
        <v>11</v>
      </c>
      <c r="H15" s="152" t="s">
        <v>11</v>
      </c>
      <c r="I15" s="152" t="s">
        <v>11</v>
      </c>
      <c r="J15" s="152" t="s">
        <v>11</v>
      </c>
      <c r="K15" s="152" t="s">
        <v>11</v>
      </c>
      <c r="L15" s="152" t="s">
        <v>11</v>
      </c>
      <c r="M15" s="152" t="s">
        <v>11</v>
      </c>
      <c r="N15" s="152" t="s">
        <v>11</v>
      </c>
      <c r="O15" s="152" t="s">
        <v>22</v>
      </c>
      <c r="P15" s="152" t="s">
        <v>22</v>
      </c>
      <c r="Q15" s="152" t="s">
        <v>22</v>
      </c>
      <c r="R15" s="152" t="s">
        <v>12</v>
      </c>
      <c r="S15" s="152" t="s">
        <v>22</v>
      </c>
      <c r="T15" s="152" t="s">
        <v>22</v>
      </c>
      <c r="U15" s="152" t="s">
        <v>11</v>
      </c>
      <c r="V15" s="152" t="s">
        <v>11</v>
      </c>
      <c r="W15" s="152" t="s">
        <v>11</v>
      </c>
      <c r="X15" s="152" t="s">
        <v>11</v>
      </c>
      <c r="Y15" s="152" t="s">
        <v>11</v>
      </c>
      <c r="Z15" s="152" t="s">
        <v>11</v>
      </c>
      <c r="AA15" s="152" t="s">
        <v>11</v>
      </c>
      <c r="AB15" s="152" t="s">
        <v>11</v>
      </c>
      <c r="AC15" s="152" t="s">
        <v>11</v>
      </c>
      <c r="AD15" s="152" t="s">
        <v>11</v>
      </c>
      <c r="AE15" s="152" t="s">
        <v>11</v>
      </c>
      <c r="AF15" s="152" t="s">
        <v>11</v>
      </c>
      <c r="AG15" s="152" t="s">
        <v>11</v>
      </c>
      <c r="AH15" s="152" t="s">
        <v>11</v>
      </c>
      <c r="AI15" s="15">
        <f t="shared" si="0"/>
        <v>0.967741935483871</v>
      </c>
    </row>
    <row r="16" spans="1:50" ht="15.75" customHeight="1" x14ac:dyDescent="0.25">
      <c r="A16" s="200" t="s">
        <v>20</v>
      </c>
      <c r="B16" s="201"/>
      <c r="C16" s="202"/>
      <c r="D16" s="153" t="s">
        <v>11</v>
      </c>
      <c r="E16" s="153" t="s">
        <v>11</v>
      </c>
      <c r="F16" s="153" t="s">
        <v>11</v>
      </c>
      <c r="G16" s="153" t="s">
        <v>11</v>
      </c>
      <c r="H16" s="153" t="s">
        <v>11</v>
      </c>
      <c r="I16" s="153" t="s">
        <v>11</v>
      </c>
      <c r="J16" s="153" t="s">
        <v>11</v>
      </c>
      <c r="K16" s="153" t="s">
        <v>11</v>
      </c>
      <c r="L16" s="153" t="s">
        <v>11</v>
      </c>
      <c r="M16" s="153" t="s">
        <v>11</v>
      </c>
      <c r="N16" s="153" t="s">
        <v>11</v>
      </c>
      <c r="O16" s="153" t="s">
        <v>22</v>
      </c>
      <c r="P16" s="153" t="s">
        <v>22</v>
      </c>
      <c r="Q16" s="153" t="s">
        <v>22</v>
      </c>
      <c r="R16" s="153" t="s">
        <v>12</v>
      </c>
      <c r="S16" s="153" t="s">
        <v>22</v>
      </c>
      <c r="T16" s="153" t="s">
        <v>22</v>
      </c>
      <c r="U16" s="153" t="s">
        <v>11</v>
      </c>
      <c r="V16" s="153" t="s">
        <v>11</v>
      </c>
      <c r="W16" s="153" t="s">
        <v>11</v>
      </c>
      <c r="X16" s="153" t="s">
        <v>11</v>
      </c>
      <c r="Y16" s="153" t="s">
        <v>11</v>
      </c>
      <c r="Z16" s="153" t="s">
        <v>11</v>
      </c>
      <c r="AA16" s="153" t="s">
        <v>11</v>
      </c>
      <c r="AB16" s="153" t="s">
        <v>11</v>
      </c>
      <c r="AC16" s="153" t="s">
        <v>11</v>
      </c>
      <c r="AD16" s="153" t="s">
        <v>11</v>
      </c>
      <c r="AE16" s="153" t="s">
        <v>11</v>
      </c>
      <c r="AF16" s="153" t="s">
        <v>11</v>
      </c>
      <c r="AG16" s="153" t="s">
        <v>11</v>
      </c>
      <c r="AH16" s="153" t="s">
        <v>11</v>
      </c>
      <c r="AI16" s="23">
        <f t="shared" si="0"/>
        <v>0.967741935483871</v>
      </c>
    </row>
    <row r="17" spans="1:35" ht="15.75" customHeight="1" x14ac:dyDescent="0.25">
      <c r="A17" s="188" t="s">
        <v>94</v>
      </c>
      <c r="B17" s="189"/>
      <c r="C17" s="190"/>
      <c r="D17" s="154" t="s">
        <v>11</v>
      </c>
      <c r="E17" s="154" t="s">
        <v>11</v>
      </c>
      <c r="F17" s="154" t="s">
        <v>11</v>
      </c>
      <c r="G17" s="154" t="s">
        <v>11</v>
      </c>
      <c r="H17" s="154" t="s">
        <v>11</v>
      </c>
      <c r="I17" s="154" t="s">
        <v>11</v>
      </c>
      <c r="J17" s="154" t="s">
        <v>11</v>
      </c>
      <c r="K17" s="150" t="s">
        <v>11</v>
      </c>
      <c r="L17" s="150" t="s">
        <v>11</v>
      </c>
      <c r="M17" s="150" t="s">
        <v>11</v>
      </c>
      <c r="N17" s="150" t="s">
        <v>11</v>
      </c>
      <c r="O17" s="155" t="s">
        <v>22</v>
      </c>
      <c r="P17" s="155" t="s">
        <v>22</v>
      </c>
      <c r="Q17" s="155" t="s">
        <v>22</v>
      </c>
      <c r="R17" s="155" t="s">
        <v>12</v>
      </c>
      <c r="S17" s="156" t="s">
        <v>22</v>
      </c>
      <c r="T17" s="156" t="s">
        <v>22</v>
      </c>
      <c r="U17" s="156" t="s">
        <v>11</v>
      </c>
      <c r="V17" s="156" t="s">
        <v>11</v>
      </c>
      <c r="W17" s="156" t="s">
        <v>11</v>
      </c>
      <c r="X17" s="156" t="s">
        <v>11</v>
      </c>
      <c r="Y17" s="156" t="s">
        <v>11</v>
      </c>
      <c r="Z17" s="156" t="s">
        <v>11</v>
      </c>
      <c r="AA17" s="156" t="s">
        <v>11</v>
      </c>
      <c r="AB17" s="156" t="s">
        <v>11</v>
      </c>
      <c r="AC17" s="156" t="s">
        <v>11</v>
      </c>
      <c r="AD17" s="156" t="s">
        <v>11</v>
      </c>
      <c r="AE17" s="156" t="s">
        <v>11</v>
      </c>
      <c r="AF17" s="156" t="s">
        <v>11</v>
      </c>
      <c r="AG17" s="156" t="s">
        <v>11</v>
      </c>
      <c r="AH17" s="157" t="s">
        <v>11</v>
      </c>
      <c r="AI17" s="19">
        <f t="shared" si="0"/>
        <v>0.967741935483871</v>
      </c>
    </row>
    <row r="18" spans="1:35" ht="15.75" customHeight="1" x14ac:dyDescent="0.25">
      <c r="A18" s="197" t="s">
        <v>21</v>
      </c>
      <c r="B18" s="198"/>
      <c r="C18" s="199"/>
      <c r="D18" s="149" t="s">
        <v>11</v>
      </c>
      <c r="E18" s="149" t="s">
        <v>11</v>
      </c>
      <c r="F18" s="149" t="s">
        <v>11</v>
      </c>
      <c r="G18" s="149" t="s">
        <v>11</v>
      </c>
      <c r="H18" s="149" t="s">
        <v>11</v>
      </c>
      <c r="I18" s="149" t="s">
        <v>11</v>
      </c>
      <c r="J18" s="149" t="s">
        <v>11</v>
      </c>
      <c r="K18" s="149" t="s">
        <v>11</v>
      </c>
      <c r="L18" s="149" t="s">
        <v>11</v>
      </c>
      <c r="M18" s="149" t="s">
        <v>11</v>
      </c>
      <c r="N18" s="149" t="s">
        <v>11</v>
      </c>
      <c r="O18" s="158" t="s">
        <v>22</v>
      </c>
      <c r="P18" s="158" t="s">
        <v>22</v>
      </c>
      <c r="Q18" s="158" t="s">
        <v>22</v>
      </c>
      <c r="R18" s="158" t="s">
        <v>12</v>
      </c>
      <c r="S18" s="158" t="s">
        <v>22</v>
      </c>
      <c r="T18" s="158" t="s">
        <v>22</v>
      </c>
      <c r="U18" s="158" t="s">
        <v>11</v>
      </c>
      <c r="V18" s="148" t="s">
        <v>11</v>
      </c>
      <c r="W18" s="148" t="s">
        <v>11</v>
      </c>
      <c r="X18" s="148" t="s">
        <v>11</v>
      </c>
      <c r="Y18" s="148" t="s">
        <v>11</v>
      </c>
      <c r="Z18" s="148" t="s">
        <v>11</v>
      </c>
      <c r="AA18" s="148" t="s">
        <v>11</v>
      </c>
      <c r="AB18" s="148" t="s">
        <v>11</v>
      </c>
      <c r="AC18" s="148" t="s">
        <v>11</v>
      </c>
      <c r="AD18" s="148" t="s">
        <v>11</v>
      </c>
      <c r="AE18" s="148" t="s">
        <v>11</v>
      </c>
      <c r="AF18" s="148" t="s">
        <v>11</v>
      </c>
      <c r="AG18" s="148" t="s">
        <v>11</v>
      </c>
      <c r="AH18" s="148" t="s">
        <v>11</v>
      </c>
      <c r="AI18" s="15">
        <f t="shared" si="0"/>
        <v>0.967741935483871</v>
      </c>
    </row>
    <row r="19" spans="1:35" ht="15.75" customHeight="1" x14ac:dyDescent="0.25">
      <c r="A19" s="200" t="s">
        <v>23</v>
      </c>
      <c r="B19" s="201"/>
      <c r="C19" s="202"/>
      <c r="D19" s="151" t="s">
        <v>11</v>
      </c>
      <c r="E19" s="151" t="s">
        <v>11</v>
      </c>
      <c r="F19" s="151" t="s">
        <v>11</v>
      </c>
      <c r="G19" s="151" t="s">
        <v>11</v>
      </c>
      <c r="H19" s="151" t="s">
        <v>11</v>
      </c>
      <c r="I19" s="151" t="s">
        <v>11</v>
      </c>
      <c r="J19" s="151" t="s">
        <v>11</v>
      </c>
      <c r="K19" s="151" t="s">
        <v>11</v>
      </c>
      <c r="L19" s="151" t="s">
        <v>11</v>
      </c>
      <c r="M19" s="151" t="s">
        <v>11</v>
      </c>
      <c r="N19" s="151" t="s">
        <v>11</v>
      </c>
      <c r="O19" s="159" t="s">
        <v>22</v>
      </c>
      <c r="P19" s="159" t="s">
        <v>22</v>
      </c>
      <c r="Q19" s="159" t="s">
        <v>22</v>
      </c>
      <c r="R19" s="159" t="s">
        <v>12</v>
      </c>
      <c r="S19" s="159" t="s">
        <v>22</v>
      </c>
      <c r="T19" s="159" t="s">
        <v>22</v>
      </c>
      <c r="U19" s="159" t="s">
        <v>11</v>
      </c>
      <c r="V19" s="150" t="s">
        <v>11</v>
      </c>
      <c r="W19" s="150" t="s">
        <v>11</v>
      </c>
      <c r="X19" s="150" t="s">
        <v>11</v>
      </c>
      <c r="Y19" s="150" t="s">
        <v>11</v>
      </c>
      <c r="Z19" s="150" t="s">
        <v>11</v>
      </c>
      <c r="AA19" s="150" t="s">
        <v>11</v>
      </c>
      <c r="AB19" s="150" t="s">
        <v>11</v>
      </c>
      <c r="AC19" s="150" t="s">
        <v>11</v>
      </c>
      <c r="AD19" s="150" t="s">
        <v>11</v>
      </c>
      <c r="AE19" s="150" t="s">
        <v>11</v>
      </c>
      <c r="AF19" s="150" t="s">
        <v>11</v>
      </c>
      <c r="AG19" s="150" t="s">
        <v>11</v>
      </c>
      <c r="AH19" s="150" t="s">
        <v>11</v>
      </c>
      <c r="AI19" s="23">
        <f t="shared" si="0"/>
        <v>0.967741935483871</v>
      </c>
    </row>
    <row r="20" spans="1:35" ht="15.75" customHeight="1" x14ac:dyDescent="0.25">
      <c r="A20" s="200" t="s">
        <v>24</v>
      </c>
      <c r="B20" s="201"/>
      <c r="C20" s="202"/>
      <c r="D20" s="151" t="s">
        <v>11</v>
      </c>
      <c r="E20" s="151" t="s">
        <v>11</v>
      </c>
      <c r="F20" s="151" t="s">
        <v>11</v>
      </c>
      <c r="G20" s="151" t="s">
        <v>11</v>
      </c>
      <c r="H20" s="151" t="s">
        <v>11</v>
      </c>
      <c r="I20" s="151" t="s">
        <v>11</v>
      </c>
      <c r="J20" s="151" t="s">
        <v>11</v>
      </c>
      <c r="K20" s="151" t="s">
        <v>11</v>
      </c>
      <c r="L20" s="151" t="s">
        <v>11</v>
      </c>
      <c r="M20" s="151" t="s">
        <v>11</v>
      </c>
      <c r="N20" s="151" t="s">
        <v>11</v>
      </c>
      <c r="O20" s="159" t="s">
        <v>22</v>
      </c>
      <c r="P20" s="159" t="s">
        <v>22</v>
      </c>
      <c r="Q20" s="159" t="s">
        <v>22</v>
      </c>
      <c r="R20" s="159" t="s">
        <v>12</v>
      </c>
      <c r="S20" s="159" t="s">
        <v>22</v>
      </c>
      <c r="T20" s="159" t="s">
        <v>22</v>
      </c>
      <c r="U20" s="159" t="s">
        <v>11</v>
      </c>
      <c r="V20" s="150" t="s">
        <v>11</v>
      </c>
      <c r="W20" s="150" t="s">
        <v>11</v>
      </c>
      <c r="X20" s="150" t="s">
        <v>11</v>
      </c>
      <c r="Y20" s="150" t="s">
        <v>11</v>
      </c>
      <c r="Z20" s="150" t="s">
        <v>11</v>
      </c>
      <c r="AA20" s="150" t="s">
        <v>11</v>
      </c>
      <c r="AB20" s="150" t="s">
        <v>11</v>
      </c>
      <c r="AC20" s="150" t="s">
        <v>11</v>
      </c>
      <c r="AD20" s="150" t="s">
        <v>11</v>
      </c>
      <c r="AE20" s="150" t="s">
        <v>11</v>
      </c>
      <c r="AF20" s="150" t="s">
        <v>11</v>
      </c>
      <c r="AG20" s="150" t="s">
        <v>11</v>
      </c>
      <c r="AH20" s="150" t="s">
        <v>11</v>
      </c>
      <c r="AI20" s="23">
        <f t="shared" si="0"/>
        <v>0.967741935483871</v>
      </c>
    </row>
    <row r="21" spans="1:35" ht="15.75" customHeight="1" x14ac:dyDescent="0.25">
      <c r="A21" s="188" t="s">
        <v>25</v>
      </c>
      <c r="B21" s="189"/>
      <c r="C21" s="190"/>
      <c r="D21" s="144" t="s">
        <v>11</v>
      </c>
      <c r="E21" s="144" t="s">
        <v>11</v>
      </c>
      <c r="F21" s="144" t="s">
        <v>11</v>
      </c>
      <c r="G21" s="144" t="s">
        <v>11</v>
      </c>
      <c r="H21" s="144" t="s">
        <v>11</v>
      </c>
      <c r="I21" s="144" t="s">
        <v>11</v>
      </c>
      <c r="J21" s="144" t="s">
        <v>11</v>
      </c>
      <c r="K21" s="144" t="s">
        <v>11</v>
      </c>
      <c r="L21" s="144" t="s">
        <v>11</v>
      </c>
      <c r="M21" s="144" t="s">
        <v>11</v>
      </c>
      <c r="N21" s="144" t="s">
        <v>11</v>
      </c>
      <c r="O21" s="159" t="s">
        <v>22</v>
      </c>
      <c r="P21" s="159" t="s">
        <v>22</v>
      </c>
      <c r="Q21" s="145" t="s">
        <v>22</v>
      </c>
      <c r="R21" s="145" t="s">
        <v>22</v>
      </c>
      <c r="S21" s="145" t="s">
        <v>22</v>
      </c>
      <c r="T21" s="145" t="s">
        <v>22</v>
      </c>
      <c r="U21" s="145" t="s">
        <v>11</v>
      </c>
      <c r="V21" s="146" t="s">
        <v>11</v>
      </c>
      <c r="W21" s="146" t="s">
        <v>11</v>
      </c>
      <c r="X21" s="146" t="s">
        <v>11</v>
      </c>
      <c r="Y21" s="146" t="s">
        <v>11</v>
      </c>
      <c r="Z21" s="146" t="s">
        <v>11</v>
      </c>
      <c r="AA21" s="146" t="s">
        <v>11</v>
      </c>
      <c r="AB21" s="146" t="s">
        <v>11</v>
      </c>
      <c r="AC21" s="146" t="s">
        <v>11</v>
      </c>
      <c r="AD21" s="146" t="s">
        <v>11</v>
      </c>
      <c r="AE21" s="146" t="s">
        <v>11</v>
      </c>
      <c r="AF21" s="146" t="s">
        <v>11</v>
      </c>
      <c r="AG21" s="146" t="s">
        <v>11</v>
      </c>
      <c r="AH21" s="146" t="s">
        <v>11</v>
      </c>
      <c r="AI21" s="19">
        <f t="shared" si="0"/>
        <v>1</v>
      </c>
    </row>
    <row r="22" spans="1:35" ht="15.75" customHeight="1" x14ac:dyDescent="0.25">
      <c r="A22" s="194" t="s">
        <v>26</v>
      </c>
      <c r="B22" s="195"/>
      <c r="C22" s="196"/>
      <c r="D22" s="160" t="s">
        <v>11</v>
      </c>
      <c r="E22" s="160" t="s">
        <v>11</v>
      </c>
      <c r="F22" s="149" t="s">
        <v>11</v>
      </c>
      <c r="G22" s="149" t="s">
        <v>11</v>
      </c>
      <c r="H22" s="149" t="s">
        <v>11</v>
      </c>
      <c r="I22" s="161" t="s">
        <v>11</v>
      </c>
      <c r="J22" s="161" t="s">
        <v>11</v>
      </c>
      <c r="K22" s="161" t="s">
        <v>11</v>
      </c>
      <c r="L22" s="161" t="s">
        <v>11</v>
      </c>
      <c r="M22" s="161" t="s">
        <v>11</v>
      </c>
      <c r="N22" s="161" t="s">
        <v>11</v>
      </c>
      <c r="O22" s="161" t="s">
        <v>11</v>
      </c>
      <c r="P22" s="161" t="s">
        <v>12</v>
      </c>
      <c r="Q22" s="161" t="s">
        <v>11</v>
      </c>
      <c r="R22" s="161" t="s">
        <v>11</v>
      </c>
      <c r="S22" s="161" t="s">
        <v>11</v>
      </c>
      <c r="T22" s="161" t="s">
        <v>11</v>
      </c>
      <c r="U22" s="161" t="s">
        <v>11</v>
      </c>
      <c r="V22" s="160" t="s">
        <v>11</v>
      </c>
      <c r="W22" s="160" t="s">
        <v>11</v>
      </c>
      <c r="X22" s="160" t="s">
        <v>11</v>
      </c>
      <c r="Y22" s="160" t="s">
        <v>11</v>
      </c>
      <c r="Z22" s="160" t="s">
        <v>11</v>
      </c>
      <c r="AA22" s="160" t="s">
        <v>11</v>
      </c>
      <c r="AB22" s="160" t="s">
        <v>11</v>
      </c>
      <c r="AC22" s="160" t="s">
        <v>11</v>
      </c>
      <c r="AD22" s="160" t="s">
        <v>11</v>
      </c>
      <c r="AE22" s="160" t="s">
        <v>11</v>
      </c>
      <c r="AF22" s="160" t="s">
        <v>11</v>
      </c>
      <c r="AG22" s="160" t="s">
        <v>11</v>
      </c>
      <c r="AH22" s="162" t="s">
        <v>11</v>
      </c>
      <c r="AI22" s="21">
        <f t="shared" si="0"/>
        <v>0.967741935483871</v>
      </c>
    </row>
    <row r="23" spans="1:35" ht="15.75" customHeight="1" x14ac:dyDescent="0.25">
      <c r="A23" s="197" t="s">
        <v>27</v>
      </c>
      <c r="B23" s="198"/>
      <c r="C23" s="199"/>
      <c r="D23" s="148" t="s">
        <v>11</v>
      </c>
      <c r="E23" s="163" t="s">
        <v>11</v>
      </c>
      <c r="F23" s="148" t="s">
        <v>11</v>
      </c>
      <c r="G23" s="148" t="s">
        <v>11</v>
      </c>
      <c r="H23" s="148" t="s">
        <v>11</v>
      </c>
      <c r="I23" s="148" t="s">
        <v>11</v>
      </c>
      <c r="J23" s="149" t="s">
        <v>11</v>
      </c>
      <c r="K23" s="149" t="s">
        <v>11</v>
      </c>
      <c r="L23" s="149" t="s">
        <v>11</v>
      </c>
      <c r="M23" s="149" t="s">
        <v>11</v>
      </c>
      <c r="N23" s="149" t="s">
        <v>11</v>
      </c>
      <c r="O23" s="149" t="s">
        <v>11</v>
      </c>
      <c r="P23" s="149" t="s">
        <v>11</v>
      </c>
      <c r="Q23" s="149" t="s">
        <v>11</v>
      </c>
      <c r="R23" s="149" t="s">
        <v>11</v>
      </c>
      <c r="S23" s="158" t="s">
        <v>11</v>
      </c>
      <c r="T23" s="158" t="s">
        <v>11</v>
      </c>
      <c r="U23" s="158" t="s">
        <v>11</v>
      </c>
      <c r="V23" s="158" t="s">
        <v>11</v>
      </c>
      <c r="W23" s="158" t="s">
        <v>11</v>
      </c>
      <c r="X23" s="158" t="s">
        <v>11</v>
      </c>
      <c r="Y23" s="158" t="s">
        <v>11</v>
      </c>
      <c r="Z23" s="158" t="s">
        <v>11</v>
      </c>
      <c r="AA23" s="158" t="s">
        <v>11</v>
      </c>
      <c r="AB23" s="158" t="s">
        <v>11</v>
      </c>
      <c r="AC23" s="158" t="s">
        <v>11</v>
      </c>
      <c r="AD23" s="158" t="s">
        <v>11</v>
      </c>
      <c r="AE23" s="158" t="s">
        <v>11</v>
      </c>
      <c r="AF23" s="158" t="s">
        <v>11</v>
      </c>
      <c r="AG23" s="158" t="s">
        <v>11</v>
      </c>
      <c r="AH23" s="148" t="s">
        <v>11</v>
      </c>
      <c r="AI23" s="15">
        <f t="shared" si="0"/>
        <v>1</v>
      </c>
    </row>
    <row r="24" spans="1:35" ht="15.75" customHeight="1" x14ac:dyDescent="0.25">
      <c r="A24" s="188" t="s">
        <v>28</v>
      </c>
      <c r="B24" s="189"/>
      <c r="C24" s="190"/>
      <c r="D24" s="146" t="s">
        <v>11</v>
      </c>
      <c r="E24" s="146" t="s">
        <v>12</v>
      </c>
      <c r="F24" s="146" t="s">
        <v>11</v>
      </c>
      <c r="G24" s="146" t="s">
        <v>11</v>
      </c>
      <c r="H24" s="146" t="s">
        <v>11</v>
      </c>
      <c r="I24" s="146" t="s">
        <v>11</v>
      </c>
      <c r="J24" s="144" t="s">
        <v>11</v>
      </c>
      <c r="K24" s="144" t="s">
        <v>11</v>
      </c>
      <c r="L24" s="144" t="s">
        <v>11</v>
      </c>
      <c r="M24" s="144" t="s">
        <v>11</v>
      </c>
      <c r="N24" s="144" t="s">
        <v>11</v>
      </c>
      <c r="O24" s="144" t="s">
        <v>11</v>
      </c>
      <c r="P24" s="144" t="s">
        <v>11</v>
      </c>
      <c r="Q24" s="144" t="s">
        <v>12</v>
      </c>
      <c r="R24" s="144" t="s">
        <v>11</v>
      </c>
      <c r="S24" s="145" t="s">
        <v>11</v>
      </c>
      <c r="T24" s="145" t="s">
        <v>11</v>
      </c>
      <c r="U24" s="145" t="s">
        <v>11</v>
      </c>
      <c r="V24" s="145" t="s">
        <v>11</v>
      </c>
      <c r="W24" s="145" t="s">
        <v>11</v>
      </c>
      <c r="X24" s="145" t="s">
        <v>11</v>
      </c>
      <c r="Y24" s="145" t="s">
        <v>11</v>
      </c>
      <c r="Z24" s="145" t="s">
        <v>11</v>
      </c>
      <c r="AA24" s="145" t="s">
        <v>11</v>
      </c>
      <c r="AB24" s="145" t="s">
        <v>11</v>
      </c>
      <c r="AC24" s="145" t="s">
        <v>11</v>
      </c>
      <c r="AD24" s="145" t="s">
        <v>11</v>
      </c>
      <c r="AE24" s="145" t="s">
        <v>11</v>
      </c>
      <c r="AF24" s="145" t="s">
        <v>11</v>
      </c>
      <c r="AG24" s="145" t="s">
        <v>11</v>
      </c>
      <c r="AH24" s="146" t="s">
        <v>11</v>
      </c>
      <c r="AI24" s="19">
        <f t="shared" si="0"/>
        <v>0.93548387096774188</v>
      </c>
    </row>
    <row r="25" spans="1:35" ht="15.75" customHeight="1" x14ac:dyDescent="0.25">
      <c r="A25" s="194" t="s">
        <v>29</v>
      </c>
      <c r="B25" s="195"/>
      <c r="C25" s="196"/>
      <c r="D25" s="162" t="s">
        <v>11</v>
      </c>
      <c r="E25" s="162" t="s">
        <v>11</v>
      </c>
      <c r="F25" s="162" t="s">
        <v>11</v>
      </c>
      <c r="G25" s="162" t="s">
        <v>11</v>
      </c>
      <c r="H25" s="162" t="s">
        <v>11</v>
      </c>
      <c r="I25" s="162" t="s">
        <v>11</v>
      </c>
      <c r="J25" s="162" t="s">
        <v>11</v>
      </c>
      <c r="K25" s="162" t="s">
        <v>11</v>
      </c>
      <c r="L25" s="162" t="s">
        <v>11</v>
      </c>
      <c r="M25" s="162" t="s">
        <v>11</v>
      </c>
      <c r="N25" s="160" t="s">
        <v>11</v>
      </c>
      <c r="O25" s="164" t="s">
        <v>11</v>
      </c>
      <c r="P25" s="164" t="s">
        <v>22</v>
      </c>
      <c r="Q25" s="164" t="s">
        <v>11</v>
      </c>
      <c r="R25" s="164" t="s">
        <v>11</v>
      </c>
      <c r="S25" s="164" t="s">
        <v>11</v>
      </c>
      <c r="T25" s="164" t="s">
        <v>11</v>
      </c>
      <c r="U25" s="164" t="s">
        <v>11</v>
      </c>
      <c r="V25" s="160" t="s">
        <v>11</v>
      </c>
      <c r="W25" s="160" t="s">
        <v>11</v>
      </c>
      <c r="X25" s="160" t="s">
        <v>11</v>
      </c>
      <c r="Y25" s="160" t="s">
        <v>11</v>
      </c>
      <c r="Z25" s="160" t="s">
        <v>11</v>
      </c>
      <c r="AA25" s="160" t="s">
        <v>11</v>
      </c>
      <c r="AB25" s="160" t="s">
        <v>11</v>
      </c>
      <c r="AC25" s="160" t="s">
        <v>11</v>
      </c>
      <c r="AD25" s="160" t="s">
        <v>11</v>
      </c>
      <c r="AE25" s="160" t="s">
        <v>11</v>
      </c>
      <c r="AF25" s="160" t="s">
        <v>11</v>
      </c>
      <c r="AG25" s="160" t="s">
        <v>11</v>
      </c>
      <c r="AH25" s="162" t="s">
        <v>11</v>
      </c>
      <c r="AI25" s="21">
        <f t="shared" si="0"/>
        <v>1</v>
      </c>
    </row>
    <row r="26" spans="1:35" ht="15.75" customHeight="1" x14ac:dyDescent="0.25">
      <c r="A26" s="194" t="s">
        <v>30</v>
      </c>
      <c r="B26" s="195"/>
      <c r="C26" s="196"/>
      <c r="D26" s="160" t="s">
        <v>11</v>
      </c>
      <c r="E26" s="160" t="s">
        <v>11</v>
      </c>
      <c r="F26" s="160" t="s">
        <v>11</v>
      </c>
      <c r="G26" s="160" t="s">
        <v>11</v>
      </c>
      <c r="H26" s="160" t="s">
        <v>11</v>
      </c>
      <c r="I26" s="160" t="s">
        <v>11</v>
      </c>
      <c r="J26" s="160" t="s">
        <v>11</v>
      </c>
      <c r="K26" s="160" t="s">
        <v>11</v>
      </c>
      <c r="L26" s="160" t="s">
        <v>11</v>
      </c>
      <c r="M26" s="160" t="s">
        <v>11</v>
      </c>
      <c r="N26" s="160" t="s">
        <v>11</v>
      </c>
      <c r="O26" s="160" t="s">
        <v>11</v>
      </c>
      <c r="P26" s="160" t="s">
        <v>22</v>
      </c>
      <c r="Q26" s="160" t="s">
        <v>11</v>
      </c>
      <c r="R26" s="160" t="s">
        <v>11</v>
      </c>
      <c r="S26" s="160" t="s">
        <v>11</v>
      </c>
      <c r="T26" s="160" t="s">
        <v>11</v>
      </c>
      <c r="U26" s="160" t="s">
        <v>11</v>
      </c>
      <c r="V26" s="160" t="s">
        <v>11</v>
      </c>
      <c r="W26" s="160" t="s">
        <v>11</v>
      </c>
      <c r="X26" s="160" t="s">
        <v>11</v>
      </c>
      <c r="Y26" s="160" t="s">
        <v>11</v>
      </c>
      <c r="Z26" s="160" t="s">
        <v>11</v>
      </c>
      <c r="AA26" s="160" t="s">
        <v>11</v>
      </c>
      <c r="AB26" s="160" t="s">
        <v>11</v>
      </c>
      <c r="AC26" s="160" t="s">
        <v>11</v>
      </c>
      <c r="AD26" s="160" t="s">
        <v>11</v>
      </c>
      <c r="AE26" s="160" t="s">
        <v>11</v>
      </c>
      <c r="AF26" s="160" t="s">
        <v>11</v>
      </c>
      <c r="AG26" s="160" t="s">
        <v>11</v>
      </c>
      <c r="AH26" s="160" t="s">
        <v>11</v>
      </c>
      <c r="AI26" s="21">
        <f t="shared" si="0"/>
        <v>1</v>
      </c>
    </row>
    <row r="27" spans="1:35" ht="15.75" customHeight="1" x14ac:dyDescent="0.25">
      <c r="A27" s="191" t="s">
        <v>31</v>
      </c>
      <c r="B27" s="192"/>
      <c r="C27" s="193"/>
      <c r="D27" s="143" t="s">
        <v>9</v>
      </c>
      <c r="E27" s="143" t="s">
        <v>9</v>
      </c>
      <c r="F27" s="143" t="s">
        <v>8</v>
      </c>
      <c r="G27" s="143" t="s">
        <v>8</v>
      </c>
      <c r="H27" s="143" t="s">
        <v>8</v>
      </c>
      <c r="I27" s="143" t="s">
        <v>8</v>
      </c>
      <c r="J27" s="143" t="s">
        <v>8</v>
      </c>
      <c r="K27" s="143" t="s">
        <v>9</v>
      </c>
      <c r="L27" s="143" t="s">
        <v>9</v>
      </c>
      <c r="M27" s="143" t="s">
        <v>9</v>
      </c>
      <c r="N27" s="143" t="s">
        <v>9</v>
      </c>
      <c r="O27" s="143" t="s">
        <v>22</v>
      </c>
      <c r="P27" s="143" t="s">
        <v>22</v>
      </c>
      <c r="Q27" s="165" t="s">
        <v>22</v>
      </c>
      <c r="R27" s="165" t="s">
        <v>9</v>
      </c>
      <c r="S27" s="165" t="s">
        <v>9</v>
      </c>
      <c r="T27" s="165" t="s">
        <v>9</v>
      </c>
      <c r="U27" s="165" t="s">
        <v>9</v>
      </c>
      <c r="V27" s="143" t="s">
        <v>9</v>
      </c>
      <c r="W27" s="143" t="s">
        <v>8</v>
      </c>
      <c r="X27" s="143" t="s">
        <v>8</v>
      </c>
      <c r="Y27" s="143" t="s">
        <v>8</v>
      </c>
      <c r="Z27" s="143" t="s">
        <v>8</v>
      </c>
      <c r="AA27" s="143" t="s">
        <v>8</v>
      </c>
      <c r="AB27" s="143" t="s">
        <v>8</v>
      </c>
      <c r="AC27" s="143" t="s">
        <v>8</v>
      </c>
      <c r="AD27" s="143" t="s">
        <v>9</v>
      </c>
      <c r="AE27" s="143" t="s">
        <v>9</v>
      </c>
      <c r="AF27" s="143" t="s">
        <v>9</v>
      </c>
      <c r="AG27" s="143" t="s">
        <v>9</v>
      </c>
      <c r="AH27" s="143" t="s">
        <v>8</v>
      </c>
      <c r="AI27" s="15">
        <f t="shared" si="0"/>
        <v>1</v>
      </c>
    </row>
    <row r="28" spans="1:35" ht="15.75" customHeight="1" x14ac:dyDescent="0.25">
      <c r="A28" s="206" t="s">
        <v>32</v>
      </c>
      <c r="B28" s="207"/>
      <c r="C28" s="208"/>
      <c r="D28" s="166">
        <v>3</v>
      </c>
      <c r="E28" s="166">
        <v>3</v>
      </c>
      <c r="F28" s="166">
        <v>3</v>
      </c>
      <c r="G28" s="166">
        <v>4</v>
      </c>
      <c r="H28" s="166">
        <v>4</v>
      </c>
      <c r="I28" s="166">
        <v>4</v>
      </c>
      <c r="J28" s="166">
        <v>4</v>
      </c>
      <c r="K28" s="166">
        <v>3</v>
      </c>
      <c r="L28" s="166">
        <v>3</v>
      </c>
      <c r="M28" s="166">
        <v>3</v>
      </c>
      <c r="N28" s="166">
        <v>3</v>
      </c>
      <c r="O28" s="167">
        <v>3</v>
      </c>
      <c r="P28" s="167">
        <v>3</v>
      </c>
      <c r="Q28" s="167">
        <v>2</v>
      </c>
      <c r="R28" s="167">
        <v>4</v>
      </c>
      <c r="S28" s="167">
        <v>3</v>
      </c>
      <c r="T28" s="167">
        <v>3</v>
      </c>
      <c r="U28" s="167">
        <v>4</v>
      </c>
      <c r="V28" s="166">
        <v>4</v>
      </c>
      <c r="W28" s="166">
        <v>4</v>
      </c>
      <c r="X28" s="166" t="s">
        <v>98</v>
      </c>
      <c r="Y28" s="166" t="s">
        <v>98</v>
      </c>
      <c r="Z28" s="166" t="s">
        <v>98</v>
      </c>
      <c r="AA28" s="166" t="s">
        <v>98</v>
      </c>
      <c r="AB28" s="166" t="s">
        <v>98</v>
      </c>
      <c r="AC28" s="166" t="s">
        <v>98</v>
      </c>
      <c r="AD28" s="166" t="s">
        <v>98</v>
      </c>
      <c r="AE28" s="166" t="s">
        <v>99</v>
      </c>
      <c r="AF28" s="166">
        <v>3</v>
      </c>
      <c r="AG28" s="166" t="s">
        <v>102</v>
      </c>
      <c r="AH28" s="167" t="s">
        <v>102</v>
      </c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203" t="s">
        <v>100</v>
      </c>
      <c r="B29" s="204"/>
      <c r="C29" s="205"/>
      <c r="D29" s="168"/>
      <c r="E29" s="168" t="s">
        <v>170</v>
      </c>
      <c r="F29" s="169" t="s">
        <v>171</v>
      </c>
      <c r="G29" s="168">
        <v>0</v>
      </c>
      <c r="H29" s="168" t="s">
        <v>172</v>
      </c>
      <c r="I29" s="168" t="s">
        <v>173</v>
      </c>
      <c r="J29" s="168" t="s">
        <v>175</v>
      </c>
      <c r="K29" s="168" t="s">
        <v>131</v>
      </c>
      <c r="L29" s="168" t="s">
        <v>174</v>
      </c>
      <c r="M29" s="169" t="s">
        <v>176</v>
      </c>
      <c r="N29" s="168" t="s">
        <v>177</v>
      </c>
      <c r="O29" s="168" t="s">
        <v>120</v>
      </c>
      <c r="P29" s="168">
        <v>0</v>
      </c>
      <c r="Q29" s="168" t="s">
        <v>178</v>
      </c>
      <c r="R29" s="168" t="s">
        <v>151</v>
      </c>
      <c r="S29" s="168" t="s">
        <v>151</v>
      </c>
      <c r="T29" s="168" t="s">
        <v>123</v>
      </c>
      <c r="U29" s="169" t="s">
        <v>155</v>
      </c>
      <c r="V29" s="168">
        <v>0</v>
      </c>
      <c r="W29" s="169" t="s">
        <v>179</v>
      </c>
      <c r="X29" s="168" t="s">
        <v>180</v>
      </c>
      <c r="Y29" s="169" t="s">
        <v>181</v>
      </c>
      <c r="Z29" s="168" t="s">
        <v>182</v>
      </c>
      <c r="AA29" s="168" t="s">
        <v>184</v>
      </c>
      <c r="AB29" s="169" t="s">
        <v>183</v>
      </c>
      <c r="AC29" s="168" t="s">
        <v>185</v>
      </c>
      <c r="AD29" s="168" t="s">
        <v>186</v>
      </c>
      <c r="AE29" s="168" t="s">
        <v>121</v>
      </c>
      <c r="AF29" s="168" t="s">
        <v>189</v>
      </c>
      <c r="AG29" s="169" t="s">
        <v>188</v>
      </c>
      <c r="AH29" s="169" t="s">
        <v>190</v>
      </c>
      <c r="AI29" s="21">
        <f>IF(COUNTA(D29:AH29)&gt;0,(COUNTA(D29:AH29)-COUNTIF(D29:AH29,"NB")-COUNTIF(D29:AH29,"DN")-COUNTIF(D29:AH29,"An")-COUNTIF(D29:AH29,"NB^")-COUNTIF(D29:AH29,0))/COUNTA(D29:AH29),"")</f>
        <v>0.9</v>
      </c>
    </row>
    <row r="30" spans="1:35" ht="15.75" customHeight="1" x14ac:dyDescent="0.25">
      <c r="A30" s="215" t="s">
        <v>34</v>
      </c>
      <c r="B30" s="216"/>
      <c r="C30" s="217"/>
      <c r="D30" s="170" t="s">
        <v>9</v>
      </c>
      <c r="E30" s="170" t="s">
        <v>9</v>
      </c>
      <c r="F30" s="170" t="s">
        <v>8</v>
      </c>
      <c r="G30" s="170" t="s">
        <v>8</v>
      </c>
      <c r="H30" s="170" t="s">
        <v>8</v>
      </c>
      <c r="I30" s="170" t="s">
        <v>8</v>
      </c>
      <c r="J30" s="170" t="s">
        <v>8</v>
      </c>
      <c r="K30" s="170" t="s">
        <v>9</v>
      </c>
      <c r="L30" s="170" t="s">
        <v>9</v>
      </c>
      <c r="M30" s="170" t="s">
        <v>9</v>
      </c>
      <c r="N30" s="170" t="s">
        <v>9</v>
      </c>
      <c r="O30" s="170" t="s">
        <v>22</v>
      </c>
      <c r="P30" s="170" t="s">
        <v>22</v>
      </c>
      <c r="Q30" s="170" t="s">
        <v>9</v>
      </c>
      <c r="R30" s="170" t="s">
        <v>9</v>
      </c>
      <c r="S30" s="170" t="s">
        <v>9</v>
      </c>
      <c r="T30" s="170" t="s">
        <v>9</v>
      </c>
      <c r="U30" s="170" t="s">
        <v>9</v>
      </c>
      <c r="V30" s="170" t="s">
        <v>9</v>
      </c>
      <c r="W30" s="170" t="s">
        <v>8</v>
      </c>
      <c r="X30" s="170" t="s">
        <v>8</v>
      </c>
      <c r="Y30" s="170" t="s">
        <v>8</v>
      </c>
      <c r="Z30" s="170" t="s">
        <v>8</v>
      </c>
      <c r="AA30" s="170" t="s">
        <v>8</v>
      </c>
      <c r="AB30" s="170" t="s">
        <v>8</v>
      </c>
      <c r="AC30" s="170" t="s">
        <v>8</v>
      </c>
      <c r="AD30" s="170" t="s">
        <v>9</v>
      </c>
      <c r="AE30" s="170" t="s">
        <v>9</v>
      </c>
      <c r="AF30" s="170" t="s">
        <v>9</v>
      </c>
      <c r="AG30" s="170" t="s">
        <v>9</v>
      </c>
      <c r="AH30" s="170" t="s">
        <v>8</v>
      </c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91" t="s">
        <v>35</v>
      </c>
      <c r="B31" s="192"/>
      <c r="C31" s="193"/>
      <c r="D31" s="143" t="s">
        <v>9</v>
      </c>
      <c r="E31" s="143" t="s">
        <v>9</v>
      </c>
      <c r="F31" s="143" t="s">
        <v>8</v>
      </c>
      <c r="G31" s="143" t="s">
        <v>8</v>
      </c>
      <c r="H31" s="143" t="s">
        <v>8</v>
      </c>
      <c r="I31" s="143" t="s">
        <v>8</v>
      </c>
      <c r="J31" s="143" t="s">
        <v>8</v>
      </c>
      <c r="K31" s="143" t="s">
        <v>9</v>
      </c>
      <c r="L31" s="143" t="s">
        <v>9</v>
      </c>
      <c r="M31" s="143" t="s">
        <v>9</v>
      </c>
      <c r="N31" s="143" t="s">
        <v>9</v>
      </c>
      <c r="O31" s="143" t="s">
        <v>22</v>
      </c>
      <c r="P31" s="143" t="s">
        <v>22</v>
      </c>
      <c r="Q31" s="143" t="s">
        <v>9</v>
      </c>
      <c r="R31" s="143" t="s">
        <v>9</v>
      </c>
      <c r="S31" s="143" t="s">
        <v>9</v>
      </c>
      <c r="T31" s="143" t="s">
        <v>9</v>
      </c>
      <c r="U31" s="143" t="s">
        <v>9</v>
      </c>
      <c r="V31" s="143" t="s">
        <v>9</v>
      </c>
      <c r="W31" s="143" t="s">
        <v>8</v>
      </c>
      <c r="X31" s="143" t="s">
        <v>8</v>
      </c>
      <c r="Y31" s="143" t="s">
        <v>8</v>
      </c>
      <c r="Z31" s="143" t="s">
        <v>8</v>
      </c>
      <c r="AA31" s="143" t="s">
        <v>8</v>
      </c>
      <c r="AB31" s="143" t="s">
        <v>8</v>
      </c>
      <c r="AC31" s="143" t="s">
        <v>8</v>
      </c>
      <c r="AD31" s="143" t="s">
        <v>9</v>
      </c>
      <c r="AE31" s="143" t="s">
        <v>9</v>
      </c>
      <c r="AF31" s="143" t="s">
        <v>9</v>
      </c>
      <c r="AG31" s="143" t="s">
        <v>9</v>
      </c>
      <c r="AH31" s="143" t="s">
        <v>8</v>
      </c>
      <c r="AI31" s="15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218" t="s">
        <v>36</v>
      </c>
      <c r="B32" s="219"/>
      <c r="C32" s="220"/>
      <c r="D32" s="171" t="s">
        <v>9</v>
      </c>
      <c r="E32" s="171" t="s">
        <v>9</v>
      </c>
      <c r="F32" s="171" t="s">
        <v>8</v>
      </c>
      <c r="G32" s="171" t="s">
        <v>8</v>
      </c>
      <c r="H32" s="171" t="s">
        <v>8</v>
      </c>
      <c r="I32" s="171" t="s">
        <v>8</v>
      </c>
      <c r="J32" s="171" t="s">
        <v>8</v>
      </c>
      <c r="K32" s="171" t="s">
        <v>9</v>
      </c>
      <c r="L32" s="171" t="s">
        <v>9</v>
      </c>
      <c r="M32" s="171" t="s">
        <v>9</v>
      </c>
      <c r="N32" s="171" t="s">
        <v>9</v>
      </c>
      <c r="O32" s="171" t="s">
        <v>22</v>
      </c>
      <c r="P32" s="171" t="s">
        <v>22</v>
      </c>
      <c r="Q32" s="171" t="s">
        <v>22</v>
      </c>
      <c r="R32" s="171" t="s">
        <v>9</v>
      </c>
      <c r="S32" s="171" t="s">
        <v>9</v>
      </c>
      <c r="T32" s="171" t="s">
        <v>9</v>
      </c>
      <c r="U32" s="171" t="s">
        <v>9</v>
      </c>
      <c r="V32" s="171" t="s">
        <v>9</v>
      </c>
      <c r="W32" s="171" t="s">
        <v>8</v>
      </c>
      <c r="X32" s="171" t="s">
        <v>8</v>
      </c>
      <c r="Y32" s="171" t="s">
        <v>8</v>
      </c>
      <c r="Z32" s="171" t="s">
        <v>8</v>
      </c>
      <c r="AA32" s="171" t="s">
        <v>8</v>
      </c>
      <c r="AB32" s="171" t="s">
        <v>8</v>
      </c>
      <c r="AC32" s="171" t="s">
        <v>8</v>
      </c>
      <c r="AD32" s="171" t="s">
        <v>9</v>
      </c>
      <c r="AE32" s="171" t="s">
        <v>9</v>
      </c>
      <c r="AF32" s="171" t="s">
        <v>9</v>
      </c>
      <c r="AG32" s="171" t="s">
        <v>9</v>
      </c>
      <c r="AH32" s="171" t="s">
        <v>8</v>
      </c>
      <c r="AI32" s="19">
        <f t="shared" si="0"/>
        <v>1</v>
      </c>
    </row>
    <row r="33" spans="1:44" ht="15.75" customHeight="1" x14ac:dyDescent="0.25">
      <c r="A33" s="194" t="s">
        <v>37</v>
      </c>
      <c r="B33" s="195"/>
      <c r="C33" s="196"/>
      <c r="D33" s="160" t="s">
        <v>11</v>
      </c>
      <c r="E33" s="160" t="s">
        <v>11</v>
      </c>
      <c r="F33" s="160" t="s">
        <v>11</v>
      </c>
      <c r="G33" s="160" t="s">
        <v>11</v>
      </c>
      <c r="H33" s="160" t="s">
        <v>11</v>
      </c>
      <c r="I33" s="160" t="s">
        <v>11</v>
      </c>
      <c r="J33" s="160" t="s">
        <v>11</v>
      </c>
      <c r="K33" s="161" t="s">
        <v>11</v>
      </c>
      <c r="L33" s="161" t="s">
        <v>11</v>
      </c>
      <c r="M33" s="161" t="s">
        <v>11</v>
      </c>
      <c r="N33" s="161" t="s">
        <v>11</v>
      </c>
      <c r="O33" s="161" t="s">
        <v>22</v>
      </c>
      <c r="P33" s="161" t="s">
        <v>22</v>
      </c>
      <c r="Q33" s="162" t="s">
        <v>22</v>
      </c>
      <c r="R33" s="162" t="s">
        <v>11</v>
      </c>
      <c r="S33" s="162" t="s">
        <v>11</v>
      </c>
      <c r="T33" s="162" t="s">
        <v>11</v>
      </c>
      <c r="U33" s="162" t="s">
        <v>11</v>
      </c>
      <c r="V33" s="162" t="s">
        <v>11</v>
      </c>
      <c r="W33" s="162" t="s">
        <v>11</v>
      </c>
      <c r="X33" s="162" t="s">
        <v>11</v>
      </c>
      <c r="Y33" s="162" t="s">
        <v>11</v>
      </c>
      <c r="Z33" s="162" t="s">
        <v>11</v>
      </c>
      <c r="AA33" s="162" t="s">
        <v>11</v>
      </c>
      <c r="AB33" s="162" t="s">
        <v>11</v>
      </c>
      <c r="AC33" s="162" t="s">
        <v>11</v>
      </c>
      <c r="AD33" s="162" t="s">
        <v>11</v>
      </c>
      <c r="AE33" s="162" t="s">
        <v>11</v>
      </c>
      <c r="AF33" s="162" t="s">
        <v>11</v>
      </c>
      <c r="AG33" s="162" t="s">
        <v>11</v>
      </c>
      <c r="AH33" s="160" t="s">
        <v>11</v>
      </c>
      <c r="AI33" s="21">
        <f t="shared" si="0"/>
        <v>1</v>
      </c>
    </row>
    <row r="34" spans="1:44" ht="15.75" customHeight="1" x14ac:dyDescent="0.25">
      <c r="A34" s="194" t="s">
        <v>104</v>
      </c>
      <c r="B34" s="195"/>
      <c r="C34" s="196"/>
      <c r="D34" s="160" t="s">
        <v>11</v>
      </c>
      <c r="E34" s="160" t="s">
        <v>22</v>
      </c>
      <c r="F34" s="160" t="s">
        <v>11</v>
      </c>
      <c r="G34" s="160" t="s">
        <v>11</v>
      </c>
      <c r="H34" s="160" t="s">
        <v>11</v>
      </c>
      <c r="I34" s="160" t="s">
        <v>11</v>
      </c>
      <c r="J34" s="160" t="s">
        <v>11</v>
      </c>
      <c r="K34" s="161" t="s">
        <v>11</v>
      </c>
      <c r="L34" s="161" t="s">
        <v>22</v>
      </c>
      <c r="M34" s="161" t="s">
        <v>22</v>
      </c>
      <c r="N34" s="161" t="s">
        <v>22</v>
      </c>
      <c r="O34" s="161" t="s">
        <v>22</v>
      </c>
      <c r="P34" s="161" t="s">
        <v>22</v>
      </c>
      <c r="Q34" s="162" t="s">
        <v>22</v>
      </c>
      <c r="R34" s="162" t="s">
        <v>11</v>
      </c>
      <c r="S34" s="162" t="s">
        <v>11</v>
      </c>
      <c r="T34" s="162" t="s">
        <v>22</v>
      </c>
      <c r="U34" s="162" t="s">
        <v>11</v>
      </c>
      <c r="V34" s="162" t="s">
        <v>11</v>
      </c>
      <c r="W34" s="162" t="s">
        <v>11</v>
      </c>
      <c r="X34" s="162" t="s">
        <v>11</v>
      </c>
      <c r="Y34" s="162" t="s">
        <v>11</v>
      </c>
      <c r="Z34" s="162" t="s">
        <v>11</v>
      </c>
      <c r="AA34" s="162" t="s">
        <v>11</v>
      </c>
      <c r="AB34" s="162" t="s">
        <v>11</v>
      </c>
      <c r="AC34" s="162" t="s">
        <v>11</v>
      </c>
      <c r="AD34" s="162" t="s">
        <v>11</v>
      </c>
      <c r="AE34" s="162" t="s">
        <v>11</v>
      </c>
      <c r="AF34" s="162" t="s">
        <v>11</v>
      </c>
      <c r="AG34" s="162" t="s">
        <v>11</v>
      </c>
      <c r="AH34" s="160" t="s">
        <v>22</v>
      </c>
      <c r="AI34" s="15">
        <f>IF(COUNTA(D34:AH34)&gt;0,(COUNTA(D34:AH34)-COUNTIF(D34:AH34,"NB")-COUNTIF(D34:AH34,"DN")-COUNTIF(D34:AH34,"An")-COUNTIF(D34:AH34,"NB^")-COUNTIF(D34:AH34,0))/COUNTA(D34:AH34),"")</f>
        <v>1</v>
      </c>
    </row>
    <row r="35" spans="1:44" ht="15.75" customHeight="1" thickBot="1" x14ac:dyDescent="0.3">
      <c r="A35" s="227" t="s">
        <v>105</v>
      </c>
      <c r="B35" s="228"/>
      <c r="C35" s="229"/>
      <c r="D35" s="172" t="s">
        <v>11</v>
      </c>
      <c r="E35" s="173" t="s">
        <v>22</v>
      </c>
      <c r="F35" s="160" t="s">
        <v>11</v>
      </c>
      <c r="G35" s="160" t="s">
        <v>11</v>
      </c>
      <c r="H35" s="160" t="s">
        <v>11</v>
      </c>
      <c r="I35" s="160" t="s">
        <v>11</v>
      </c>
      <c r="J35" s="160" t="s">
        <v>11</v>
      </c>
      <c r="K35" s="174" t="s">
        <v>11</v>
      </c>
      <c r="L35" s="174" t="s">
        <v>22</v>
      </c>
      <c r="M35" s="174" t="s">
        <v>22</v>
      </c>
      <c r="N35" s="174" t="s">
        <v>22</v>
      </c>
      <c r="O35" s="174" t="s">
        <v>22</v>
      </c>
      <c r="P35" s="174" t="s">
        <v>22</v>
      </c>
      <c r="Q35" s="174" t="s">
        <v>22</v>
      </c>
      <c r="R35" s="174" t="s">
        <v>11</v>
      </c>
      <c r="S35" s="174" t="s">
        <v>11</v>
      </c>
      <c r="T35" s="174" t="s">
        <v>22</v>
      </c>
      <c r="U35" s="174" t="s">
        <v>11</v>
      </c>
      <c r="V35" s="175" t="s">
        <v>11</v>
      </c>
      <c r="W35" s="175" t="s">
        <v>11</v>
      </c>
      <c r="X35" s="175" t="s">
        <v>11</v>
      </c>
      <c r="Y35" s="175" t="s">
        <v>11</v>
      </c>
      <c r="Z35" s="175" t="s">
        <v>11</v>
      </c>
      <c r="AA35" s="175" t="s">
        <v>11</v>
      </c>
      <c r="AB35" s="175" t="s">
        <v>11</v>
      </c>
      <c r="AC35" s="175" t="s">
        <v>11</v>
      </c>
      <c r="AD35" s="175" t="s">
        <v>11</v>
      </c>
      <c r="AE35" s="175" t="s">
        <v>22</v>
      </c>
      <c r="AF35" s="162" t="s">
        <v>11</v>
      </c>
      <c r="AG35" s="162" t="s">
        <v>11</v>
      </c>
      <c r="AH35" s="175" t="s">
        <v>22</v>
      </c>
      <c r="AI35" s="36">
        <f t="shared" si="0"/>
        <v>1</v>
      </c>
    </row>
    <row r="36" spans="1:44" s="38" customFormat="1" ht="15.75" customHeight="1" x14ac:dyDescent="0.25">
      <c r="A36" s="224" t="s">
        <v>39</v>
      </c>
      <c r="B36" s="225"/>
      <c r="C36" s="226"/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0</v>
      </c>
      <c r="O36" s="176">
        <v>0</v>
      </c>
      <c r="P36" s="176">
        <v>0</v>
      </c>
      <c r="Q36" s="176">
        <v>0</v>
      </c>
      <c r="R36" s="176">
        <v>0</v>
      </c>
      <c r="S36" s="176">
        <v>0</v>
      </c>
      <c r="T36" s="176">
        <v>0</v>
      </c>
      <c r="U36" s="176">
        <v>0</v>
      </c>
      <c r="V36" s="176">
        <v>0</v>
      </c>
      <c r="W36" s="176">
        <v>0</v>
      </c>
      <c r="X36" s="176">
        <v>0</v>
      </c>
      <c r="Y36" s="176">
        <v>0</v>
      </c>
      <c r="Z36" s="176">
        <v>0</v>
      </c>
      <c r="AA36" s="176">
        <v>0</v>
      </c>
      <c r="AB36" s="176">
        <v>0</v>
      </c>
      <c r="AC36" s="176">
        <v>0</v>
      </c>
      <c r="AD36" s="176">
        <v>0</v>
      </c>
      <c r="AE36" s="176">
        <v>0</v>
      </c>
      <c r="AF36" s="176">
        <v>0</v>
      </c>
      <c r="AG36" s="176">
        <v>0</v>
      </c>
      <c r="AH36" s="177">
        <v>0</v>
      </c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78"/>
      <c r="E37" s="179"/>
      <c r="F37" s="179"/>
      <c r="G37" s="179"/>
      <c r="H37" s="179"/>
      <c r="I37" s="179"/>
      <c r="J37" s="180"/>
      <c r="K37" s="179"/>
      <c r="L37" s="179"/>
      <c r="M37" s="179"/>
      <c r="N37" s="179"/>
      <c r="O37" s="179"/>
      <c r="P37" s="181"/>
      <c r="Q37" s="181"/>
      <c r="R37" s="181"/>
      <c r="S37" s="181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8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>AB</v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>AB</v>
      </c>
      <c r="G38" s="48" t="str">
        <f>IF(AND(G5&gt;0,COUNTA(G6:G37)&gt;0,COUNTA(G6:G37)-COUNTIF(G6:G37,"NB")-COUNTIF(G30:G31, "0")=COUNTA(G6:G37)),"AB","")</f>
        <v>AB</v>
      </c>
      <c r="H38" s="48" t="str">
        <f>IF(AND(H5&gt;0,COUNTA(H6:H37)&gt;0,COUNTA(H6:H37)-COUNTIF(H6:H37,"NB")-COUNTIF(H30:H31, "0")=COUNTA(H6:H37)),"AB","")</f>
        <v>AB</v>
      </c>
      <c r="J38" s="48" t="str">
        <f t="shared" ref="J38:AH38" si="1">IF(AND(J5&gt;0,COUNTA(J6:J37)&gt;0,COUNTA(J6:J37)-COUNTIF(J6:J37,"NB")-COUNTIF(J30:J31, "0")=COUNTA(J6:J37)),"AB","")</f>
        <v>AB</v>
      </c>
      <c r="K38" s="48" t="str">
        <f t="shared" si="1"/>
        <v>AB</v>
      </c>
      <c r="L38" s="48" t="str">
        <f t="shared" si="1"/>
        <v>AB</v>
      </c>
      <c r="M38" s="48" t="str">
        <f t="shared" si="1"/>
        <v>AB</v>
      </c>
      <c r="N38" s="48" t="str">
        <f t="shared" si="1"/>
        <v>AB</v>
      </c>
      <c r="O38" s="48" t="str">
        <f t="shared" si="1"/>
        <v>AB</v>
      </c>
      <c r="P38" s="48" t="str">
        <f t="shared" si="1"/>
        <v/>
      </c>
      <c r="Q38" s="48" t="str">
        <f t="shared" si="1"/>
        <v/>
      </c>
      <c r="R38" s="48" t="str">
        <f t="shared" si="1"/>
        <v/>
      </c>
      <c r="S38" s="48" t="str">
        <f t="shared" si="1"/>
        <v>AB</v>
      </c>
      <c r="T38" s="48" t="str">
        <f t="shared" si="1"/>
        <v/>
      </c>
      <c r="U38" s="48" t="str">
        <f t="shared" si="1"/>
        <v>AB</v>
      </c>
      <c r="V38" s="48" t="str">
        <f t="shared" si="1"/>
        <v>AB</v>
      </c>
      <c r="W38" s="48" t="str">
        <f t="shared" si="1"/>
        <v>AB</v>
      </c>
      <c r="X38" s="48" t="str">
        <f t="shared" si="1"/>
        <v>AB</v>
      </c>
      <c r="Y38" s="48" t="str">
        <f t="shared" si="1"/>
        <v>AB</v>
      </c>
      <c r="Z38" s="48" t="str">
        <f t="shared" si="1"/>
        <v>AB</v>
      </c>
      <c r="AA38" s="48" t="str">
        <f t="shared" si="1"/>
        <v>AB</v>
      </c>
      <c r="AB38" s="48" t="str">
        <f t="shared" si="1"/>
        <v>AB</v>
      </c>
      <c r="AC38" s="48" t="str">
        <f t="shared" si="1"/>
        <v>AB</v>
      </c>
      <c r="AD38" s="48" t="str">
        <f t="shared" si="1"/>
        <v>AB</v>
      </c>
      <c r="AE38" s="48" t="str">
        <f t="shared" si="1"/>
        <v>AB</v>
      </c>
      <c r="AF38" s="48" t="str">
        <f t="shared" si="1"/>
        <v>AB</v>
      </c>
      <c r="AG38" s="48" t="str">
        <f t="shared" si="1"/>
        <v>AB</v>
      </c>
      <c r="AH38" s="48" t="str">
        <f t="shared" si="1"/>
        <v>AB</v>
      </c>
      <c r="AI38" s="45"/>
    </row>
    <row r="39" spans="1:44" ht="15.75" hidden="1" customHeight="1" x14ac:dyDescent="0.25">
      <c r="D39" s="49" t="str">
        <f>IF(AND(D5:D5&gt;0,COUNTA(D6:D35),COUNTIF(D6:D35,"NB")+COUNTIF(D6:D35,0)=COUNTA(D6:D35)),"ANB","")</f>
        <v/>
      </c>
      <c r="E39" s="49" t="str">
        <f>IF(AND(E5:E5&gt;0,COUNTA(E6:E35),COUNTIF(E6:E35,"NB")+COUNTIF(E6:E35,0)=COUNTA(E6:E35)),"ANB","")</f>
        <v/>
      </c>
      <c r="F39" s="49" t="str">
        <f>IF(AND(F5:F5&gt;0,COUNTA(F6:F35),COUNTIF(F6:F35,"NB")+COUNTIF(F6:F35,0)=COUNTA(F6:F35)),"ANB","")</f>
        <v/>
      </c>
      <c r="G39" s="49" t="str">
        <f>IF(AND(G5:G5&gt;0,COUNTA(G6:G35),COUNTIF(G6:G35,"NB")+COUNTIF(G6:G35,0)=COUNTA(G6:G35)),"ANB","")</f>
        <v/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H39" si="2">IF(AND(J5:J5&gt;0,COUNTA(J6:J35),COUNTIF(J6:J35,"NB")+COUNTIF(J6:J35,0)=COUNTA(J6:J35)),"ANB","")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str">
        <f t="shared" si="2"/>
        <v/>
      </c>
    </row>
    <row r="40" spans="1:44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25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6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37:C37"/>
    <mergeCell ref="A41:AH41"/>
    <mergeCell ref="A30:C30"/>
    <mergeCell ref="A31:C31"/>
    <mergeCell ref="A32:C32"/>
    <mergeCell ref="A33:C33"/>
    <mergeCell ref="A35:C35"/>
    <mergeCell ref="A36:C36"/>
    <mergeCell ref="A34:C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AH6:AH14 AH18:AH27 AH30:AH35 D6:AA14 D18:AA27 D30:AA35">
    <cfRule type="cellIs" dxfId="486" priority="49" stopIfTrue="1" operator="equal">
      <formula>"B"</formula>
    </cfRule>
    <cfRule type="cellIs" dxfId="485" priority="50" stopIfTrue="1" operator="equal">
      <formula>"M"</formula>
    </cfRule>
    <cfRule type="cellIs" dxfId="484" priority="51" stopIfTrue="1" operator="between">
      <formula>"NB"</formula>
      <formula>"NB^"</formula>
    </cfRule>
  </conditionalFormatting>
  <conditionalFormatting sqref="AG28:AH29 D28:AA29">
    <cfRule type="cellIs" dxfId="483" priority="52" stopIfTrue="1" operator="equal">
      <formula>0</formula>
    </cfRule>
  </conditionalFormatting>
  <conditionalFormatting sqref="AH15:AH17 O15:P17 D15:J17 K15:N16 S15:AA17">
    <cfRule type="cellIs" dxfId="482" priority="42" stopIfTrue="1" operator="equal">
      <formula>"B"</formula>
    </cfRule>
    <cfRule type="cellIs" dxfId="481" priority="43" stopIfTrue="1" operator="equal">
      <formula>"M"</formula>
    </cfRule>
    <cfRule type="cellIs" dxfId="480" priority="44" stopIfTrue="1" operator="between">
      <formula>"NB"</formula>
      <formula>"NB^"</formula>
    </cfRule>
  </conditionalFormatting>
  <conditionalFormatting sqref="Q15:R17">
    <cfRule type="cellIs" dxfId="479" priority="39" stopIfTrue="1" operator="equal">
      <formula>"B"</formula>
    </cfRule>
    <cfRule type="cellIs" dxfId="478" priority="40" stopIfTrue="1" operator="equal">
      <formula>"M"</formula>
    </cfRule>
    <cfRule type="cellIs" dxfId="477" priority="41" stopIfTrue="1" operator="between">
      <formula>"NB"</formula>
      <formula>"NB^"</formula>
    </cfRule>
  </conditionalFormatting>
  <conditionalFormatting sqref="K17:N17">
    <cfRule type="cellIs" dxfId="476" priority="33" stopIfTrue="1" operator="equal">
      <formula>"B"</formula>
    </cfRule>
    <cfRule type="cellIs" dxfId="475" priority="34" stopIfTrue="1" operator="equal">
      <formula>"M"</formula>
    </cfRule>
    <cfRule type="cellIs" dxfId="474" priority="35" stopIfTrue="1" operator="between">
      <formula>"NB"</formula>
      <formula>"NB^"</formula>
    </cfRule>
  </conditionalFormatting>
  <conditionalFormatting sqref="AB6:AE14 AB18:AE27 AB30:AE35">
    <cfRule type="cellIs" dxfId="473" priority="11" stopIfTrue="1" operator="equal">
      <formula>"B"</formula>
    </cfRule>
    <cfRule type="cellIs" dxfId="472" priority="12" stopIfTrue="1" operator="equal">
      <formula>"M"</formula>
    </cfRule>
    <cfRule type="cellIs" dxfId="471" priority="13" stopIfTrue="1" operator="between">
      <formula>"NB"</formula>
      <formula>"NB^"</formula>
    </cfRule>
  </conditionalFormatting>
  <conditionalFormatting sqref="AB28:AE29">
    <cfRule type="cellIs" dxfId="470" priority="14" stopIfTrue="1" operator="equal">
      <formula>0</formula>
    </cfRule>
  </conditionalFormatting>
  <conditionalFormatting sqref="AB15:AE17">
    <cfRule type="cellIs" dxfId="469" priority="8" stopIfTrue="1" operator="equal">
      <formula>"B"</formula>
    </cfRule>
    <cfRule type="cellIs" dxfId="468" priority="9" stopIfTrue="1" operator="equal">
      <formula>"M"</formula>
    </cfRule>
    <cfRule type="cellIs" dxfId="467" priority="10" stopIfTrue="1" operator="between">
      <formula>"NB"</formula>
      <formula>"NB^"</formula>
    </cfRule>
  </conditionalFormatting>
  <conditionalFormatting sqref="AF6:AG14 AF18:AG27 AF30:AG35">
    <cfRule type="cellIs" dxfId="466" priority="4" stopIfTrue="1" operator="equal">
      <formula>"B"</formula>
    </cfRule>
    <cfRule type="cellIs" dxfId="465" priority="5" stopIfTrue="1" operator="equal">
      <formula>"M"</formula>
    </cfRule>
    <cfRule type="cellIs" dxfId="464" priority="6" stopIfTrue="1" operator="between">
      <formula>"NB"</formula>
      <formula>"NB^"</formula>
    </cfRule>
  </conditionalFormatting>
  <conditionalFormatting sqref="AF28:AF29">
    <cfRule type="cellIs" dxfId="463" priority="7" stopIfTrue="1" operator="equal">
      <formula>0</formula>
    </cfRule>
  </conditionalFormatting>
  <conditionalFormatting sqref="AF15:AG17">
    <cfRule type="cellIs" dxfId="462" priority="1" stopIfTrue="1" operator="equal">
      <formula>"B"</formula>
    </cfRule>
    <cfRule type="cellIs" dxfId="461" priority="2" stopIfTrue="1" operator="equal">
      <formula>"M"</formula>
    </cfRule>
    <cfRule type="cellIs" dxfId="460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W59"/>
  <sheetViews>
    <sheetView zoomScale="90" zoomScaleNormal="90" zoomScalePageLayoutView="90" workbookViewId="0">
      <selection activeCell="AJ28" sqref="AJ28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3" width="5.7109375" customWidth="1"/>
    <col min="34" max="34" width="9.42578125" style="4" bestFit="1" customWidth="1"/>
  </cols>
  <sheetData>
    <row r="1" spans="1:49" ht="19.5" customHeight="1" x14ac:dyDescent="0.35">
      <c r="A1" s="1" t="s">
        <v>0</v>
      </c>
      <c r="I1" s="3" t="s">
        <v>1</v>
      </c>
    </row>
    <row r="2" spans="1:49" ht="15" customHeight="1" x14ac:dyDescent="0.25">
      <c r="A2" s="1" t="s">
        <v>93</v>
      </c>
      <c r="AS2" s="2"/>
      <c r="AT2" s="2"/>
      <c r="AU2" s="2"/>
      <c r="AV2" s="2"/>
      <c r="AW2" s="2"/>
    </row>
    <row r="3" spans="1:49" ht="23.25" x14ac:dyDescent="0.35">
      <c r="A3" s="1" t="s">
        <v>2</v>
      </c>
      <c r="P3" s="5" t="s">
        <v>187</v>
      </c>
      <c r="AW3" s="2"/>
    </row>
    <row r="4" spans="1:49" s="6" customFormat="1" ht="15.75" customHeight="1" thickBot="1" x14ac:dyDescent="0.3">
      <c r="B4" s="7"/>
      <c r="C4" s="8"/>
      <c r="D4" s="6" t="s">
        <v>3</v>
      </c>
      <c r="E4" s="6" t="s">
        <v>3</v>
      </c>
      <c r="K4" s="6" t="s">
        <v>3</v>
      </c>
      <c r="L4" s="8" t="s">
        <v>3</v>
      </c>
      <c r="R4" s="6" t="s">
        <v>3</v>
      </c>
      <c r="S4" s="8" t="s">
        <v>3</v>
      </c>
      <c r="Y4" s="6" t="s">
        <v>3</v>
      </c>
      <c r="Z4" s="6" t="s">
        <v>3</v>
      </c>
      <c r="AF4" s="6" t="s">
        <v>3</v>
      </c>
      <c r="AG4" s="6" t="s">
        <v>3</v>
      </c>
      <c r="AI4"/>
      <c r="AJ4"/>
      <c r="AK4"/>
      <c r="AL4"/>
      <c r="AM4"/>
      <c r="AN4"/>
      <c r="AO4"/>
      <c r="AP4"/>
      <c r="AQ4"/>
    </row>
    <row r="5" spans="1:49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49" ht="15.75" customHeight="1" x14ac:dyDescent="0.25">
      <c r="A6" s="191" t="s">
        <v>7</v>
      </c>
      <c r="B6" s="192"/>
      <c r="C6" s="193"/>
      <c r="D6" s="99" t="s">
        <v>9</v>
      </c>
      <c r="E6" s="99" t="s">
        <v>8</v>
      </c>
      <c r="F6" s="99" t="s">
        <v>8</v>
      </c>
      <c r="G6" s="99" t="s">
        <v>8</v>
      </c>
      <c r="H6" s="99" t="s">
        <v>9</v>
      </c>
      <c r="I6" s="99" t="s">
        <v>9</v>
      </c>
      <c r="J6" s="99" t="s">
        <v>8</v>
      </c>
      <c r="K6" s="99" t="s">
        <v>8</v>
      </c>
      <c r="L6" s="99" t="s">
        <v>8</v>
      </c>
      <c r="M6" s="99" t="s">
        <v>9</v>
      </c>
      <c r="N6" s="99" t="s">
        <v>9</v>
      </c>
      <c r="O6" s="99" t="s">
        <v>8</v>
      </c>
      <c r="P6" s="99" t="s">
        <v>8</v>
      </c>
      <c r="Q6" s="99" t="s">
        <v>8</v>
      </c>
      <c r="R6" s="99" t="s">
        <v>9</v>
      </c>
      <c r="S6" s="99" t="s">
        <v>8</v>
      </c>
      <c r="T6" s="99" t="s">
        <v>8</v>
      </c>
      <c r="U6" s="99" t="s">
        <v>8</v>
      </c>
      <c r="V6" s="99" t="s">
        <v>9</v>
      </c>
      <c r="W6" s="99" t="s">
        <v>8</v>
      </c>
      <c r="X6" s="99" t="s">
        <v>22</v>
      </c>
      <c r="Y6" s="99" t="s">
        <v>8</v>
      </c>
      <c r="Z6" s="99" t="s">
        <v>8</v>
      </c>
      <c r="AA6" s="99" t="s">
        <v>8</v>
      </c>
      <c r="AB6" s="99" t="s">
        <v>9</v>
      </c>
      <c r="AC6" s="99" t="s">
        <v>9</v>
      </c>
      <c r="AD6" s="99" t="s">
        <v>9</v>
      </c>
      <c r="AE6" s="99" t="s">
        <v>9</v>
      </c>
      <c r="AF6" s="99" t="s">
        <v>9</v>
      </c>
      <c r="AG6" s="99" t="s">
        <v>9</v>
      </c>
      <c r="AH6" s="15">
        <f t="shared" ref="AH6:AH35" si="0">IF(COUNTA(D6:AG6)&gt;0,(COUNTA(D6:AG6)-COUNTIF(D6:AG6,"NB")-COUNTIF(D6:AG6,"DN")-COUNTIF(D6:AG6,"An")-COUNTIF(D6:AG6,"NB^")-COUNTIF(D6:AG6,0))/COUNTA(D6:AG6),"")</f>
        <v>1</v>
      </c>
    </row>
    <row r="7" spans="1:49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00" t="s">
        <v>11</v>
      </c>
      <c r="I7" s="100" t="s">
        <v>11</v>
      </c>
      <c r="J7" s="100" t="s">
        <v>11</v>
      </c>
      <c r="K7" s="100" t="s">
        <v>11</v>
      </c>
      <c r="L7" s="100" t="s">
        <v>11</v>
      </c>
      <c r="M7" s="100" t="s">
        <v>11</v>
      </c>
      <c r="N7" s="100" t="s">
        <v>11</v>
      </c>
      <c r="O7" s="100" t="s">
        <v>11</v>
      </c>
      <c r="P7" s="100" t="s">
        <v>11</v>
      </c>
      <c r="Q7" s="100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16" t="s">
        <v>11</v>
      </c>
      <c r="AD7" s="16" t="s">
        <v>11</v>
      </c>
      <c r="AE7" s="16" t="s">
        <v>11</v>
      </c>
      <c r="AF7" s="100" t="s">
        <v>11</v>
      </c>
      <c r="AG7" s="100" t="s">
        <v>11</v>
      </c>
      <c r="AH7" s="19">
        <f t="shared" si="0"/>
        <v>1</v>
      </c>
    </row>
    <row r="8" spans="1:49" ht="15.75" customHeight="1" x14ac:dyDescent="0.25">
      <c r="A8" s="194" t="s">
        <v>95</v>
      </c>
      <c r="B8" s="195"/>
      <c r="C8" s="196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11</v>
      </c>
      <c r="AH8" s="21">
        <f t="shared" si="0"/>
        <v>1</v>
      </c>
    </row>
    <row r="9" spans="1:49" ht="15.75" customHeight="1" x14ac:dyDescent="0.25">
      <c r="A9" s="197" t="s">
        <v>13</v>
      </c>
      <c r="B9" s="198"/>
      <c r="C9" s="199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11</v>
      </c>
      <c r="R9" s="108" t="s">
        <v>11</v>
      </c>
      <c r="S9" s="108" t="s">
        <v>11</v>
      </c>
      <c r="T9" s="108" t="s">
        <v>11</v>
      </c>
      <c r="U9" s="108" t="s">
        <v>11</v>
      </c>
      <c r="V9" s="108" t="s">
        <v>11</v>
      </c>
      <c r="W9" s="108" t="s">
        <v>11</v>
      </c>
      <c r="X9" s="108" t="s">
        <v>11</v>
      </c>
      <c r="Y9" s="108" t="s">
        <v>11</v>
      </c>
      <c r="Z9" s="108" t="s">
        <v>11</v>
      </c>
      <c r="AA9" s="108" t="s">
        <v>11</v>
      </c>
      <c r="AB9" s="108" t="s">
        <v>11</v>
      </c>
      <c r="AC9" s="108" t="s">
        <v>11</v>
      </c>
      <c r="AD9" s="108" t="s">
        <v>11</v>
      </c>
      <c r="AE9" s="108" t="s">
        <v>11</v>
      </c>
      <c r="AF9" s="22" t="s">
        <v>12</v>
      </c>
      <c r="AG9" s="22" t="s">
        <v>12</v>
      </c>
      <c r="AH9" s="15">
        <f t="shared" si="0"/>
        <v>0.93333333333333335</v>
      </c>
    </row>
    <row r="10" spans="1:49" ht="15.75" customHeight="1" x14ac:dyDescent="0.25">
      <c r="A10" s="200" t="s">
        <v>14</v>
      </c>
      <c r="B10" s="201"/>
      <c r="C10" s="202"/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09" t="s">
        <v>11</v>
      </c>
      <c r="S10" s="109" t="s">
        <v>11</v>
      </c>
      <c r="T10" s="109" t="s">
        <v>11</v>
      </c>
      <c r="U10" s="109" t="s">
        <v>11</v>
      </c>
      <c r="V10" s="109" t="s">
        <v>11</v>
      </c>
      <c r="W10" s="109" t="s">
        <v>11</v>
      </c>
      <c r="X10" s="109" t="s">
        <v>11</v>
      </c>
      <c r="Y10" s="109" t="s">
        <v>11</v>
      </c>
      <c r="Z10" s="109" t="s">
        <v>11</v>
      </c>
      <c r="AA10" s="109" t="s">
        <v>11</v>
      </c>
      <c r="AB10" s="109" t="s">
        <v>11</v>
      </c>
      <c r="AC10" s="109" t="s">
        <v>11</v>
      </c>
      <c r="AD10" s="109" t="s">
        <v>11</v>
      </c>
      <c r="AE10" s="109" t="s">
        <v>11</v>
      </c>
      <c r="AF10" s="18" t="s">
        <v>12</v>
      </c>
      <c r="AG10" s="18" t="s">
        <v>12</v>
      </c>
      <c r="AH10" s="23">
        <f t="shared" si="0"/>
        <v>0.93333333333333335</v>
      </c>
    </row>
    <row r="11" spans="1:49" ht="15.75" customHeight="1" x14ac:dyDescent="0.25">
      <c r="A11" s="200" t="s">
        <v>15</v>
      </c>
      <c r="B11" s="201"/>
      <c r="C11" s="202"/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09" t="s">
        <v>11</v>
      </c>
      <c r="S11" s="109" t="s">
        <v>11</v>
      </c>
      <c r="T11" s="109" t="s">
        <v>11</v>
      </c>
      <c r="U11" s="109" t="s">
        <v>11</v>
      </c>
      <c r="V11" s="109" t="s">
        <v>11</v>
      </c>
      <c r="W11" s="109" t="s">
        <v>11</v>
      </c>
      <c r="X11" s="109" t="s">
        <v>11</v>
      </c>
      <c r="Y11" s="109" t="s">
        <v>11</v>
      </c>
      <c r="Z11" s="109" t="s">
        <v>11</v>
      </c>
      <c r="AA11" s="109" t="s">
        <v>11</v>
      </c>
      <c r="AB11" s="109" t="s">
        <v>11</v>
      </c>
      <c r="AC11" s="109" t="s">
        <v>11</v>
      </c>
      <c r="AD11" s="109" t="s">
        <v>11</v>
      </c>
      <c r="AE11" s="109" t="s">
        <v>11</v>
      </c>
      <c r="AF11" s="18" t="s">
        <v>12</v>
      </c>
      <c r="AG11" s="18" t="s">
        <v>12</v>
      </c>
      <c r="AH11" s="23">
        <f t="shared" si="0"/>
        <v>0.93333333333333335</v>
      </c>
    </row>
    <row r="12" spans="1:49" ht="15.75" customHeight="1" x14ac:dyDescent="0.25">
      <c r="A12" s="200" t="s">
        <v>16</v>
      </c>
      <c r="B12" s="201"/>
      <c r="C12" s="202"/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09" t="s">
        <v>11</v>
      </c>
      <c r="S12" s="109" t="s">
        <v>11</v>
      </c>
      <c r="T12" s="109" t="s">
        <v>11</v>
      </c>
      <c r="U12" s="109" t="s">
        <v>11</v>
      </c>
      <c r="V12" s="109" t="s">
        <v>11</v>
      </c>
      <c r="W12" s="109" t="s">
        <v>11</v>
      </c>
      <c r="X12" s="109" t="s">
        <v>11</v>
      </c>
      <c r="Y12" s="109" t="s">
        <v>11</v>
      </c>
      <c r="Z12" s="109" t="s">
        <v>11</v>
      </c>
      <c r="AA12" s="109" t="s">
        <v>11</v>
      </c>
      <c r="AB12" s="109" t="s">
        <v>11</v>
      </c>
      <c r="AC12" s="109" t="s">
        <v>11</v>
      </c>
      <c r="AD12" s="109" t="s">
        <v>11</v>
      </c>
      <c r="AE12" s="109" t="s">
        <v>11</v>
      </c>
      <c r="AF12" s="18" t="s">
        <v>12</v>
      </c>
      <c r="AG12" s="18" t="s">
        <v>12</v>
      </c>
      <c r="AH12" s="23">
        <f t="shared" si="0"/>
        <v>0.93333333333333335</v>
      </c>
    </row>
    <row r="13" spans="1:49" ht="15.75" customHeight="1" x14ac:dyDescent="0.25">
      <c r="A13" s="200" t="s">
        <v>17</v>
      </c>
      <c r="B13" s="201"/>
      <c r="C13" s="202"/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09" t="s">
        <v>11</v>
      </c>
      <c r="S13" s="109" t="s">
        <v>11</v>
      </c>
      <c r="T13" s="109" t="s">
        <v>11</v>
      </c>
      <c r="U13" s="109" t="s">
        <v>11</v>
      </c>
      <c r="V13" s="109" t="s">
        <v>11</v>
      </c>
      <c r="W13" s="109" t="s">
        <v>11</v>
      </c>
      <c r="X13" s="109" t="s">
        <v>11</v>
      </c>
      <c r="Y13" s="109" t="s">
        <v>11</v>
      </c>
      <c r="Z13" s="109" t="s">
        <v>11</v>
      </c>
      <c r="AA13" s="109" t="s">
        <v>11</v>
      </c>
      <c r="AB13" s="109" t="s">
        <v>11</v>
      </c>
      <c r="AC13" s="109" t="s">
        <v>11</v>
      </c>
      <c r="AD13" s="109" t="s">
        <v>11</v>
      </c>
      <c r="AE13" s="109" t="s">
        <v>11</v>
      </c>
      <c r="AF13" s="18" t="s">
        <v>12</v>
      </c>
      <c r="AG13" s="18" t="s">
        <v>12</v>
      </c>
      <c r="AH13" s="23">
        <f t="shared" si="0"/>
        <v>0.93333333333333335</v>
      </c>
    </row>
    <row r="14" spans="1:49" ht="15.75" customHeight="1" x14ac:dyDescent="0.25">
      <c r="A14" s="188" t="s">
        <v>18</v>
      </c>
      <c r="B14" s="189"/>
      <c r="C14" s="190"/>
      <c r="D14" s="100" t="s">
        <v>11</v>
      </c>
      <c r="E14" s="100" t="s">
        <v>11</v>
      </c>
      <c r="F14" s="100" t="s">
        <v>11</v>
      </c>
      <c r="G14" s="100" t="s">
        <v>11</v>
      </c>
      <c r="H14" s="100" t="s">
        <v>11</v>
      </c>
      <c r="I14" s="100" t="s">
        <v>11</v>
      </c>
      <c r="J14" s="100" t="s">
        <v>11</v>
      </c>
      <c r="K14" s="100" t="s">
        <v>11</v>
      </c>
      <c r="L14" s="100" t="s">
        <v>11</v>
      </c>
      <c r="M14" s="18" t="s">
        <v>11</v>
      </c>
      <c r="N14" s="18" t="s">
        <v>11</v>
      </c>
      <c r="O14" s="18" t="s">
        <v>11</v>
      </c>
      <c r="P14" s="18" t="s">
        <v>11</v>
      </c>
      <c r="Q14" s="18" t="s">
        <v>11</v>
      </c>
      <c r="R14" s="100" t="s">
        <v>11</v>
      </c>
      <c r="S14" s="100" t="s">
        <v>11</v>
      </c>
      <c r="T14" s="100" t="s">
        <v>11</v>
      </c>
      <c r="U14" s="100" t="s">
        <v>11</v>
      </c>
      <c r="V14" s="100" t="s">
        <v>11</v>
      </c>
      <c r="W14" s="100" t="s">
        <v>11</v>
      </c>
      <c r="X14" s="100" t="s">
        <v>11</v>
      </c>
      <c r="Y14" s="100" t="s">
        <v>11</v>
      </c>
      <c r="Z14" s="100" t="s">
        <v>11</v>
      </c>
      <c r="AA14" s="100" t="s">
        <v>11</v>
      </c>
      <c r="AB14" s="100" t="s">
        <v>11</v>
      </c>
      <c r="AC14" s="100" t="s">
        <v>11</v>
      </c>
      <c r="AD14" s="100" t="s">
        <v>11</v>
      </c>
      <c r="AE14" s="100" t="s">
        <v>11</v>
      </c>
      <c r="AF14" s="17" t="s">
        <v>12</v>
      </c>
      <c r="AG14" s="17" t="s">
        <v>12</v>
      </c>
      <c r="AH14" s="19">
        <f t="shared" si="0"/>
        <v>0.93333333333333335</v>
      </c>
    </row>
    <row r="15" spans="1:49" ht="15.75" customHeight="1" x14ac:dyDescent="0.25">
      <c r="A15" s="197" t="s">
        <v>19</v>
      </c>
      <c r="B15" s="198"/>
      <c r="C15" s="199"/>
      <c r="D15" s="110" t="s">
        <v>11</v>
      </c>
      <c r="E15" s="110" t="s">
        <v>11</v>
      </c>
      <c r="F15" s="110" t="s">
        <v>11</v>
      </c>
      <c r="G15" s="110" t="s">
        <v>11</v>
      </c>
      <c r="H15" s="110" t="s">
        <v>11</v>
      </c>
      <c r="I15" s="110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11</v>
      </c>
      <c r="X15" s="22" t="s">
        <v>12</v>
      </c>
      <c r="Y15" s="22" t="s">
        <v>11</v>
      </c>
      <c r="Z15" s="22" t="s">
        <v>11</v>
      </c>
      <c r="AA15" s="22" t="s">
        <v>11</v>
      </c>
      <c r="AB15" s="22" t="s">
        <v>11</v>
      </c>
      <c r="AC15" s="22" t="s">
        <v>11</v>
      </c>
      <c r="AD15" s="22" t="s">
        <v>11</v>
      </c>
      <c r="AE15" s="22" t="s">
        <v>11</v>
      </c>
      <c r="AF15" s="22" t="s">
        <v>11</v>
      </c>
      <c r="AG15" s="22" t="s">
        <v>22</v>
      </c>
      <c r="AH15" s="15">
        <f t="shared" si="0"/>
        <v>0.96666666666666667</v>
      </c>
    </row>
    <row r="16" spans="1:49" ht="15.75" customHeight="1" x14ac:dyDescent="0.25">
      <c r="A16" s="200" t="s">
        <v>20</v>
      </c>
      <c r="B16" s="201"/>
      <c r="C16" s="202"/>
      <c r="D16" s="111" t="s">
        <v>11</v>
      </c>
      <c r="E16" s="111" t="s">
        <v>11</v>
      </c>
      <c r="F16" s="111" t="s">
        <v>11</v>
      </c>
      <c r="G16" s="111" t="s">
        <v>11</v>
      </c>
      <c r="H16" s="111" t="s">
        <v>11</v>
      </c>
      <c r="I16" s="111" t="s">
        <v>11</v>
      </c>
      <c r="J16" s="18" t="s">
        <v>11</v>
      </c>
      <c r="K16" s="18" t="s">
        <v>11</v>
      </c>
      <c r="L16" s="18" t="s">
        <v>11</v>
      </c>
      <c r="M16" s="18" t="s">
        <v>11</v>
      </c>
      <c r="N16" s="18" t="s">
        <v>11</v>
      </c>
      <c r="O16" s="18" t="s">
        <v>11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11</v>
      </c>
      <c r="W16" s="18" t="s">
        <v>11</v>
      </c>
      <c r="X16" s="18" t="s">
        <v>11</v>
      </c>
      <c r="Y16" s="18" t="s">
        <v>11</v>
      </c>
      <c r="Z16" s="18" t="s">
        <v>11</v>
      </c>
      <c r="AA16" s="18" t="s">
        <v>11</v>
      </c>
      <c r="AB16" s="18" t="s">
        <v>11</v>
      </c>
      <c r="AC16" s="18" t="s">
        <v>11</v>
      </c>
      <c r="AD16" s="18" t="s">
        <v>11</v>
      </c>
      <c r="AE16" s="18" t="s">
        <v>11</v>
      </c>
      <c r="AF16" s="18" t="s">
        <v>11</v>
      </c>
      <c r="AG16" s="18" t="s">
        <v>22</v>
      </c>
      <c r="AH16" s="23">
        <f t="shared" si="0"/>
        <v>1</v>
      </c>
    </row>
    <row r="17" spans="1:34" ht="15.75" customHeight="1" x14ac:dyDescent="0.25">
      <c r="A17" s="188" t="s">
        <v>94</v>
      </c>
      <c r="B17" s="189"/>
      <c r="C17" s="190"/>
      <c r="D17" s="112" t="s">
        <v>11</v>
      </c>
      <c r="E17" s="112" t="s">
        <v>11</v>
      </c>
      <c r="F17" s="112" t="s">
        <v>11</v>
      </c>
      <c r="G17" s="112" t="s">
        <v>11</v>
      </c>
      <c r="H17" s="112" t="s">
        <v>11</v>
      </c>
      <c r="I17" s="112" t="s">
        <v>11</v>
      </c>
      <c r="J17" s="18" t="s">
        <v>11</v>
      </c>
      <c r="K17" s="18" t="s">
        <v>11</v>
      </c>
      <c r="L17" s="18" t="s">
        <v>11</v>
      </c>
      <c r="M17" s="18" t="s">
        <v>11</v>
      </c>
      <c r="N17" s="18" t="s">
        <v>11</v>
      </c>
      <c r="O17" s="18" t="s">
        <v>11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11</v>
      </c>
      <c r="X17" s="18" t="s">
        <v>12</v>
      </c>
      <c r="Y17" s="18" t="s">
        <v>11</v>
      </c>
      <c r="Z17" s="18" t="s">
        <v>11</v>
      </c>
      <c r="AA17" s="18" t="s">
        <v>11</v>
      </c>
      <c r="AB17" s="18" t="s">
        <v>11</v>
      </c>
      <c r="AC17" s="18" t="s">
        <v>11</v>
      </c>
      <c r="AD17" s="18" t="s">
        <v>11</v>
      </c>
      <c r="AE17" s="18" t="s">
        <v>11</v>
      </c>
      <c r="AF17" s="18" t="s">
        <v>11</v>
      </c>
      <c r="AG17" s="18" t="s">
        <v>22</v>
      </c>
      <c r="AH17" s="19">
        <f t="shared" si="0"/>
        <v>0.96666666666666667</v>
      </c>
    </row>
    <row r="18" spans="1:34" ht="15.75" customHeight="1" x14ac:dyDescent="0.25">
      <c r="A18" s="197" t="s">
        <v>21</v>
      </c>
      <c r="B18" s="198"/>
      <c r="C18" s="199"/>
      <c r="D18" s="108" t="s">
        <v>11</v>
      </c>
      <c r="E18" s="108" t="s">
        <v>11</v>
      </c>
      <c r="F18" s="108" t="s">
        <v>11</v>
      </c>
      <c r="G18" s="108" t="s">
        <v>11</v>
      </c>
      <c r="H18" s="108" t="s">
        <v>11</v>
      </c>
      <c r="I18" s="108" t="s">
        <v>11</v>
      </c>
      <c r="J18" s="22" t="s">
        <v>11</v>
      </c>
      <c r="K18" s="22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11</v>
      </c>
      <c r="Q18" s="22" t="s">
        <v>11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26" t="s">
        <v>11</v>
      </c>
      <c r="AD18" s="26" t="s">
        <v>11</v>
      </c>
      <c r="AE18" s="26" t="s">
        <v>11</v>
      </c>
      <c r="AF18" s="108" t="s">
        <v>22</v>
      </c>
      <c r="AG18" s="108" t="s">
        <v>12</v>
      </c>
      <c r="AH18" s="15">
        <f t="shared" si="0"/>
        <v>0.96666666666666667</v>
      </c>
    </row>
    <row r="19" spans="1:34" ht="15.75" customHeight="1" x14ac:dyDescent="0.25">
      <c r="A19" s="200" t="s">
        <v>23</v>
      </c>
      <c r="B19" s="201"/>
      <c r="C19" s="202"/>
      <c r="D19" s="109" t="s">
        <v>11</v>
      </c>
      <c r="E19" s="109" t="s">
        <v>11</v>
      </c>
      <c r="F19" s="109" t="s">
        <v>11</v>
      </c>
      <c r="G19" s="109" t="s">
        <v>11</v>
      </c>
      <c r="H19" s="109" t="s">
        <v>11</v>
      </c>
      <c r="I19" s="109" t="s">
        <v>11</v>
      </c>
      <c r="J19" s="18" t="s">
        <v>11</v>
      </c>
      <c r="K19" s="18" t="s">
        <v>11</v>
      </c>
      <c r="L19" s="18" t="s">
        <v>11</v>
      </c>
      <c r="M19" s="18" t="s">
        <v>11</v>
      </c>
      <c r="N19" s="18" t="s">
        <v>11</v>
      </c>
      <c r="O19" s="18" t="s">
        <v>11</v>
      </c>
      <c r="P19" s="18" t="s">
        <v>11</v>
      </c>
      <c r="Q19" s="18" t="s">
        <v>11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12</v>
      </c>
      <c r="Y19" s="27" t="s">
        <v>11</v>
      </c>
      <c r="Z19" s="27" t="s">
        <v>11</v>
      </c>
      <c r="AA19" s="27" t="s">
        <v>11</v>
      </c>
      <c r="AB19" s="27" t="s">
        <v>11</v>
      </c>
      <c r="AC19" s="27" t="s">
        <v>11</v>
      </c>
      <c r="AD19" s="27" t="s">
        <v>11</v>
      </c>
      <c r="AE19" s="27" t="s">
        <v>11</v>
      </c>
      <c r="AF19" s="18" t="s">
        <v>22</v>
      </c>
      <c r="AG19" s="18" t="s">
        <v>12</v>
      </c>
      <c r="AH19" s="23">
        <f t="shared" si="0"/>
        <v>0.93333333333333335</v>
      </c>
    </row>
    <row r="20" spans="1:34" ht="15.75" customHeight="1" x14ac:dyDescent="0.25">
      <c r="A20" s="200" t="s">
        <v>24</v>
      </c>
      <c r="B20" s="201"/>
      <c r="C20" s="202"/>
      <c r="D20" s="109" t="s">
        <v>11</v>
      </c>
      <c r="E20" s="109" t="s">
        <v>11</v>
      </c>
      <c r="F20" s="109" t="s">
        <v>11</v>
      </c>
      <c r="G20" s="109" t="s">
        <v>11</v>
      </c>
      <c r="H20" s="109" t="s">
        <v>11</v>
      </c>
      <c r="I20" s="109" t="s">
        <v>11</v>
      </c>
      <c r="J20" s="109" t="s">
        <v>11</v>
      </c>
      <c r="K20" s="109" t="s">
        <v>11</v>
      </c>
      <c r="L20" s="109" t="s">
        <v>11</v>
      </c>
      <c r="M20" s="18" t="s">
        <v>11</v>
      </c>
      <c r="N20" s="18" t="s">
        <v>11</v>
      </c>
      <c r="O20" s="18" t="s">
        <v>11</v>
      </c>
      <c r="P20" s="18" t="s">
        <v>11</v>
      </c>
      <c r="Q20" s="18" t="s">
        <v>11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27" t="s">
        <v>11</v>
      </c>
      <c r="AD20" s="27" t="s">
        <v>11</v>
      </c>
      <c r="AE20" s="27" t="s">
        <v>11</v>
      </c>
      <c r="AF20" s="18" t="s">
        <v>22</v>
      </c>
      <c r="AG20" s="18" t="s">
        <v>12</v>
      </c>
      <c r="AH20" s="23">
        <f t="shared" si="0"/>
        <v>0.96666666666666667</v>
      </c>
    </row>
    <row r="21" spans="1:34" ht="15.75" customHeight="1" x14ac:dyDescent="0.25">
      <c r="A21" s="188" t="s">
        <v>25</v>
      </c>
      <c r="B21" s="189"/>
      <c r="C21" s="190"/>
      <c r="D21" s="100" t="s">
        <v>11</v>
      </c>
      <c r="E21" s="100" t="s">
        <v>11</v>
      </c>
      <c r="F21" s="100" t="s">
        <v>11</v>
      </c>
      <c r="G21" s="100" t="s">
        <v>11</v>
      </c>
      <c r="H21" s="100" t="s">
        <v>11</v>
      </c>
      <c r="I21" s="100" t="s">
        <v>11</v>
      </c>
      <c r="J21" s="100" t="s">
        <v>11</v>
      </c>
      <c r="K21" s="100" t="s">
        <v>11</v>
      </c>
      <c r="L21" s="100" t="s">
        <v>11</v>
      </c>
      <c r="M21" s="18" t="s">
        <v>11</v>
      </c>
      <c r="N21" s="18" t="s">
        <v>11</v>
      </c>
      <c r="O21" s="18" t="s">
        <v>11</v>
      </c>
      <c r="P21" s="18" t="s">
        <v>11</v>
      </c>
      <c r="Q21" s="18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6" t="s">
        <v>11</v>
      </c>
      <c r="AD21" s="16" t="s">
        <v>11</v>
      </c>
      <c r="AE21" s="16" t="s">
        <v>11</v>
      </c>
      <c r="AF21" s="100" t="s">
        <v>22</v>
      </c>
      <c r="AG21" s="100" t="s">
        <v>12</v>
      </c>
      <c r="AH21" s="19">
        <f t="shared" si="0"/>
        <v>0.96666666666666667</v>
      </c>
    </row>
    <row r="22" spans="1:34" ht="15.75" customHeight="1" x14ac:dyDescent="0.25">
      <c r="A22" s="194" t="s">
        <v>26</v>
      </c>
      <c r="B22" s="195"/>
      <c r="C22" s="196"/>
      <c r="D22" s="113" t="s">
        <v>11</v>
      </c>
      <c r="E22" s="113" t="s">
        <v>11</v>
      </c>
      <c r="F22" s="113" t="s">
        <v>11</v>
      </c>
      <c r="G22" s="113" t="s">
        <v>11</v>
      </c>
      <c r="H22" s="113" t="s">
        <v>11</v>
      </c>
      <c r="I22" s="113" t="s">
        <v>11</v>
      </c>
      <c r="J22" s="113" t="s">
        <v>11</v>
      </c>
      <c r="K22" s="113" t="s">
        <v>11</v>
      </c>
      <c r="L22" s="113" t="s">
        <v>11</v>
      </c>
      <c r="M22" s="113" t="s">
        <v>11</v>
      </c>
      <c r="N22" s="113" t="s">
        <v>11</v>
      </c>
      <c r="O22" s="113" t="s">
        <v>11</v>
      </c>
      <c r="P22" s="113" t="s">
        <v>11</v>
      </c>
      <c r="Q22" s="28" t="s">
        <v>11</v>
      </c>
      <c r="R22" s="28" t="s">
        <v>11</v>
      </c>
      <c r="S22" s="28" t="s">
        <v>11</v>
      </c>
      <c r="T22" s="28" t="s">
        <v>11</v>
      </c>
      <c r="U22" s="28" t="s">
        <v>11</v>
      </c>
      <c r="V22" s="28" t="s">
        <v>11</v>
      </c>
      <c r="W22" s="28" t="s">
        <v>11</v>
      </c>
      <c r="X22" s="28" t="s">
        <v>11</v>
      </c>
      <c r="Y22" s="26" t="s">
        <v>12</v>
      </c>
      <c r="Z22" s="28" t="s">
        <v>12</v>
      </c>
      <c r="AA22" s="28" t="s">
        <v>11</v>
      </c>
      <c r="AB22" s="113" t="s">
        <v>11</v>
      </c>
      <c r="AC22" s="113" t="s">
        <v>11</v>
      </c>
      <c r="AD22" s="113" t="s">
        <v>11</v>
      </c>
      <c r="AE22" s="113" t="s">
        <v>11</v>
      </c>
      <c r="AF22" s="113" t="s">
        <v>11</v>
      </c>
      <c r="AG22" s="113" t="s">
        <v>11</v>
      </c>
      <c r="AH22" s="21">
        <f t="shared" si="0"/>
        <v>0.93333333333333335</v>
      </c>
    </row>
    <row r="23" spans="1:34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11</v>
      </c>
      <c r="Q23" s="22" t="s">
        <v>11</v>
      </c>
      <c r="R23" s="26" t="s">
        <v>11</v>
      </c>
      <c r="S23" s="26" t="s">
        <v>11</v>
      </c>
      <c r="T23" s="26" t="s">
        <v>11</v>
      </c>
      <c r="U23" s="26" t="s">
        <v>11</v>
      </c>
      <c r="V23" s="26" t="s">
        <v>11</v>
      </c>
      <c r="W23" s="26" t="s">
        <v>11</v>
      </c>
      <c r="X23" s="26" t="s">
        <v>12</v>
      </c>
      <c r="Y23" s="26" t="s">
        <v>12</v>
      </c>
      <c r="Z23" s="26" t="s">
        <v>12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2" t="s">
        <v>11</v>
      </c>
      <c r="AG23" s="22" t="s">
        <v>11</v>
      </c>
      <c r="AH23" s="15">
        <f t="shared" si="0"/>
        <v>0.9</v>
      </c>
    </row>
    <row r="24" spans="1:34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11</v>
      </c>
      <c r="Q24" s="17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12</v>
      </c>
      <c r="Y24" s="16" t="s">
        <v>12</v>
      </c>
      <c r="Z24" s="16" t="s">
        <v>12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7" t="s">
        <v>12</v>
      </c>
      <c r="AG24" s="17" t="s">
        <v>11</v>
      </c>
      <c r="AH24" s="19">
        <f t="shared" si="0"/>
        <v>0.8666666666666667</v>
      </c>
    </row>
    <row r="25" spans="1:34" ht="15.75" customHeight="1" x14ac:dyDescent="0.25">
      <c r="A25" s="194" t="s">
        <v>29</v>
      </c>
      <c r="B25" s="195"/>
      <c r="C25" s="196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11</v>
      </c>
      <c r="P25" s="29" t="s">
        <v>11</v>
      </c>
      <c r="Q25" s="29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113" t="s">
        <v>11</v>
      </c>
      <c r="AC25" s="113" t="s">
        <v>11</v>
      </c>
      <c r="AD25" s="113" t="s">
        <v>11</v>
      </c>
      <c r="AE25" s="113" t="s">
        <v>11</v>
      </c>
      <c r="AF25" s="113" t="s">
        <v>11</v>
      </c>
      <c r="AG25" s="113" t="s">
        <v>11</v>
      </c>
      <c r="AH25" s="21">
        <f t="shared" si="0"/>
        <v>1</v>
      </c>
    </row>
    <row r="26" spans="1:34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11</v>
      </c>
      <c r="Z26" s="113" t="s">
        <v>11</v>
      </c>
      <c r="AA26" s="113" t="s">
        <v>11</v>
      </c>
      <c r="AB26" s="113" t="s">
        <v>11</v>
      </c>
      <c r="AC26" s="113" t="s">
        <v>11</v>
      </c>
      <c r="AD26" s="113" t="s">
        <v>11</v>
      </c>
      <c r="AE26" s="113" t="s">
        <v>11</v>
      </c>
      <c r="AF26" s="113" t="s">
        <v>11</v>
      </c>
      <c r="AG26" s="113" t="s">
        <v>11</v>
      </c>
      <c r="AH26" s="21">
        <f t="shared" si="0"/>
        <v>1</v>
      </c>
    </row>
    <row r="27" spans="1:34" ht="15.75" customHeight="1" x14ac:dyDescent="0.25">
      <c r="A27" s="191" t="s">
        <v>31</v>
      </c>
      <c r="B27" s="192"/>
      <c r="C27" s="193"/>
      <c r="D27" s="99" t="s">
        <v>9</v>
      </c>
      <c r="E27" s="99" t="s">
        <v>8</v>
      </c>
      <c r="F27" s="99" t="s">
        <v>8</v>
      </c>
      <c r="G27" s="99" t="s">
        <v>8</v>
      </c>
      <c r="H27" s="99" t="s">
        <v>9</v>
      </c>
      <c r="I27" s="99" t="s">
        <v>9</v>
      </c>
      <c r="J27" s="99" t="s">
        <v>8</v>
      </c>
      <c r="K27" s="99" t="s">
        <v>8</v>
      </c>
      <c r="L27" s="99" t="s">
        <v>8</v>
      </c>
      <c r="M27" s="99" t="s">
        <v>9</v>
      </c>
      <c r="N27" s="99" t="s">
        <v>9</v>
      </c>
      <c r="O27" s="99" t="s">
        <v>8</v>
      </c>
      <c r="P27" s="99" t="s">
        <v>8</v>
      </c>
      <c r="Q27" s="99" t="s">
        <v>8</v>
      </c>
      <c r="R27" s="31" t="s">
        <v>9</v>
      </c>
      <c r="S27" s="31" t="s">
        <v>8</v>
      </c>
      <c r="T27" s="31" t="s">
        <v>8</v>
      </c>
      <c r="U27" s="31" t="s">
        <v>8</v>
      </c>
      <c r="V27" s="31" t="s">
        <v>9</v>
      </c>
      <c r="W27" s="31" t="s">
        <v>8</v>
      </c>
      <c r="X27" s="99" t="s">
        <v>9</v>
      </c>
      <c r="Y27" s="99" t="s">
        <v>8</v>
      </c>
      <c r="Z27" s="99" t="s">
        <v>8</v>
      </c>
      <c r="AA27" s="99" t="s">
        <v>8</v>
      </c>
      <c r="AB27" s="99" t="s">
        <v>9</v>
      </c>
      <c r="AC27" s="99" t="s">
        <v>9</v>
      </c>
      <c r="AD27" s="99" t="s">
        <v>9</v>
      </c>
      <c r="AE27" s="99" t="s">
        <v>9</v>
      </c>
      <c r="AF27" s="99" t="s">
        <v>9</v>
      </c>
      <c r="AG27" s="99" t="s">
        <v>9</v>
      </c>
      <c r="AH27" s="15">
        <f t="shared" si="0"/>
        <v>1</v>
      </c>
    </row>
    <row r="28" spans="1:34" ht="15.75" customHeight="1" x14ac:dyDescent="0.25">
      <c r="A28" s="206" t="s">
        <v>32</v>
      </c>
      <c r="B28" s="207"/>
      <c r="C28" s="208"/>
      <c r="D28" s="114" t="s">
        <v>99</v>
      </c>
      <c r="E28" s="114" t="s">
        <v>99</v>
      </c>
      <c r="F28" s="114" t="s">
        <v>99</v>
      </c>
      <c r="G28" s="114" t="s">
        <v>99</v>
      </c>
      <c r="H28" s="114">
        <v>3</v>
      </c>
      <c r="I28" s="114">
        <v>4</v>
      </c>
      <c r="J28" s="32" t="s">
        <v>98</v>
      </c>
      <c r="K28" s="32" t="s">
        <v>98</v>
      </c>
      <c r="L28" s="32" t="s">
        <v>98</v>
      </c>
      <c r="M28" s="32" t="s">
        <v>98</v>
      </c>
      <c r="N28" s="32" t="s">
        <v>98</v>
      </c>
      <c r="O28" s="32" t="s">
        <v>119</v>
      </c>
      <c r="P28" s="32" t="s">
        <v>119</v>
      </c>
      <c r="Q28" s="32" t="s">
        <v>119</v>
      </c>
      <c r="R28" s="32" t="s">
        <v>119</v>
      </c>
      <c r="S28" s="32">
        <v>2</v>
      </c>
      <c r="T28" s="32" t="s">
        <v>98</v>
      </c>
      <c r="U28" s="32" t="s">
        <v>98</v>
      </c>
      <c r="V28" s="32" t="s">
        <v>98</v>
      </c>
      <c r="W28" s="32" t="s">
        <v>98</v>
      </c>
      <c r="X28" s="114">
        <v>3</v>
      </c>
      <c r="Y28" s="114">
        <v>3</v>
      </c>
      <c r="Z28" s="114">
        <v>3</v>
      </c>
      <c r="AA28" s="114">
        <v>4</v>
      </c>
      <c r="AB28" s="114">
        <v>4</v>
      </c>
      <c r="AC28" s="114">
        <v>4</v>
      </c>
      <c r="AD28" s="114">
        <v>3</v>
      </c>
      <c r="AE28" s="114" t="s">
        <v>99</v>
      </c>
      <c r="AF28" s="114">
        <v>3</v>
      </c>
      <c r="AG28" s="114">
        <v>3</v>
      </c>
      <c r="AH28" s="19">
        <f t="shared" si="0"/>
        <v>1</v>
      </c>
    </row>
    <row r="29" spans="1:34" ht="15.75" customHeight="1" x14ac:dyDescent="0.25">
      <c r="A29" s="203" t="s">
        <v>33</v>
      </c>
      <c r="B29" s="204"/>
      <c r="C29" s="205"/>
      <c r="D29" s="33" t="s">
        <v>150</v>
      </c>
      <c r="E29" s="33" t="s">
        <v>193</v>
      </c>
      <c r="F29" s="33" t="s">
        <v>192</v>
      </c>
      <c r="G29" s="33" t="s">
        <v>191</v>
      </c>
      <c r="H29" s="33" t="s">
        <v>195</v>
      </c>
      <c r="I29" s="115">
        <v>0</v>
      </c>
      <c r="J29" s="115" t="s">
        <v>194</v>
      </c>
      <c r="K29" s="115" t="s">
        <v>196</v>
      </c>
      <c r="L29" s="115" t="s">
        <v>101</v>
      </c>
      <c r="M29" s="115" t="s">
        <v>197</v>
      </c>
      <c r="N29" s="115" t="s">
        <v>198</v>
      </c>
      <c r="O29" s="115" t="s">
        <v>199</v>
      </c>
      <c r="P29" s="115" t="s">
        <v>200</v>
      </c>
      <c r="Q29" s="115" t="s">
        <v>201</v>
      </c>
      <c r="R29" s="33" t="s">
        <v>202</v>
      </c>
      <c r="S29" s="33" t="s">
        <v>109</v>
      </c>
      <c r="T29" s="115" t="s">
        <v>203</v>
      </c>
      <c r="U29" s="115" t="s">
        <v>204</v>
      </c>
      <c r="V29" s="115" t="s">
        <v>206</v>
      </c>
      <c r="W29" s="115" t="s">
        <v>207</v>
      </c>
      <c r="X29" s="115" t="s">
        <v>208</v>
      </c>
      <c r="Y29" s="115" t="s">
        <v>209</v>
      </c>
      <c r="Z29" s="115" t="s">
        <v>114</v>
      </c>
      <c r="AA29" s="115" t="s">
        <v>108</v>
      </c>
      <c r="AB29" s="115" t="s">
        <v>210</v>
      </c>
      <c r="AC29" s="115" t="s">
        <v>211</v>
      </c>
      <c r="AD29" s="115" t="s">
        <v>212</v>
      </c>
      <c r="AE29" s="115" t="s">
        <v>214</v>
      </c>
      <c r="AF29" s="33" t="s">
        <v>218</v>
      </c>
      <c r="AG29" s="33" t="s">
        <v>112</v>
      </c>
      <c r="AH29" s="21">
        <f t="shared" si="0"/>
        <v>0.96666666666666667</v>
      </c>
    </row>
    <row r="30" spans="1:34" ht="15.75" customHeight="1" x14ac:dyDescent="0.25">
      <c r="A30" s="215" t="s">
        <v>34</v>
      </c>
      <c r="B30" s="216"/>
      <c r="C30" s="217"/>
      <c r="D30" s="116" t="s">
        <v>9</v>
      </c>
      <c r="E30" s="116" t="s">
        <v>8</v>
      </c>
      <c r="F30" s="116" t="s">
        <v>8</v>
      </c>
      <c r="G30" s="116" t="s">
        <v>8</v>
      </c>
      <c r="H30" s="116" t="s">
        <v>9</v>
      </c>
      <c r="I30" s="116" t="s">
        <v>9</v>
      </c>
      <c r="J30" s="116" t="s">
        <v>8</v>
      </c>
      <c r="K30" s="116" t="s">
        <v>8</v>
      </c>
      <c r="L30" s="116" t="s">
        <v>8</v>
      </c>
      <c r="M30" s="116" t="s">
        <v>9</v>
      </c>
      <c r="N30" s="116" t="s">
        <v>9</v>
      </c>
      <c r="O30" s="116" t="s">
        <v>8</v>
      </c>
      <c r="P30" s="116" t="s">
        <v>8</v>
      </c>
      <c r="Q30" s="116" t="s">
        <v>8</v>
      </c>
      <c r="R30" s="116" t="s">
        <v>9</v>
      </c>
      <c r="S30" s="116" t="s">
        <v>8</v>
      </c>
      <c r="T30" s="116" t="s">
        <v>8</v>
      </c>
      <c r="U30" s="116" t="s">
        <v>8</v>
      </c>
      <c r="V30" s="116" t="s">
        <v>9</v>
      </c>
      <c r="W30" s="116" t="s">
        <v>8</v>
      </c>
      <c r="X30" s="116" t="s">
        <v>9</v>
      </c>
      <c r="Y30" s="116" t="s">
        <v>8</v>
      </c>
      <c r="Z30" s="116" t="s">
        <v>8</v>
      </c>
      <c r="AA30" s="116" t="s">
        <v>8</v>
      </c>
      <c r="AB30" s="116" t="s">
        <v>9</v>
      </c>
      <c r="AC30" s="116" t="s">
        <v>9</v>
      </c>
      <c r="AD30" s="116" t="s">
        <v>9</v>
      </c>
      <c r="AE30" s="116" t="s">
        <v>8</v>
      </c>
      <c r="AF30" s="116" t="s">
        <v>9</v>
      </c>
      <c r="AG30" s="116" t="s">
        <v>9</v>
      </c>
      <c r="AH30" s="21">
        <f t="shared" si="0"/>
        <v>1</v>
      </c>
    </row>
    <row r="31" spans="1:34" ht="15.75" customHeight="1" x14ac:dyDescent="0.25">
      <c r="A31" s="191" t="s">
        <v>35</v>
      </c>
      <c r="B31" s="192"/>
      <c r="C31" s="193"/>
      <c r="D31" s="99" t="s">
        <v>9</v>
      </c>
      <c r="E31" s="99" t="s">
        <v>9</v>
      </c>
      <c r="F31" s="99" t="s">
        <v>8</v>
      </c>
      <c r="G31" s="99" t="s">
        <v>8</v>
      </c>
      <c r="H31" s="99" t="s">
        <v>9</v>
      </c>
      <c r="I31" s="99" t="s">
        <v>9</v>
      </c>
      <c r="J31" s="99" t="s">
        <v>8</v>
      </c>
      <c r="K31" s="99" t="s">
        <v>8</v>
      </c>
      <c r="L31" s="99" t="s">
        <v>8</v>
      </c>
      <c r="M31" s="99" t="s">
        <v>9</v>
      </c>
      <c r="N31" s="99" t="s">
        <v>9</v>
      </c>
      <c r="O31" s="99" t="s">
        <v>8</v>
      </c>
      <c r="P31" s="99" t="s">
        <v>8</v>
      </c>
      <c r="Q31" s="99" t="s">
        <v>8</v>
      </c>
      <c r="R31" s="99" t="s">
        <v>9</v>
      </c>
      <c r="S31" s="99" t="s">
        <v>8</v>
      </c>
      <c r="T31" s="99" t="s">
        <v>8</v>
      </c>
      <c r="U31" s="99" t="s">
        <v>8</v>
      </c>
      <c r="V31" s="99" t="s">
        <v>9</v>
      </c>
      <c r="W31" s="99" t="s">
        <v>8</v>
      </c>
      <c r="X31" s="99" t="s">
        <v>22</v>
      </c>
      <c r="Y31" s="99" t="s">
        <v>8</v>
      </c>
      <c r="Z31" s="99" t="s">
        <v>8</v>
      </c>
      <c r="AA31" s="99" t="s">
        <v>8</v>
      </c>
      <c r="AB31" s="99" t="s">
        <v>9</v>
      </c>
      <c r="AC31" s="99" t="s">
        <v>9</v>
      </c>
      <c r="AD31" s="99" t="s">
        <v>9</v>
      </c>
      <c r="AE31" s="99" t="s">
        <v>9</v>
      </c>
      <c r="AF31" s="99" t="s">
        <v>9</v>
      </c>
      <c r="AG31" s="99" t="s">
        <v>9</v>
      </c>
      <c r="AH31" s="15">
        <f t="shared" si="0"/>
        <v>1</v>
      </c>
    </row>
    <row r="32" spans="1:34" ht="15.75" customHeight="1" x14ac:dyDescent="0.25">
      <c r="A32" s="218" t="s">
        <v>36</v>
      </c>
      <c r="B32" s="219"/>
      <c r="C32" s="220"/>
      <c r="D32" s="117" t="s">
        <v>9</v>
      </c>
      <c r="E32" s="117" t="s">
        <v>9</v>
      </c>
      <c r="F32" s="117" t="s">
        <v>8</v>
      </c>
      <c r="G32" s="117" t="s">
        <v>8</v>
      </c>
      <c r="H32" s="117" t="s">
        <v>9</v>
      </c>
      <c r="I32" s="117" t="s">
        <v>9</v>
      </c>
      <c r="J32" s="117" t="s">
        <v>8</v>
      </c>
      <c r="K32" s="117" t="s">
        <v>8</v>
      </c>
      <c r="L32" s="117" t="s">
        <v>8</v>
      </c>
      <c r="M32" s="117" t="s">
        <v>9</v>
      </c>
      <c r="N32" s="117" t="s">
        <v>9</v>
      </c>
      <c r="O32" s="117" t="s">
        <v>8</v>
      </c>
      <c r="P32" s="117" t="s">
        <v>8</v>
      </c>
      <c r="Q32" s="117" t="s">
        <v>8</v>
      </c>
      <c r="R32" s="117" t="s">
        <v>9</v>
      </c>
      <c r="S32" s="117" t="s">
        <v>8</v>
      </c>
      <c r="T32" s="117" t="s">
        <v>8</v>
      </c>
      <c r="U32" s="117" t="s">
        <v>8</v>
      </c>
      <c r="V32" s="117" t="s">
        <v>9</v>
      </c>
      <c r="W32" s="117" t="s">
        <v>8</v>
      </c>
      <c r="X32" s="117" t="s">
        <v>22</v>
      </c>
      <c r="Y32" s="117" t="s">
        <v>8</v>
      </c>
      <c r="Z32" s="117" t="s">
        <v>8</v>
      </c>
      <c r="AA32" s="117" t="s">
        <v>8</v>
      </c>
      <c r="AB32" s="117" t="s">
        <v>9</v>
      </c>
      <c r="AC32" s="117" t="s">
        <v>9</v>
      </c>
      <c r="AD32" s="117" t="s">
        <v>9</v>
      </c>
      <c r="AE32" s="117" t="s">
        <v>9</v>
      </c>
      <c r="AF32" s="117" t="s">
        <v>9</v>
      </c>
      <c r="AG32" s="117" t="s">
        <v>9</v>
      </c>
      <c r="AH32" s="19">
        <f t="shared" si="0"/>
        <v>1</v>
      </c>
    </row>
    <row r="33" spans="1:43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11</v>
      </c>
      <c r="I33" s="113" t="s">
        <v>11</v>
      </c>
      <c r="J33" s="113" t="s">
        <v>11</v>
      </c>
      <c r="K33" s="113" t="s">
        <v>11</v>
      </c>
      <c r="L33" s="113" t="s">
        <v>11</v>
      </c>
      <c r="M33" s="113" t="s">
        <v>11</v>
      </c>
      <c r="N33" s="113" t="s">
        <v>11</v>
      </c>
      <c r="O33" s="113" t="s">
        <v>11</v>
      </c>
      <c r="P33" s="113" t="s">
        <v>11</v>
      </c>
      <c r="Q33" s="113" t="s">
        <v>11</v>
      </c>
      <c r="R33" s="29" t="s">
        <v>11</v>
      </c>
      <c r="S33" s="29" t="s">
        <v>11</v>
      </c>
      <c r="T33" s="29" t="s">
        <v>11</v>
      </c>
      <c r="U33" s="29" t="s">
        <v>11</v>
      </c>
      <c r="V33" s="29" t="s">
        <v>11</v>
      </c>
      <c r="W33" s="29" t="s">
        <v>11</v>
      </c>
      <c r="X33" s="29" t="s">
        <v>22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113" t="s">
        <v>11</v>
      </c>
      <c r="AG33" s="113" t="s">
        <v>11</v>
      </c>
      <c r="AH33" s="21">
        <f t="shared" si="0"/>
        <v>1</v>
      </c>
    </row>
    <row r="34" spans="1:43" ht="15.75" customHeight="1" x14ac:dyDescent="0.25">
      <c r="A34" s="194" t="s">
        <v>104</v>
      </c>
      <c r="B34" s="195"/>
      <c r="C34" s="196"/>
      <c r="D34" s="113" t="s">
        <v>11</v>
      </c>
      <c r="E34" s="113" t="s">
        <v>11</v>
      </c>
      <c r="F34" s="113" t="s">
        <v>11</v>
      </c>
      <c r="G34" s="113" t="s">
        <v>11</v>
      </c>
      <c r="H34" s="113" t="s">
        <v>11</v>
      </c>
      <c r="I34" s="113" t="s">
        <v>11</v>
      </c>
      <c r="J34" s="113" t="s">
        <v>11</v>
      </c>
      <c r="K34" s="113" t="s">
        <v>11</v>
      </c>
      <c r="L34" s="113" t="s">
        <v>11</v>
      </c>
      <c r="M34" s="113" t="s">
        <v>11</v>
      </c>
      <c r="N34" s="113" t="s">
        <v>11</v>
      </c>
      <c r="O34" s="113" t="s">
        <v>11</v>
      </c>
      <c r="P34" s="113" t="s">
        <v>11</v>
      </c>
      <c r="Q34" s="113" t="s">
        <v>11</v>
      </c>
      <c r="R34" s="28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8" t="s">
        <v>11</v>
      </c>
      <c r="X34" s="28" t="s">
        <v>22</v>
      </c>
      <c r="Y34" s="28" t="s">
        <v>11</v>
      </c>
      <c r="Z34" s="28" t="s">
        <v>11</v>
      </c>
      <c r="AA34" s="28" t="s">
        <v>11</v>
      </c>
      <c r="AB34" s="28" t="s">
        <v>11</v>
      </c>
      <c r="AC34" s="28" t="s">
        <v>11</v>
      </c>
      <c r="AD34" s="28" t="s">
        <v>11</v>
      </c>
      <c r="AE34" s="28" t="s">
        <v>11</v>
      </c>
      <c r="AF34" s="29" t="s">
        <v>11</v>
      </c>
      <c r="AG34" s="29" t="s">
        <v>11</v>
      </c>
      <c r="AH34" s="21">
        <f t="shared" ref="AH34" si="1">IF(COUNTA(D34:AG34)&gt;0,(COUNTA(D34:AG34)-COUNTIF(D34:AG34,"NB")-COUNTIF(D34:AG34,"DN")-COUNTIF(D34:AG34,"An")-COUNTIF(D34:AG34,"NB^")-COUNTIF(D34:AG34,0))/COUNTA(D34:AG34),"")</f>
        <v>1</v>
      </c>
    </row>
    <row r="35" spans="1:43" ht="15.75" customHeight="1" thickBot="1" x14ac:dyDescent="0.3">
      <c r="A35" s="227" t="s">
        <v>105</v>
      </c>
      <c r="B35" s="228"/>
      <c r="C35" s="229"/>
      <c r="D35" s="135" t="s">
        <v>11</v>
      </c>
      <c r="E35" s="135" t="s">
        <v>11</v>
      </c>
      <c r="F35" s="135" t="s">
        <v>11</v>
      </c>
      <c r="G35" s="135" t="s">
        <v>11</v>
      </c>
      <c r="H35" s="135" t="s">
        <v>11</v>
      </c>
      <c r="I35" s="135" t="s">
        <v>11</v>
      </c>
      <c r="J35" s="135" t="s">
        <v>11</v>
      </c>
      <c r="K35" s="135" t="s">
        <v>11</v>
      </c>
      <c r="L35" s="135" t="s">
        <v>11</v>
      </c>
      <c r="M35" s="135" t="s">
        <v>11</v>
      </c>
      <c r="N35" s="135" t="s">
        <v>11</v>
      </c>
      <c r="O35" s="135" t="s">
        <v>11</v>
      </c>
      <c r="P35" s="135" t="s">
        <v>11</v>
      </c>
      <c r="Q35" s="135" t="s">
        <v>11</v>
      </c>
      <c r="R35" s="136" t="s">
        <v>11</v>
      </c>
      <c r="S35" s="136" t="s">
        <v>11</v>
      </c>
      <c r="T35" s="136" t="s">
        <v>11</v>
      </c>
      <c r="U35" s="136" t="s">
        <v>11</v>
      </c>
      <c r="V35" s="136" t="s">
        <v>11</v>
      </c>
      <c r="W35" s="136" t="s">
        <v>11</v>
      </c>
      <c r="X35" s="136" t="s">
        <v>22</v>
      </c>
      <c r="Y35" s="136" t="s">
        <v>11</v>
      </c>
      <c r="Z35" s="136" t="s">
        <v>11</v>
      </c>
      <c r="AA35" s="136" t="s">
        <v>11</v>
      </c>
      <c r="AB35" s="136" t="s">
        <v>11</v>
      </c>
      <c r="AC35" s="136" t="s">
        <v>11</v>
      </c>
      <c r="AD35" s="136" t="s">
        <v>11</v>
      </c>
      <c r="AE35" s="136" t="s">
        <v>11</v>
      </c>
      <c r="AF35" s="137" t="s">
        <v>11</v>
      </c>
      <c r="AG35" s="137" t="s">
        <v>11</v>
      </c>
      <c r="AH35" s="138">
        <f t="shared" si="0"/>
        <v>1</v>
      </c>
    </row>
    <row r="36" spans="1:43" s="38" customFormat="1" ht="15.75" customHeight="1" x14ac:dyDescent="0.25">
      <c r="A36" s="224" t="s">
        <v>39</v>
      </c>
      <c r="B36" s="225"/>
      <c r="C36" s="226"/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40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140" t="s">
        <v>205</v>
      </c>
      <c r="R37" s="44"/>
      <c r="S37" s="44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45"/>
    </row>
    <row r="38" spans="1:43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>AB</v>
      </c>
      <c r="E38" s="48" t="str">
        <f>IF(AND(E5&gt;0,COUNTA(E6:E37)&gt;0,COUNTA(E6:E37)-COUNTIF(E6:E37,"NB")-COUNTIF(E30:E31, "0")=COUNTA(E6:E37)),"AB","")</f>
        <v>AB</v>
      </c>
      <c r="F38" s="48" t="str">
        <f>IF(AND(F5&gt;0,COUNTA(F6:F37)&gt;0,COUNTA(F6:F37)-COUNTIF(F6:F37,"NB")-COUNTIF(F30:F31, "0")=COUNTA(F6:F37)),"AB","")</f>
        <v>AB</v>
      </c>
      <c r="G38" s="48" t="str">
        <f>IF(AND(G5&gt;0,COUNTA(G6:G37)&gt;0,COUNTA(G6:G37)-COUNTIF(G6:G37,"NB")-COUNTIF(G30:G31, "0")=COUNTA(G6:G37)),"AB","")</f>
        <v>AB</v>
      </c>
      <c r="H38" s="48" t="str">
        <f>IF(AND(H5&gt;0,COUNTA(H6:H37)&gt;0,COUNTA(H6:H37)-COUNTIF(H6:H37,"NB")-COUNTIF(H30:H31, "0")=COUNTA(H6:H37)),"AB","")</f>
        <v>AB</v>
      </c>
      <c r="J38" s="48" t="str">
        <f t="shared" ref="J38:AG38" si="2">IF(AND(J5&gt;0,COUNTA(J6:J37)&gt;0,COUNTA(J6:J37)-COUNTIF(J6:J37,"NB")-COUNTIF(J30:J31, "0")=COUNTA(J6:J37)),"AB","")</f>
        <v>AB</v>
      </c>
      <c r="K38" s="48" t="str">
        <f t="shared" si="2"/>
        <v>AB</v>
      </c>
      <c r="L38" s="48" t="str">
        <f t="shared" si="2"/>
        <v>AB</v>
      </c>
      <c r="M38" s="48" t="str">
        <f t="shared" si="2"/>
        <v>AB</v>
      </c>
      <c r="N38" s="48" t="str">
        <f t="shared" si="2"/>
        <v>AB</v>
      </c>
      <c r="O38" s="48" t="str">
        <f t="shared" si="2"/>
        <v>AB</v>
      </c>
      <c r="P38" s="48" t="str">
        <f t="shared" si="2"/>
        <v>AB</v>
      </c>
      <c r="Q38" s="48" t="str">
        <f t="shared" si="2"/>
        <v>AB</v>
      </c>
      <c r="R38" s="48" t="str">
        <f t="shared" si="2"/>
        <v>AB</v>
      </c>
      <c r="S38" s="48" t="str">
        <f t="shared" si="2"/>
        <v>AB</v>
      </c>
      <c r="T38" s="48" t="str">
        <f t="shared" si="2"/>
        <v>AB</v>
      </c>
      <c r="U38" s="48" t="str">
        <f t="shared" si="2"/>
        <v>AB</v>
      </c>
      <c r="V38" s="48" t="str">
        <f t="shared" si="2"/>
        <v>AB</v>
      </c>
      <c r="W38" s="48" t="str">
        <f t="shared" si="2"/>
        <v>AB</v>
      </c>
      <c r="X38" s="48" t="str">
        <f t="shared" si="2"/>
        <v/>
      </c>
      <c r="Y38" s="48" t="str">
        <f t="shared" si="2"/>
        <v/>
      </c>
      <c r="Z38" s="48" t="str">
        <f t="shared" si="2"/>
        <v/>
      </c>
      <c r="AA38" s="48" t="str">
        <f t="shared" si="2"/>
        <v>AB</v>
      </c>
      <c r="AB38" s="48" t="str">
        <f t="shared" si="2"/>
        <v>AB</v>
      </c>
      <c r="AC38" s="48" t="str">
        <f t="shared" si="2"/>
        <v>AB</v>
      </c>
      <c r="AD38" s="48" t="str">
        <f t="shared" si="2"/>
        <v>AB</v>
      </c>
      <c r="AE38" s="48" t="str">
        <f t="shared" si="2"/>
        <v>AB</v>
      </c>
      <c r="AF38" s="48" t="str">
        <f t="shared" si="2"/>
        <v/>
      </c>
      <c r="AG38" s="48" t="str">
        <f t="shared" si="2"/>
        <v/>
      </c>
      <c r="AH38" s="45"/>
    </row>
    <row r="39" spans="1:43" ht="15.75" hidden="1" customHeight="1" x14ac:dyDescent="0.25">
      <c r="D39" s="49" t="str">
        <f>IF(AND(D5:D5&gt;0,COUNTA(D6:D35),COUNTIF(D6:D35,"NB")+COUNTIF(D6:D35,0)=COUNTA(D6:D35)),"ANB","")</f>
        <v/>
      </c>
      <c r="E39" s="49" t="str">
        <f>IF(AND(E5:E5&gt;0,COUNTA(E6:E35),COUNTIF(E6:E35,"NB")+COUNTIF(E6:E35,0)=COUNTA(E6:E35)),"ANB","")</f>
        <v/>
      </c>
      <c r="F39" s="49" t="str">
        <f>IF(AND(F5:F5&gt;0,COUNTA(F6:F35),COUNTIF(F6:F35,"NB")+COUNTIF(F6:F35,0)=COUNTA(F6:F35)),"ANB","")</f>
        <v/>
      </c>
      <c r="G39" s="49" t="str">
        <f>IF(AND(G5:G5&gt;0,COUNTA(G6:G35),COUNTIF(G6:G35,"NB")+COUNTIF(G6:G35,0)=COUNTA(G6:G35)),"ANB","")</f>
        <v/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G39" si="3">IF(AND(J5:J5&gt;0,COUNTA(J6:J35),COUNTIF(J6:J35,"NB")+COUNTIF(J6:J35,0)=COUNTA(J6:J35)),"ANB","")</f>
        <v/>
      </c>
      <c r="K39" s="49" t="str">
        <f t="shared" si="3"/>
        <v/>
      </c>
      <c r="L39" s="49" t="str">
        <f t="shared" si="3"/>
        <v/>
      </c>
      <c r="M39" s="49" t="str">
        <f t="shared" si="3"/>
        <v/>
      </c>
      <c r="N39" s="49" t="str">
        <f t="shared" si="3"/>
        <v/>
      </c>
      <c r="O39" s="49" t="str">
        <f t="shared" si="3"/>
        <v/>
      </c>
      <c r="P39" s="49" t="str">
        <f t="shared" si="3"/>
        <v/>
      </c>
      <c r="Q39" s="49" t="str">
        <f t="shared" si="3"/>
        <v/>
      </c>
      <c r="R39" s="49" t="str">
        <f t="shared" si="3"/>
        <v/>
      </c>
      <c r="S39" s="49" t="str">
        <f t="shared" si="3"/>
        <v/>
      </c>
      <c r="T39" s="49" t="str">
        <f t="shared" si="3"/>
        <v/>
      </c>
      <c r="U39" s="49" t="str">
        <f t="shared" si="3"/>
        <v/>
      </c>
      <c r="V39" s="49" t="str">
        <f t="shared" si="3"/>
        <v/>
      </c>
      <c r="W39" s="49" t="str">
        <f t="shared" si="3"/>
        <v/>
      </c>
      <c r="X39" s="49" t="str">
        <f t="shared" si="3"/>
        <v/>
      </c>
      <c r="Y39" s="49" t="str">
        <f t="shared" si="3"/>
        <v/>
      </c>
      <c r="Z39" s="49" t="str">
        <f t="shared" si="3"/>
        <v/>
      </c>
      <c r="AA39" s="49" t="str">
        <f t="shared" si="3"/>
        <v/>
      </c>
      <c r="AB39" s="49" t="str">
        <f t="shared" si="3"/>
        <v/>
      </c>
      <c r="AC39" s="49" t="str">
        <f t="shared" si="3"/>
        <v/>
      </c>
      <c r="AD39" s="49" t="str">
        <f t="shared" si="3"/>
        <v/>
      </c>
      <c r="AE39" s="49" t="str">
        <f t="shared" si="3"/>
        <v/>
      </c>
      <c r="AF39" s="49" t="str">
        <f t="shared" si="3"/>
        <v/>
      </c>
      <c r="AG39" s="49" t="str">
        <f t="shared" si="3"/>
        <v/>
      </c>
    </row>
    <row r="40" spans="1:43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1:43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</row>
    <row r="42" spans="1:43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43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</row>
    <row r="44" spans="1:43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</row>
    <row r="45" spans="1:43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</row>
    <row r="46" spans="1:43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</row>
    <row r="47" spans="1:43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</row>
    <row r="48" spans="1:43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4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4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/>
    </row>
    <row r="51" spans="1:34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COUNTIF(D38:AG38,"AB")</f>
        <v>24</v>
      </c>
      <c r="AH51"/>
    </row>
    <row r="52" spans="1:34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6</v>
      </c>
      <c r="AH52"/>
    </row>
    <row r="53" spans="1:34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COUNTIF(D39:AG39,"ANB")</f>
        <v>0</v>
      </c>
      <c r="AH53"/>
    </row>
    <row r="54" spans="1:34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/>
    </row>
    <row r="55" spans="1:34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/>
    </row>
    <row r="56" spans="1:34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/>
    </row>
    <row r="57" spans="1:34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/>
    </row>
    <row r="58" spans="1:34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/>
    </row>
    <row r="59" spans="1:34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/>
    </row>
  </sheetData>
  <mergeCells count="33">
    <mergeCell ref="A34:C34"/>
    <mergeCell ref="A37:C37"/>
    <mergeCell ref="A41:AG41"/>
    <mergeCell ref="A30:C30"/>
    <mergeCell ref="A31:C31"/>
    <mergeCell ref="A32:C32"/>
    <mergeCell ref="A33:C33"/>
    <mergeCell ref="A35:C35"/>
    <mergeCell ref="A36:C3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D6:F14 D18:F27 I6:J6 J7:J8 J9:L14 K6:L8 J21:L27 J36:AD36 M23:Q24 Q22:T24 R18:T21 R6:Y14 U18:Y22 R25:Y27 U23:Z24 AB18:AE24 AB6:AE14 AB30:AG35 R30:Y35 J30:L35 D30:F36 AB27:AE27 AB25:AG26">
    <cfRule type="cellIs" dxfId="459" priority="70" stopIfTrue="1" operator="equal">
      <formula>"B"</formula>
    </cfRule>
    <cfRule type="cellIs" dxfId="458" priority="71" stopIfTrue="1" operator="equal">
      <formula>"M"</formula>
    </cfRule>
    <cfRule type="cellIs" dxfId="457" priority="72" stopIfTrue="1" operator="between">
      <formula>"NB"</formula>
      <formula>"NB^"</formula>
    </cfRule>
  </conditionalFormatting>
  <conditionalFormatting sqref="D28:F29 J28:L29 Q28:Y29 AB28:AG29">
    <cfRule type="cellIs" dxfId="456" priority="73" stopIfTrue="1" operator="equal">
      <formula>0</formula>
    </cfRule>
  </conditionalFormatting>
  <conditionalFormatting sqref="D15:F17">
    <cfRule type="cellIs" dxfId="455" priority="63" stopIfTrue="1" operator="equal">
      <formula>"B"</formula>
    </cfRule>
    <cfRule type="cellIs" dxfId="454" priority="64" stopIfTrue="1" operator="equal">
      <formula>"M"</formula>
    </cfRule>
    <cfRule type="cellIs" dxfId="453" priority="65" stopIfTrue="1" operator="between">
      <formula>"NB"</formula>
      <formula>"NB^"</formula>
    </cfRule>
  </conditionalFormatting>
  <conditionalFormatting sqref="J15:L20 R15:Y17 AB15:AG17">
    <cfRule type="cellIs" dxfId="452" priority="54" stopIfTrue="1" operator="equal">
      <formula>"B"</formula>
    </cfRule>
    <cfRule type="cellIs" dxfId="451" priority="55" stopIfTrue="1" operator="equal">
      <formula>"M"</formula>
    </cfRule>
    <cfRule type="cellIs" dxfId="450" priority="56" stopIfTrue="1" operator="between">
      <formula>"NB"</formula>
      <formula>"NB^"</formula>
    </cfRule>
  </conditionalFormatting>
  <conditionalFormatting sqref="AE36">
    <cfRule type="cellIs" dxfId="449" priority="48" stopIfTrue="1" operator="equal">
      <formula>"B"</formula>
    </cfRule>
    <cfRule type="cellIs" dxfId="448" priority="49" stopIfTrue="1" operator="equal">
      <formula>"M"</formula>
    </cfRule>
    <cfRule type="cellIs" dxfId="447" priority="50" stopIfTrue="1" operator="between">
      <formula>"NB"</formula>
      <formula>"NB^"</formula>
    </cfRule>
  </conditionalFormatting>
  <conditionalFormatting sqref="AF18:AG24 AF27:AG27">
    <cfRule type="cellIs" dxfId="446" priority="42" stopIfTrue="1" operator="equal">
      <formula>"B"</formula>
    </cfRule>
    <cfRule type="cellIs" dxfId="445" priority="43" stopIfTrue="1" operator="equal">
      <formula>"M"</formula>
    </cfRule>
    <cfRule type="cellIs" dxfId="444" priority="44" stopIfTrue="1" operator="between">
      <formula>"NB"</formula>
      <formula>"NB^"</formula>
    </cfRule>
  </conditionalFormatting>
  <conditionalFormatting sqref="AF36:AG36 AF6:AG14">
    <cfRule type="cellIs" dxfId="443" priority="39" stopIfTrue="1" operator="equal">
      <formula>"B"</formula>
    </cfRule>
    <cfRule type="cellIs" dxfId="442" priority="40" stopIfTrue="1" operator="equal">
      <formula>"M"</formula>
    </cfRule>
    <cfRule type="cellIs" dxfId="441" priority="41" stopIfTrue="1" operator="between">
      <formula>"NB"</formula>
      <formula>"NB^"</formula>
    </cfRule>
  </conditionalFormatting>
  <conditionalFormatting sqref="M22 M6:Q14 M27:Q27 M30:Q35">
    <cfRule type="cellIs" dxfId="440" priority="25" stopIfTrue="1" operator="equal">
      <formula>"B"</formula>
    </cfRule>
    <cfRule type="cellIs" dxfId="439" priority="26" stopIfTrue="1" operator="equal">
      <formula>"M"</formula>
    </cfRule>
    <cfRule type="cellIs" dxfId="438" priority="27" stopIfTrue="1" operator="between">
      <formula>"NB"</formula>
      <formula>"NB^"</formula>
    </cfRule>
  </conditionalFormatting>
  <conditionalFormatting sqref="M28:M29">
    <cfRule type="cellIs" dxfId="437" priority="28" stopIfTrue="1" operator="equal">
      <formula>0</formula>
    </cfRule>
  </conditionalFormatting>
  <conditionalFormatting sqref="M15:Q21">
    <cfRule type="cellIs" dxfId="436" priority="22" stopIfTrue="1" operator="equal">
      <formula>"B"</formula>
    </cfRule>
    <cfRule type="cellIs" dxfId="435" priority="23" stopIfTrue="1" operator="equal">
      <formula>"M"</formula>
    </cfRule>
    <cfRule type="cellIs" dxfId="434" priority="24" stopIfTrue="1" operator="between">
      <formula>"NB"</formula>
      <formula>"NB^"</formula>
    </cfRule>
  </conditionalFormatting>
  <conditionalFormatting sqref="N22:P22">
    <cfRule type="cellIs" dxfId="433" priority="18" stopIfTrue="1" operator="equal">
      <formula>"B"</formula>
    </cfRule>
    <cfRule type="cellIs" dxfId="432" priority="19" stopIfTrue="1" operator="equal">
      <formula>"M"</formula>
    </cfRule>
    <cfRule type="cellIs" dxfId="431" priority="20" stopIfTrue="1" operator="between">
      <formula>"NB"</formula>
      <formula>"NB^"</formula>
    </cfRule>
  </conditionalFormatting>
  <conditionalFormatting sqref="N28:P29">
    <cfRule type="cellIs" dxfId="430" priority="21" stopIfTrue="1" operator="equal">
      <formula>0</formula>
    </cfRule>
  </conditionalFormatting>
  <conditionalFormatting sqref="G6:H14 I7:I14 G18:I27 M25:Q26 G30:I36">
    <cfRule type="cellIs" dxfId="429" priority="11" stopIfTrue="1" operator="equal">
      <formula>"B"</formula>
    </cfRule>
    <cfRule type="cellIs" dxfId="428" priority="12" stopIfTrue="1" operator="equal">
      <formula>"M"</formula>
    </cfRule>
    <cfRule type="cellIs" dxfId="427" priority="13" stopIfTrue="1" operator="between">
      <formula>"NB"</formula>
      <formula>"NB^"</formula>
    </cfRule>
  </conditionalFormatting>
  <conditionalFormatting sqref="G28:I29">
    <cfRule type="cellIs" dxfId="426" priority="14" stopIfTrue="1" operator="equal">
      <formula>0</formula>
    </cfRule>
  </conditionalFormatting>
  <conditionalFormatting sqref="G15:I17">
    <cfRule type="cellIs" dxfId="425" priority="8" stopIfTrue="1" operator="equal">
      <formula>"B"</formula>
    </cfRule>
    <cfRule type="cellIs" dxfId="424" priority="9" stopIfTrue="1" operator="equal">
      <formula>"M"</formula>
    </cfRule>
    <cfRule type="cellIs" dxfId="423" priority="10" stopIfTrue="1" operator="between">
      <formula>"NB"</formula>
      <formula>"NB^"</formula>
    </cfRule>
  </conditionalFormatting>
  <conditionalFormatting sqref="Z6:AA14 Z18:AA22 Z25:AA27 AA23:AA24 Z30:AA35">
    <cfRule type="cellIs" dxfId="422" priority="4" stopIfTrue="1" operator="equal">
      <formula>"B"</formula>
    </cfRule>
    <cfRule type="cellIs" dxfId="421" priority="5" stopIfTrue="1" operator="equal">
      <formula>"M"</formula>
    </cfRule>
    <cfRule type="cellIs" dxfId="420" priority="6" stopIfTrue="1" operator="between">
      <formula>"NB"</formula>
      <formula>"NB^"</formula>
    </cfRule>
  </conditionalFormatting>
  <conditionalFormatting sqref="Z28:AA29">
    <cfRule type="cellIs" dxfId="419" priority="7" stopIfTrue="1" operator="equal">
      <formula>0</formula>
    </cfRule>
  </conditionalFormatting>
  <conditionalFormatting sqref="Z15:AA17">
    <cfRule type="cellIs" dxfId="418" priority="1" stopIfTrue="1" operator="equal">
      <formula>"B"</formula>
    </cfRule>
    <cfRule type="cellIs" dxfId="417" priority="2" stopIfTrue="1" operator="equal">
      <formula>"M"</formula>
    </cfRule>
    <cfRule type="cellIs" dxfId="416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59"/>
  <sheetViews>
    <sheetView zoomScale="90" zoomScaleNormal="90" zoomScalePageLayoutView="90" workbookViewId="0">
      <selection activeCell="AH22" sqref="AH22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213</v>
      </c>
      <c r="AX3" s="2"/>
    </row>
    <row r="4" spans="1:50" s="6" customFormat="1" ht="15.75" customHeight="1" thickBot="1" x14ac:dyDescent="0.3">
      <c r="B4" s="7"/>
      <c r="C4" s="8"/>
      <c r="I4" s="6" t="s">
        <v>3</v>
      </c>
      <c r="J4" s="6" t="s">
        <v>3</v>
      </c>
      <c r="L4" s="8"/>
      <c r="P4" s="6" t="s">
        <v>3</v>
      </c>
      <c r="Q4" s="6" t="s">
        <v>3</v>
      </c>
      <c r="S4" s="8"/>
      <c r="W4" s="6" t="s">
        <v>3</v>
      </c>
      <c r="X4" s="6" t="s">
        <v>3</v>
      </c>
      <c r="AD4" s="6" t="s">
        <v>3</v>
      </c>
      <c r="AE4" s="6" t="s">
        <v>3</v>
      </c>
      <c r="AF4" s="6" t="s">
        <v>4</v>
      </c>
      <c r="AJ4"/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83">
        <v>27</v>
      </c>
      <c r="AE5" s="83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9</v>
      </c>
      <c r="E6" s="99" t="s">
        <v>9</v>
      </c>
      <c r="F6" s="99" t="s">
        <v>9</v>
      </c>
      <c r="G6" s="99" t="s">
        <v>9</v>
      </c>
      <c r="H6" s="99" t="s">
        <v>9</v>
      </c>
      <c r="I6" s="99" t="s">
        <v>8</v>
      </c>
      <c r="J6" s="99" t="s">
        <v>9</v>
      </c>
      <c r="K6" s="99" t="s">
        <v>9</v>
      </c>
      <c r="L6" s="99" t="s">
        <v>9</v>
      </c>
      <c r="M6" s="99" t="s">
        <v>9</v>
      </c>
      <c r="N6" s="99" t="s">
        <v>9</v>
      </c>
      <c r="O6" s="99" t="s">
        <v>8</v>
      </c>
      <c r="P6" s="99" t="s">
        <v>8</v>
      </c>
      <c r="Q6" s="99" t="s">
        <v>8</v>
      </c>
      <c r="R6" s="99" t="s">
        <v>8</v>
      </c>
      <c r="S6" s="99" t="s">
        <v>8</v>
      </c>
      <c r="T6" s="99" t="s">
        <v>9</v>
      </c>
      <c r="U6" s="99" t="s">
        <v>9</v>
      </c>
      <c r="V6" s="99" t="s">
        <v>9</v>
      </c>
      <c r="W6" s="99" t="s">
        <v>9</v>
      </c>
      <c r="X6" s="99" t="s">
        <v>22</v>
      </c>
      <c r="Y6" s="99" t="s">
        <v>22</v>
      </c>
      <c r="Z6" s="99" t="s">
        <v>22</v>
      </c>
      <c r="AA6" s="99" t="s">
        <v>22</v>
      </c>
      <c r="AB6" s="101" t="s">
        <v>9</v>
      </c>
      <c r="AC6" s="101" t="s">
        <v>9</v>
      </c>
      <c r="AD6" s="101" t="s">
        <v>9</v>
      </c>
      <c r="AE6" s="101" t="s">
        <v>9</v>
      </c>
      <c r="AF6" s="99" t="s">
        <v>8</v>
      </c>
      <c r="AG6" s="99" t="s">
        <v>8</v>
      </c>
      <c r="AH6" s="99" t="s">
        <v>8</v>
      </c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00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29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7" t="s">
        <v>22</v>
      </c>
      <c r="X7" s="17" t="s">
        <v>22</v>
      </c>
      <c r="Y7" s="17" t="s">
        <v>22</v>
      </c>
      <c r="Z7" s="17" t="s">
        <v>22</v>
      </c>
      <c r="AA7" s="17" t="s">
        <v>22</v>
      </c>
      <c r="AB7" s="18" t="s">
        <v>11</v>
      </c>
      <c r="AC7" s="18" t="s">
        <v>11</v>
      </c>
      <c r="AD7" s="18" t="s">
        <v>11</v>
      </c>
      <c r="AE7" s="18" t="s">
        <v>11</v>
      </c>
      <c r="AF7" s="100" t="s">
        <v>11</v>
      </c>
      <c r="AG7" s="100" t="s">
        <v>11</v>
      </c>
      <c r="AH7" s="100" t="s">
        <v>11</v>
      </c>
      <c r="AI7" s="19">
        <f t="shared" ref="AI7:AI34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94" t="s">
        <v>103</v>
      </c>
      <c r="B8" s="195"/>
      <c r="C8" s="196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22</v>
      </c>
      <c r="Y8" s="20" t="s">
        <v>12</v>
      </c>
      <c r="Z8" s="20" t="s">
        <v>12</v>
      </c>
      <c r="AA8" s="20" t="s">
        <v>22</v>
      </c>
      <c r="AB8" s="20" t="s">
        <v>11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11</v>
      </c>
      <c r="AH8" s="20" t="s">
        <v>11</v>
      </c>
      <c r="AI8" s="21">
        <f t="shared" si="0"/>
        <v>0.93548387096774188</v>
      </c>
    </row>
    <row r="9" spans="1:50" ht="15.75" customHeight="1" x14ac:dyDescent="0.25">
      <c r="A9" s="197" t="s">
        <v>13</v>
      </c>
      <c r="B9" s="198"/>
      <c r="C9" s="199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12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11</v>
      </c>
      <c r="R9" s="22" t="s">
        <v>11</v>
      </c>
      <c r="S9" s="108" t="s">
        <v>11</v>
      </c>
      <c r="T9" s="108" t="s">
        <v>11</v>
      </c>
      <c r="U9" s="108" t="s">
        <v>11</v>
      </c>
      <c r="V9" s="108" t="s">
        <v>11</v>
      </c>
      <c r="W9" s="108" t="s">
        <v>11</v>
      </c>
      <c r="X9" s="108" t="s">
        <v>11</v>
      </c>
      <c r="Y9" s="108" t="s">
        <v>12</v>
      </c>
      <c r="Z9" s="108" t="s">
        <v>11</v>
      </c>
      <c r="AA9" s="108" t="s">
        <v>11</v>
      </c>
      <c r="AB9" s="108" t="s">
        <v>11</v>
      </c>
      <c r="AC9" s="108" t="s">
        <v>11</v>
      </c>
      <c r="AD9" s="108" t="s">
        <v>11</v>
      </c>
      <c r="AE9" s="108" t="s">
        <v>11</v>
      </c>
      <c r="AF9" s="22" t="s">
        <v>11</v>
      </c>
      <c r="AG9" s="22" t="s">
        <v>11</v>
      </c>
      <c r="AH9" s="22" t="s">
        <v>11</v>
      </c>
      <c r="AI9" s="15">
        <f t="shared" si="0"/>
        <v>0.80645161290322576</v>
      </c>
    </row>
    <row r="10" spans="1:50" ht="15.75" customHeight="1" x14ac:dyDescent="0.25">
      <c r="A10" s="200" t="s">
        <v>14</v>
      </c>
      <c r="B10" s="201"/>
      <c r="C10" s="202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12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8" t="s">
        <v>11</v>
      </c>
      <c r="S10" s="109" t="s">
        <v>11</v>
      </c>
      <c r="T10" s="109" t="s">
        <v>11</v>
      </c>
      <c r="U10" s="109" t="s">
        <v>11</v>
      </c>
      <c r="V10" s="109" t="s">
        <v>11</v>
      </c>
      <c r="W10" s="109" t="s">
        <v>11</v>
      </c>
      <c r="X10" s="109" t="s">
        <v>11</v>
      </c>
      <c r="Y10" s="109" t="s">
        <v>12</v>
      </c>
      <c r="Z10" s="109" t="s">
        <v>11</v>
      </c>
      <c r="AA10" s="109" t="s">
        <v>11</v>
      </c>
      <c r="AB10" s="109" t="s">
        <v>11</v>
      </c>
      <c r="AC10" s="109" t="s">
        <v>11</v>
      </c>
      <c r="AD10" s="109" t="s">
        <v>11</v>
      </c>
      <c r="AE10" s="109" t="s">
        <v>11</v>
      </c>
      <c r="AF10" s="18" t="s">
        <v>11</v>
      </c>
      <c r="AG10" s="18" t="s">
        <v>11</v>
      </c>
      <c r="AH10" s="18" t="s">
        <v>11</v>
      </c>
      <c r="AI10" s="23">
        <f t="shared" si="0"/>
        <v>0.80645161290322576</v>
      </c>
    </row>
    <row r="11" spans="1:50" ht="15.75" customHeight="1" x14ac:dyDescent="0.25">
      <c r="A11" s="200" t="s">
        <v>15</v>
      </c>
      <c r="B11" s="201"/>
      <c r="C11" s="202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12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11</v>
      </c>
      <c r="S11" s="109" t="s">
        <v>11</v>
      </c>
      <c r="T11" s="109" t="s">
        <v>11</v>
      </c>
      <c r="U11" s="109" t="s">
        <v>11</v>
      </c>
      <c r="V11" s="109" t="s">
        <v>11</v>
      </c>
      <c r="W11" s="109" t="s">
        <v>11</v>
      </c>
      <c r="X11" s="109" t="s">
        <v>12</v>
      </c>
      <c r="Y11" s="109" t="s">
        <v>12</v>
      </c>
      <c r="Z11" s="109" t="s">
        <v>11</v>
      </c>
      <c r="AA11" s="109" t="s">
        <v>11</v>
      </c>
      <c r="AB11" s="109" t="s">
        <v>11</v>
      </c>
      <c r="AC11" s="109" t="s">
        <v>11</v>
      </c>
      <c r="AD11" s="109" t="s">
        <v>11</v>
      </c>
      <c r="AE11" s="109" t="s">
        <v>11</v>
      </c>
      <c r="AF11" s="18" t="s">
        <v>11</v>
      </c>
      <c r="AG11" s="18" t="s">
        <v>12</v>
      </c>
      <c r="AH11" s="18" t="s">
        <v>11</v>
      </c>
      <c r="AI11" s="23">
        <f t="shared" si="0"/>
        <v>0.74193548387096775</v>
      </c>
    </row>
    <row r="12" spans="1:50" ht="15.75" customHeight="1" x14ac:dyDescent="0.25">
      <c r="A12" s="200" t="s">
        <v>16</v>
      </c>
      <c r="B12" s="201"/>
      <c r="C12" s="202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12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11</v>
      </c>
      <c r="S12" s="109" t="s">
        <v>11</v>
      </c>
      <c r="T12" s="109" t="s">
        <v>11</v>
      </c>
      <c r="U12" s="109" t="s">
        <v>11</v>
      </c>
      <c r="V12" s="109" t="s">
        <v>11</v>
      </c>
      <c r="W12" s="109" t="s">
        <v>11</v>
      </c>
      <c r="X12" s="109" t="s">
        <v>12</v>
      </c>
      <c r="Y12" s="109" t="s">
        <v>12</v>
      </c>
      <c r="Z12" s="109" t="s">
        <v>11</v>
      </c>
      <c r="AA12" s="109" t="s">
        <v>11</v>
      </c>
      <c r="AB12" s="109" t="s">
        <v>11</v>
      </c>
      <c r="AC12" s="109" t="s">
        <v>11</v>
      </c>
      <c r="AD12" s="109" t="s">
        <v>11</v>
      </c>
      <c r="AE12" s="109" t="s">
        <v>11</v>
      </c>
      <c r="AF12" s="18" t="s">
        <v>11</v>
      </c>
      <c r="AG12" s="18" t="s">
        <v>12</v>
      </c>
      <c r="AH12" s="18" t="s">
        <v>11</v>
      </c>
      <c r="AI12" s="23">
        <f t="shared" si="0"/>
        <v>0.74193548387096775</v>
      </c>
    </row>
    <row r="13" spans="1:50" ht="15.75" customHeight="1" x14ac:dyDescent="0.25">
      <c r="A13" s="200" t="s">
        <v>17</v>
      </c>
      <c r="B13" s="201"/>
      <c r="C13" s="202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12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09" t="s">
        <v>11</v>
      </c>
      <c r="T13" s="109" t="s">
        <v>11</v>
      </c>
      <c r="U13" s="109" t="s">
        <v>11</v>
      </c>
      <c r="V13" s="109" t="s">
        <v>12</v>
      </c>
      <c r="W13" s="109" t="s">
        <v>12</v>
      </c>
      <c r="X13" s="109" t="s">
        <v>12</v>
      </c>
      <c r="Y13" s="109" t="s">
        <v>12</v>
      </c>
      <c r="Z13" s="109" t="s">
        <v>12</v>
      </c>
      <c r="AA13" s="109" t="s">
        <v>11</v>
      </c>
      <c r="AB13" s="109" t="s">
        <v>11</v>
      </c>
      <c r="AC13" s="109" t="s">
        <v>11</v>
      </c>
      <c r="AD13" s="109" t="s">
        <v>11</v>
      </c>
      <c r="AE13" s="109" t="s">
        <v>11</v>
      </c>
      <c r="AF13" s="18" t="s">
        <v>12</v>
      </c>
      <c r="AG13" s="18" t="s">
        <v>12</v>
      </c>
      <c r="AH13" s="18" t="s">
        <v>11</v>
      </c>
      <c r="AI13" s="23">
        <f t="shared" si="0"/>
        <v>0.61290322580645162</v>
      </c>
    </row>
    <row r="14" spans="1:50" ht="15.75" customHeight="1" x14ac:dyDescent="0.25">
      <c r="A14" s="188" t="s">
        <v>18</v>
      </c>
      <c r="B14" s="189"/>
      <c r="C14" s="190"/>
      <c r="D14" s="17" t="s">
        <v>12</v>
      </c>
      <c r="E14" s="100" t="s">
        <v>12</v>
      </c>
      <c r="F14" s="100" t="s">
        <v>12</v>
      </c>
      <c r="G14" s="100" t="s">
        <v>12</v>
      </c>
      <c r="H14" s="100" t="s">
        <v>11</v>
      </c>
      <c r="I14" s="100" t="s">
        <v>11</v>
      </c>
      <c r="J14" s="100" t="s">
        <v>11</v>
      </c>
      <c r="K14" s="100" t="s">
        <v>11</v>
      </c>
      <c r="L14" s="100" t="s">
        <v>12</v>
      </c>
      <c r="M14" s="100" t="s">
        <v>11</v>
      </c>
      <c r="N14" s="100" t="s">
        <v>11</v>
      </c>
      <c r="O14" s="100" t="s">
        <v>11</v>
      </c>
      <c r="P14" s="100" t="s">
        <v>11</v>
      </c>
      <c r="Q14" s="100" t="s">
        <v>11</v>
      </c>
      <c r="R14" s="100" t="s">
        <v>11</v>
      </c>
      <c r="S14" s="100" t="s">
        <v>11</v>
      </c>
      <c r="T14" s="100" t="s">
        <v>11</v>
      </c>
      <c r="U14" s="100" t="s">
        <v>11</v>
      </c>
      <c r="V14" s="100" t="s">
        <v>12</v>
      </c>
      <c r="W14" s="100" t="s">
        <v>12</v>
      </c>
      <c r="X14" s="100" t="s">
        <v>12</v>
      </c>
      <c r="Y14" s="100" t="s">
        <v>12</v>
      </c>
      <c r="Z14" s="100" t="s">
        <v>12</v>
      </c>
      <c r="AA14" s="100" t="s">
        <v>11</v>
      </c>
      <c r="AB14" s="100" t="s">
        <v>11</v>
      </c>
      <c r="AC14" s="100" t="s">
        <v>11</v>
      </c>
      <c r="AD14" s="100" t="s">
        <v>11</v>
      </c>
      <c r="AE14" s="100" t="s">
        <v>11</v>
      </c>
      <c r="AF14" s="17" t="s">
        <v>12</v>
      </c>
      <c r="AG14" s="17" t="s">
        <v>12</v>
      </c>
      <c r="AH14" s="17" t="s">
        <v>11</v>
      </c>
      <c r="AI14" s="19">
        <f t="shared" si="0"/>
        <v>0.61290322580645162</v>
      </c>
    </row>
    <row r="15" spans="1:50" ht="15.75" customHeight="1" x14ac:dyDescent="0.25">
      <c r="A15" s="197" t="s">
        <v>19</v>
      </c>
      <c r="B15" s="198"/>
      <c r="C15" s="199"/>
      <c r="D15" s="110" t="s">
        <v>22</v>
      </c>
      <c r="E15" s="110" t="s">
        <v>11</v>
      </c>
      <c r="F15" s="110" t="s">
        <v>11</v>
      </c>
      <c r="G15" s="110" t="s">
        <v>11</v>
      </c>
      <c r="H15" s="110" t="s">
        <v>11</v>
      </c>
      <c r="I15" s="110" t="s">
        <v>11</v>
      </c>
      <c r="J15" s="110" t="s">
        <v>11</v>
      </c>
      <c r="K15" s="110" t="s">
        <v>11</v>
      </c>
      <c r="L15" s="110" t="s">
        <v>11</v>
      </c>
      <c r="M15" s="110" t="s">
        <v>11</v>
      </c>
      <c r="N15" s="110" t="s">
        <v>11</v>
      </c>
      <c r="O15" s="110" t="s">
        <v>11</v>
      </c>
      <c r="P15" s="110" t="s">
        <v>11</v>
      </c>
      <c r="Q15" s="110" t="s">
        <v>11</v>
      </c>
      <c r="R15" s="110" t="s">
        <v>11</v>
      </c>
      <c r="S15" s="110" t="s">
        <v>11</v>
      </c>
      <c r="T15" s="110" t="s">
        <v>11</v>
      </c>
      <c r="U15" s="110" t="s">
        <v>11</v>
      </c>
      <c r="V15" s="110" t="s">
        <v>12</v>
      </c>
      <c r="W15" s="110" t="s">
        <v>12</v>
      </c>
      <c r="X15" s="110" t="s">
        <v>12</v>
      </c>
      <c r="Y15" s="110" t="s">
        <v>12</v>
      </c>
      <c r="Z15" s="110" t="s">
        <v>12</v>
      </c>
      <c r="AA15" s="110" t="s">
        <v>22</v>
      </c>
      <c r="AB15" s="110" t="s">
        <v>11</v>
      </c>
      <c r="AC15" s="110" t="s">
        <v>11</v>
      </c>
      <c r="AD15" s="110" t="s">
        <v>11</v>
      </c>
      <c r="AE15" s="110" t="s">
        <v>11</v>
      </c>
      <c r="AF15" s="110" t="s">
        <v>11</v>
      </c>
      <c r="AG15" s="110" t="s">
        <v>11</v>
      </c>
      <c r="AH15" s="110" t="s">
        <v>11</v>
      </c>
      <c r="AI15" s="15">
        <f t="shared" si="0"/>
        <v>0.83870967741935487</v>
      </c>
    </row>
    <row r="16" spans="1:50" ht="15.75" customHeight="1" x14ac:dyDescent="0.25">
      <c r="A16" s="200" t="s">
        <v>20</v>
      </c>
      <c r="B16" s="201"/>
      <c r="C16" s="202"/>
      <c r="D16" s="111" t="s">
        <v>22</v>
      </c>
      <c r="E16" s="111" t="s">
        <v>11</v>
      </c>
      <c r="F16" s="111" t="s">
        <v>11</v>
      </c>
      <c r="G16" s="111" t="s">
        <v>11</v>
      </c>
      <c r="H16" s="111" t="s">
        <v>11</v>
      </c>
      <c r="I16" s="111" t="s">
        <v>11</v>
      </c>
      <c r="J16" s="111" t="s">
        <v>11</v>
      </c>
      <c r="K16" s="111" t="s">
        <v>11</v>
      </c>
      <c r="L16" s="111" t="s">
        <v>11</v>
      </c>
      <c r="M16" s="111" t="s">
        <v>11</v>
      </c>
      <c r="N16" s="111" t="s">
        <v>11</v>
      </c>
      <c r="O16" s="111" t="s">
        <v>11</v>
      </c>
      <c r="P16" s="111" t="s">
        <v>11</v>
      </c>
      <c r="Q16" s="111" t="s">
        <v>11</v>
      </c>
      <c r="R16" s="111" t="s">
        <v>11</v>
      </c>
      <c r="S16" s="111" t="s">
        <v>11</v>
      </c>
      <c r="T16" s="111" t="s">
        <v>11</v>
      </c>
      <c r="U16" s="111" t="s">
        <v>11</v>
      </c>
      <c r="V16" s="111" t="s">
        <v>11</v>
      </c>
      <c r="W16" s="111" t="s">
        <v>12</v>
      </c>
      <c r="X16" s="111" t="s">
        <v>12</v>
      </c>
      <c r="Y16" s="111" t="s">
        <v>12</v>
      </c>
      <c r="Z16" s="111" t="s">
        <v>12</v>
      </c>
      <c r="AA16" s="111" t="s">
        <v>22</v>
      </c>
      <c r="AB16" s="111" t="s">
        <v>11</v>
      </c>
      <c r="AC16" s="111" t="s">
        <v>11</v>
      </c>
      <c r="AD16" s="111" t="s">
        <v>11</v>
      </c>
      <c r="AE16" s="111" t="s">
        <v>11</v>
      </c>
      <c r="AF16" s="111" t="s">
        <v>11</v>
      </c>
      <c r="AG16" s="111" t="s">
        <v>11</v>
      </c>
      <c r="AH16" s="111" t="s">
        <v>11</v>
      </c>
      <c r="AI16" s="23">
        <f t="shared" si="0"/>
        <v>0.87096774193548387</v>
      </c>
    </row>
    <row r="17" spans="1:35" ht="15.75" customHeight="1" x14ac:dyDescent="0.25">
      <c r="A17" s="188" t="s">
        <v>94</v>
      </c>
      <c r="B17" s="189"/>
      <c r="C17" s="190"/>
      <c r="D17" s="112" t="s">
        <v>22</v>
      </c>
      <c r="E17" s="112" t="s">
        <v>11</v>
      </c>
      <c r="F17" s="112" t="s">
        <v>11</v>
      </c>
      <c r="G17" s="112" t="s">
        <v>11</v>
      </c>
      <c r="H17" s="112" t="s">
        <v>11</v>
      </c>
      <c r="I17" s="18" t="s">
        <v>11</v>
      </c>
      <c r="J17" s="18" t="s">
        <v>11</v>
      </c>
      <c r="K17" s="18" t="s">
        <v>11</v>
      </c>
      <c r="L17" s="18" t="s">
        <v>11</v>
      </c>
      <c r="M17" s="24" t="s">
        <v>11</v>
      </c>
      <c r="N17" s="24" t="s">
        <v>11</v>
      </c>
      <c r="O17" s="18" t="s">
        <v>11</v>
      </c>
      <c r="P17" s="18" t="s">
        <v>11</v>
      </c>
      <c r="Q17" s="18" t="s">
        <v>11</v>
      </c>
      <c r="R17" s="24" t="s">
        <v>11</v>
      </c>
      <c r="S17" s="25" t="s">
        <v>11</v>
      </c>
      <c r="T17" s="25" t="s">
        <v>11</v>
      </c>
      <c r="U17" s="25" t="s">
        <v>11</v>
      </c>
      <c r="V17" s="25" t="s">
        <v>11</v>
      </c>
      <c r="W17" s="25" t="s">
        <v>12</v>
      </c>
      <c r="X17" s="25" t="s">
        <v>12</v>
      </c>
      <c r="Y17" s="25" t="s">
        <v>12</v>
      </c>
      <c r="Z17" s="25" t="s">
        <v>12</v>
      </c>
      <c r="AA17" s="25" t="s">
        <v>22</v>
      </c>
      <c r="AB17" s="25" t="s">
        <v>11</v>
      </c>
      <c r="AC17" s="25" t="s">
        <v>11</v>
      </c>
      <c r="AD17" s="25" t="s">
        <v>11</v>
      </c>
      <c r="AE17" s="25" t="s">
        <v>11</v>
      </c>
      <c r="AF17" s="25" t="s">
        <v>11</v>
      </c>
      <c r="AG17" s="25" t="s">
        <v>11</v>
      </c>
      <c r="AH17" s="25" t="s">
        <v>11</v>
      </c>
      <c r="AI17" s="19">
        <f t="shared" si="0"/>
        <v>0.87096774193548387</v>
      </c>
    </row>
    <row r="18" spans="1:35" ht="15.75" customHeight="1" x14ac:dyDescent="0.25">
      <c r="A18" s="197" t="s">
        <v>21</v>
      </c>
      <c r="B18" s="198"/>
      <c r="C18" s="199"/>
      <c r="D18" s="108" t="s">
        <v>22</v>
      </c>
      <c r="E18" s="108" t="s">
        <v>11</v>
      </c>
      <c r="F18" s="108" t="s">
        <v>11</v>
      </c>
      <c r="G18" s="108" t="s">
        <v>11</v>
      </c>
      <c r="H18" s="108" t="s">
        <v>11</v>
      </c>
      <c r="I18" s="108" t="s">
        <v>11</v>
      </c>
      <c r="J18" s="108" t="s">
        <v>11</v>
      </c>
      <c r="K18" s="108" t="s">
        <v>11</v>
      </c>
      <c r="L18" s="108" t="s">
        <v>11</v>
      </c>
      <c r="M18" s="26" t="s">
        <v>11</v>
      </c>
      <c r="N18" s="26" t="s">
        <v>11</v>
      </c>
      <c r="O18" s="108" t="s">
        <v>11</v>
      </c>
      <c r="P18" s="108" t="s">
        <v>11</v>
      </c>
      <c r="Q18" s="108" t="s">
        <v>11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12</v>
      </c>
      <c r="X18" s="26" t="s">
        <v>12</v>
      </c>
      <c r="Y18" s="22" t="s">
        <v>12</v>
      </c>
      <c r="Z18" s="22" t="s">
        <v>12</v>
      </c>
      <c r="AA18" s="22" t="s">
        <v>22</v>
      </c>
      <c r="AB18" s="22" t="s">
        <v>11</v>
      </c>
      <c r="AC18" s="22" t="s">
        <v>11</v>
      </c>
      <c r="AD18" s="22" t="s">
        <v>11</v>
      </c>
      <c r="AE18" s="22" t="s">
        <v>11</v>
      </c>
      <c r="AF18" s="108" t="s">
        <v>11</v>
      </c>
      <c r="AG18" s="108" t="s">
        <v>11</v>
      </c>
      <c r="AH18" s="108" t="s">
        <v>11</v>
      </c>
      <c r="AI18" s="15">
        <f t="shared" si="0"/>
        <v>0.87096774193548387</v>
      </c>
    </row>
    <row r="19" spans="1:35" ht="15.75" customHeight="1" x14ac:dyDescent="0.25">
      <c r="A19" s="200" t="s">
        <v>23</v>
      </c>
      <c r="B19" s="201"/>
      <c r="C19" s="202"/>
      <c r="D19" s="109" t="s">
        <v>22</v>
      </c>
      <c r="E19" s="109" t="s">
        <v>11</v>
      </c>
      <c r="F19" s="109" t="s">
        <v>11</v>
      </c>
      <c r="G19" s="109" t="s">
        <v>11</v>
      </c>
      <c r="H19" s="109" t="s">
        <v>11</v>
      </c>
      <c r="I19" s="109" t="s">
        <v>11</v>
      </c>
      <c r="J19" s="109" t="s">
        <v>11</v>
      </c>
      <c r="K19" s="109" t="s">
        <v>11</v>
      </c>
      <c r="L19" s="109" t="s">
        <v>11</v>
      </c>
      <c r="M19" s="27" t="s">
        <v>11</v>
      </c>
      <c r="N19" s="27" t="s">
        <v>11</v>
      </c>
      <c r="O19" s="109" t="s">
        <v>11</v>
      </c>
      <c r="P19" s="109" t="s">
        <v>11</v>
      </c>
      <c r="Q19" s="109" t="s">
        <v>11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12</v>
      </c>
      <c r="W19" s="27" t="s">
        <v>12</v>
      </c>
      <c r="X19" s="27" t="s">
        <v>12</v>
      </c>
      <c r="Y19" s="18" t="s">
        <v>12</v>
      </c>
      <c r="Z19" s="18" t="s">
        <v>12</v>
      </c>
      <c r="AA19" s="18" t="s">
        <v>22</v>
      </c>
      <c r="AB19" s="18" t="s">
        <v>11</v>
      </c>
      <c r="AC19" s="18" t="s">
        <v>11</v>
      </c>
      <c r="AD19" s="18" t="s">
        <v>11</v>
      </c>
      <c r="AE19" s="18" t="s">
        <v>11</v>
      </c>
      <c r="AF19" s="18" t="s">
        <v>11</v>
      </c>
      <c r="AG19" s="18" t="s">
        <v>11</v>
      </c>
      <c r="AH19" s="18" t="s">
        <v>11</v>
      </c>
      <c r="AI19" s="23">
        <f t="shared" si="0"/>
        <v>0.83870967741935487</v>
      </c>
    </row>
    <row r="20" spans="1:35" ht="15.75" customHeight="1" x14ac:dyDescent="0.25">
      <c r="A20" s="200" t="s">
        <v>24</v>
      </c>
      <c r="B20" s="201"/>
      <c r="C20" s="202"/>
      <c r="D20" s="109" t="s">
        <v>22</v>
      </c>
      <c r="E20" s="109" t="s">
        <v>11</v>
      </c>
      <c r="F20" s="109" t="s">
        <v>11</v>
      </c>
      <c r="G20" s="109" t="s">
        <v>11</v>
      </c>
      <c r="H20" s="109" t="s">
        <v>11</v>
      </c>
      <c r="I20" s="109" t="s">
        <v>11</v>
      </c>
      <c r="J20" s="109" t="s">
        <v>11</v>
      </c>
      <c r="K20" s="109" t="s">
        <v>11</v>
      </c>
      <c r="L20" s="109" t="s">
        <v>11</v>
      </c>
      <c r="M20" s="27" t="s">
        <v>11</v>
      </c>
      <c r="N20" s="27" t="s">
        <v>11</v>
      </c>
      <c r="O20" s="109" t="s">
        <v>11</v>
      </c>
      <c r="P20" s="109" t="s">
        <v>11</v>
      </c>
      <c r="Q20" s="109" t="s">
        <v>11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12</v>
      </c>
      <c r="W20" s="27" t="s">
        <v>12</v>
      </c>
      <c r="X20" s="27" t="s">
        <v>12</v>
      </c>
      <c r="Y20" s="18" t="s">
        <v>12</v>
      </c>
      <c r="Z20" s="18" t="s">
        <v>12</v>
      </c>
      <c r="AA20" s="18" t="s">
        <v>22</v>
      </c>
      <c r="AB20" s="18" t="s">
        <v>11</v>
      </c>
      <c r="AC20" s="18" t="s">
        <v>11</v>
      </c>
      <c r="AD20" s="18" t="s">
        <v>11</v>
      </c>
      <c r="AE20" s="18" t="s">
        <v>11</v>
      </c>
      <c r="AF20" s="18" t="s">
        <v>11</v>
      </c>
      <c r="AG20" s="18" t="s">
        <v>11</v>
      </c>
      <c r="AH20" s="18" t="s">
        <v>11</v>
      </c>
      <c r="AI20" s="23">
        <f t="shared" si="0"/>
        <v>0.83870967741935487</v>
      </c>
    </row>
    <row r="21" spans="1:35" ht="15.75" customHeight="1" x14ac:dyDescent="0.25">
      <c r="A21" s="188" t="s">
        <v>25</v>
      </c>
      <c r="B21" s="189"/>
      <c r="C21" s="190"/>
      <c r="D21" s="100" t="s">
        <v>22</v>
      </c>
      <c r="E21" s="100" t="s">
        <v>11</v>
      </c>
      <c r="F21" s="100" t="s">
        <v>11</v>
      </c>
      <c r="G21" s="100" t="s">
        <v>11</v>
      </c>
      <c r="H21" s="100" t="s">
        <v>11</v>
      </c>
      <c r="I21" s="100" t="s">
        <v>11</v>
      </c>
      <c r="J21" s="100" t="s">
        <v>11</v>
      </c>
      <c r="K21" s="100" t="s">
        <v>11</v>
      </c>
      <c r="L21" s="100" t="s">
        <v>11</v>
      </c>
      <c r="M21" s="16" t="s">
        <v>11</v>
      </c>
      <c r="N21" s="16" t="s">
        <v>11</v>
      </c>
      <c r="O21" s="100" t="s">
        <v>11</v>
      </c>
      <c r="P21" s="100" t="s">
        <v>11</v>
      </c>
      <c r="Q21" s="100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12</v>
      </c>
      <c r="Y21" s="17" t="s">
        <v>12</v>
      </c>
      <c r="Z21" s="17" t="s">
        <v>12</v>
      </c>
      <c r="AA21" s="17" t="s">
        <v>22</v>
      </c>
      <c r="AB21" s="17" t="s">
        <v>11</v>
      </c>
      <c r="AC21" s="17" t="s">
        <v>11</v>
      </c>
      <c r="AD21" s="17" t="s">
        <v>11</v>
      </c>
      <c r="AE21" s="17" t="s">
        <v>11</v>
      </c>
      <c r="AF21" s="100" t="s">
        <v>11</v>
      </c>
      <c r="AG21" s="100" t="s">
        <v>11</v>
      </c>
      <c r="AH21" s="100" t="s">
        <v>11</v>
      </c>
      <c r="AI21" s="19">
        <f t="shared" si="0"/>
        <v>0.90322580645161288</v>
      </c>
    </row>
    <row r="22" spans="1:35" ht="15.75" customHeight="1" x14ac:dyDescent="0.25">
      <c r="A22" s="194" t="s">
        <v>26</v>
      </c>
      <c r="B22" s="195"/>
      <c r="C22" s="196"/>
      <c r="D22" s="113" t="s">
        <v>11</v>
      </c>
      <c r="E22" s="113" t="s">
        <v>22</v>
      </c>
      <c r="F22" s="113" t="s">
        <v>22</v>
      </c>
      <c r="G22" s="113" t="s">
        <v>12</v>
      </c>
      <c r="H22" s="113" t="s">
        <v>22</v>
      </c>
      <c r="I22" s="28" t="s">
        <v>11</v>
      </c>
      <c r="J22" s="28" t="s">
        <v>11</v>
      </c>
      <c r="K22" s="28" t="s">
        <v>11</v>
      </c>
      <c r="L22" s="28" t="s">
        <v>11</v>
      </c>
      <c r="M22" s="28" t="s">
        <v>11</v>
      </c>
      <c r="N22" s="28" t="s">
        <v>11</v>
      </c>
      <c r="O22" s="28" t="s">
        <v>11</v>
      </c>
      <c r="P22" s="28" t="s">
        <v>11</v>
      </c>
      <c r="Q22" s="28" t="s">
        <v>11</v>
      </c>
      <c r="R22" s="28" t="s">
        <v>11</v>
      </c>
      <c r="S22" s="28" t="s">
        <v>11</v>
      </c>
      <c r="T22" s="28" t="s">
        <v>11</v>
      </c>
      <c r="U22" s="28" t="s">
        <v>11</v>
      </c>
      <c r="V22" s="28" t="s">
        <v>11</v>
      </c>
      <c r="W22" s="113" t="s">
        <v>11</v>
      </c>
      <c r="X22" s="113" t="s">
        <v>11</v>
      </c>
      <c r="Y22" s="113" t="s">
        <v>22</v>
      </c>
      <c r="Z22" s="113" t="s">
        <v>22</v>
      </c>
      <c r="AA22" s="113" t="s">
        <v>12</v>
      </c>
      <c r="AB22" s="113" t="s">
        <v>22</v>
      </c>
      <c r="AC22" s="113" t="s">
        <v>11</v>
      </c>
      <c r="AD22" s="113" t="s">
        <v>11</v>
      </c>
      <c r="AE22" s="113" t="s">
        <v>11</v>
      </c>
      <c r="AF22" s="113" t="s">
        <v>22</v>
      </c>
      <c r="AG22" s="113" t="s">
        <v>22</v>
      </c>
      <c r="AH22" s="113" t="s">
        <v>11</v>
      </c>
      <c r="AI22" s="21">
        <f t="shared" si="0"/>
        <v>0.93548387096774188</v>
      </c>
    </row>
    <row r="23" spans="1:35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184" t="s">
        <v>219</v>
      </c>
      <c r="G23" s="22" t="s">
        <v>11</v>
      </c>
      <c r="H23" s="22" t="s">
        <v>11</v>
      </c>
      <c r="I23" s="108" t="s">
        <v>11</v>
      </c>
      <c r="J23" s="108" t="s">
        <v>11</v>
      </c>
      <c r="K23" s="108" t="s">
        <v>11</v>
      </c>
      <c r="L23" s="108" t="s">
        <v>11</v>
      </c>
      <c r="M23" s="108" t="s">
        <v>11</v>
      </c>
      <c r="N23" s="108" t="s">
        <v>11</v>
      </c>
      <c r="O23" s="108" t="s">
        <v>11</v>
      </c>
      <c r="P23" s="108" t="s">
        <v>11</v>
      </c>
      <c r="Q23" s="108" t="s">
        <v>11</v>
      </c>
      <c r="R23" s="108" t="s">
        <v>11</v>
      </c>
      <c r="S23" s="108" t="s">
        <v>11</v>
      </c>
      <c r="T23" s="2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26" t="s">
        <v>11</v>
      </c>
      <c r="AI23" s="15">
        <f t="shared" si="0"/>
        <v>1</v>
      </c>
    </row>
    <row r="24" spans="1:35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12</v>
      </c>
      <c r="G24" s="17" t="s">
        <v>12</v>
      </c>
      <c r="H24" s="17" t="s">
        <v>11</v>
      </c>
      <c r="I24" s="100" t="s">
        <v>11</v>
      </c>
      <c r="J24" s="100" t="s">
        <v>11</v>
      </c>
      <c r="K24" s="100" t="s">
        <v>11</v>
      </c>
      <c r="L24" s="100" t="s">
        <v>11</v>
      </c>
      <c r="M24" s="100" t="s">
        <v>11</v>
      </c>
      <c r="N24" s="100" t="s">
        <v>11</v>
      </c>
      <c r="O24" s="100" t="s">
        <v>11</v>
      </c>
      <c r="P24" s="100" t="s">
        <v>11</v>
      </c>
      <c r="Q24" s="100" t="s">
        <v>11</v>
      </c>
      <c r="R24" s="100" t="s">
        <v>11</v>
      </c>
      <c r="S24" s="100" t="s">
        <v>11</v>
      </c>
      <c r="T24" s="16" t="s">
        <v>11</v>
      </c>
      <c r="U24" s="16" t="s">
        <v>11</v>
      </c>
      <c r="V24" s="16" t="s">
        <v>11</v>
      </c>
      <c r="W24" s="16" t="s">
        <v>12</v>
      </c>
      <c r="X24" s="16" t="s">
        <v>12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6" t="s">
        <v>11</v>
      </c>
      <c r="AI24" s="19">
        <f t="shared" si="0"/>
        <v>0.87096774193548387</v>
      </c>
    </row>
    <row r="25" spans="1:35" ht="15.75" customHeight="1" x14ac:dyDescent="0.25">
      <c r="A25" s="194" t="s">
        <v>29</v>
      </c>
      <c r="B25" s="195"/>
      <c r="C25" s="196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30" t="s">
        <v>11</v>
      </c>
      <c r="N25" s="30" t="s">
        <v>11</v>
      </c>
      <c r="O25" s="29" t="s">
        <v>11</v>
      </c>
      <c r="P25" s="29" t="s">
        <v>11</v>
      </c>
      <c r="Q25" s="29" t="s">
        <v>11</v>
      </c>
      <c r="R25" s="29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113" t="s">
        <v>22</v>
      </c>
      <c r="AA25" s="113" t="s">
        <v>11</v>
      </c>
      <c r="AB25" s="113" t="s">
        <v>11</v>
      </c>
      <c r="AC25" s="113" t="s">
        <v>11</v>
      </c>
      <c r="AD25" s="113" t="s">
        <v>11</v>
      </c>
      <c r="AE25" s="113" t="s">
        <v>11</v>
      </c>
      <c r="AF25" s="113" t="s">
        <v>11</v>
      </c>
      <c r="AG25" s="113" t="s">
        <v>11</v>
      </c>
      <c r="AH25" s="113" t="s">
        <v>11</v>
      </c>
      <c r="AI25" s="21">
        <f t="shared" si="0"/>
        <v>1</v>
      </c>
    </row>
    <row r="26" spans="1:35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11</v>
      </c>
      <c r="Z26" s="113" t="s">
        <v>22</v>
      </c>
      <c r="AA26" s="113" t="s">
        <v>11</v>
      </c>
      <c r="AB26" s="113" t="s">
        <v>11</v>
      </c>
      <c r="AC26" s="113" t="s">
        <v>11</v>
      </c>
      <c r="AD26" s="113" t="s">
        <v>11</v>
      </c>
      <c r="AE26" s="113" t="s">
        <v>11</v>
      </c>
      <c r="AF26" s="113" t="s">
        <v>11</v>
      </c>
      <c r="AG26" s="113" t="s">
        <v>11</v>
      </c>
      <c r="AH26" s="113" t="s">
        <v>11</v>
      </c>
      <c r="AI26" s="21">
        <f t="shared" si="0"/>
        <v>1</v>
      </c>
    </row>
    <row r="27" spans="1:35" ht="15.75" customHeight="1" x14ac:dyDescent="0.25">
      <c r="A27" s="191" t="s">
        <v>31</v>
      </c>
      <c r="B27" s="192"/>
      <c r="C27" s="193"/>
      <c r="D27" s="99" t="s">
        <v>9</v>
      </c>
      <c r="E27" s="99" t="s">
        <v>9</v>
      </c>
      <c r="F27" s="99" t="s">
        <v>9</v>
      </c>
      <c r="G27" s="99" t="s">
        <v>9</v>
      </c>
      <c r="H27" s="99" t="s">
        <v>9</v>
      </c>
      <c r="I27" s="99" t="s">
        <v>8</v>
      </c>
      <c r="J27" s="99" t="s">
        <v>9</v>
      </c>
      <c r="K27" s="99" t="s">
        <v>9</v>
      </c>
      <c r="L27" s="99" t="s">
        <v>9</v>
      </c>
      <c r="M27" s="99" t="s">
        <v>9</v>
      </c>
      <c r="N27" s="99" t="s">
        <v>9</v>
      </c>
      <c r="O27" s="99" t="s">
        <v>9</v>
      </c>
      <c r="P27" s="99" t="s">
        <v>8</v>
      </c>
      <c r="Q27" s="31" t="s">
        <v>8</v>
      </c>
      <c r="R27" s="31" t="s">
        <v>8</v>
      </c>
      <c r="S27" s="31" t="s">
        <v>8</v>
      </c>
      <c r="T27" s="31" t="s">
        <v>9</v>
      </c>
      <c r="U27" s="31" t="s">
        <v>9</v>
      </c>
      <c r="V27" s="31" t="s">
        <v>9</v>
      </c>
      <c r="W27" s="99" t="s">
        <v>9</v>
      </c>
      <c r="X27" s="99" t="s">
        <v>22</v>
      </c>
      <c r="Y27" s="99" t="s">
        <v>22</v>
      </c>
      <c r="Z27" s="99" t="s">
        <v>22</v>
      </c>
      <c r="AA27" s="99" t="s">
        <v>22</v>
      </c>
      <c r="AB27" s="99" t="s">
        <v>9</v>
      </c>
      <c r="AC27" s="99" t="s">
        <v>9</v>
      </c>
      <c r="AD27" s="99" t="s">
        <v>9</v>
      </c>
      <c r="AE27" s="99" t="s">
        <v>9</v>
      </c>
      <c r="AF27" s="99" t="s">
        <v>8</v>
      </c>
      <c r="AG27" s="99" t="s">
        <v>8</v>
      </c>
      <c r="AH27" s="99" t="s">
        <v>8</v>
      </c>
      <c r="AI27" s="15">
        <f t="shared" si="0"/>
        <v>1</v>
      </c>
    </row>
    <row r="28" spans="1:35" ht="15.75" customHeight="1" x14ac:dyDescent="0.25">
      <c r="A28" s="206" t="s">
        <v>32</v>
      </c>
      <c r="B28" s="207"/>
      <c r="C28" s="208"/>
      <c r="D28" s="114" t="s">
        <v>215</v>
      </c>
      <c r="E28" s="114" t="s">
        <v>215</v>
      </c>
      <c r="F28" s="114">
        <v>3</v>
      </c>
      <c r="G28" s="114">
        <v>3</v>
      </c>
      <c r="H28" s="114">
        <v>4</v>
      </c>
      <c r="I28" s="114">
        <v>4</v>
      </c>
      <c r="J28" s="114" t="s">
        <v>99</v>
      </c>
      <c r="K28" s="114">
        <v>3</v>
      </c>
      <c r="L28" s="114">
        <v>2</v>
      </c>
      <c r="M28" s="32">
        <v>3</v>
      </c>
      <c r="N28" s="32">
        <v>4</v>
      </c>
      <c r="O28" s="114">
        <v>4</v>
      </c>
      <c r="P28" s="102">
        <v>4</v>
      </c>
      <c r="Q28" s="102">
        <v>4</v>
      </c>
      <c r="R28" s="102">
        <v>4</v>
      </c>
      <c r="S28" s="32">
        <v>4</v>
      </c>
      <c r="T28" s="32">
        <v>4</v>
      </c>
      <c r="U28" s="32">
        <v>3</v>
      </c>
      <c r="V28" s="102">
        <v>2</v>
      </c>
      <c r="W28" s="114">
        <v>2</v>
      </c>
      <c r="X28" s="114">
        <v>2</v>
      </c>
      <c r="Y28" s="114">
        <v>2</v>
      </c>
      <c r="Z28" s="114">
        <v>2</v>
      </c>
      <c r="AA28" s="114">
        <v>2</v>
      </c>
      <c r="AB28" s="32">
        <v>4</v>
      </c>
      <c r="AC28" s="32">
        <v>4</v>
      </c>
      <c r="AD28" s="32">
        <v>4</v>
      </c>
      <c r="AE28" s="32">
        <v>2</v>
      </c>
      <c r="AF28" s="114">
        <v>2</v>
      </c>
      <c r="AG28" s="114">
        <v>3</v>
      </c>
      <c r="AH28" s="114" t="s">
        <v>98</v>
      </c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203" t="s">
        <v>33</v>
      </c>
      <c r="B29" s="204"/>
      <c r="C29" s="205"/>
      <c r="D29" s="115" t="s">
        <v>217</v>
      </c>
      <c r="E29" s="115" t="s">
        <v>216</v>
      </c>
      <c r="F29" s="115">
        <v>0</v>
      </c>
      <c r="G29" s="115">
        <v>0</v>
      </c>
      <c r="H29" s="115" t="s">
        <v>221</v>
      </c>
      <c r="I29" s="115" t="s">
        <v>222</v>
      </c>
      <c r="J29" s="115">
        <v>9.6999999999999993</v>
      </c>
      <c r="K29" s="115">
        <v>25.3</v>
      </c>
      <c r="L29" s="115" t="s">
        <v>207</v>
      </c>
      <c r="M29" s="115" t="s">
        <v>111</v>
      </c>
      <c r="N29" s="115" t="s">
        <v>223</v>
      </c>
      <c r="O29" s="115" t="s">
        <v>224</v>
      </c>
      <c r="P29" s="115" t="s">
        <v>224</v>
      </c>
      <c r="Q29" s="115" t="s">
        <v>225</v>
      </c>
      <c r="R29" s="115" t="s">
        <v>226</v>
      </c>
      <c r="S29" s="115" t="s">
        <v>227</v>
      </c>
      <c r="T29" s="115" t="s">
        <v>229</v>
      </c>
      <c r="U29" s="115" t="s">
        <v>228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 t="s">
        <v>230</v>
      </c>
      <c r="AB29" s="33" t="s">
        <v>231</v>
      </c>
      <c r="AC29" s="33" t="s">
        <v>233</v>
      </c>
      <c r="AD29" s="33" t="s">
        <v>232</v>
      </c>
      <c r="AE29" s="33" t="s">
        <v>115</v>
      </c>
      <c r="AF29" s="33">
        <v>0</v>
      </c>
      <c r="AG29" s="33" t="s">
        <v>234</v>
      </c>
      <c r="AH29" s="33" t="s">
        <v>237</v>
      </c>
      <c r="AI29" s="21">
        <f>IF(COUNTA(D29:AH29)&gt;0,(COUNTA(D29:AH29)-COUNTIF(D29:AH29,"NB")-COUNTIF(D29:AH29,"DN")-COUNTIF(D29:AH29,"An")-COUNTIF(D29:AH29,"NB^")-COUNTIF(D29:AH29,0))/COUNTA(D29:AH29),"")</f>
        <v>0.74193548387096775</v>
      </c>
    </row>
    <row r="30" spans="1:35" ht="15.75" customHeight="1" x14ac:dyDescent="0.25">
      <c r="A30" s="215" t="s">
        <v>34</v>
      </c>
      <c r="B30" s="216"/>
      <c r="C30" s="217"/>
      <c r="D30" s="116" t="s">
        <v>9</v>
      </c>
      <c r="E30" s="116" t="s">
        <v>9</v>
      </c>
      <c r="F30" s="116" t="s">
        <v>9</v>
      </c>
      <c r="G30" s="116" t="s">
        <v>9</v>
      </c>
      <c r="H30" s="116" t="s">
        <v>9</v>
      </c>
      <c r="I30" s="116" t="s">
        <v>8</v>
      </c>
      <c r="J30" s="116" t="s">
        <v>9</v>
      </c>
      <c r="K30" s="116" t="s">
        <v>9</v>
      </c>
      <c r="L30" s="116" t="s">
        <v>9</v>
      </c>
      <c r="M30" s="116" t="s">
        <v>9</v>
      </c>
      <c r="N30" s="116" t="s">
        <v>9</v>
      </c>
      <c r="O30" s="116" t="s">
        <v>8</v>
      </c>
      <c r="P30" s="116" t="s">
        <v>8</v>
      </c>
      <c r="Q30" s="116" t="s">
        <v>8</v>
      </c>
      <c r="R30" s="116" t="s">
        <v>8</v>
      </c>
      <c r="S30" s="116" t="s">
        <v>8</v>
      </c>
      <c r="T30" s="116" t="s">
        <v>9</v>
      </c>
      <c r="U30" s="116" t="s">
        <v>9</v>
      </c>
      <c r="V30" s="116" t="s">
        <v>9</v>
      </c>
      <c r="W30" s="116" t="s">
        <v>9</v>
      </c>
      <c r="X30" s="116" t="s">
        <v>22</v>
      </c>
      <c r="Y30" s="116" t="s">
        <v>22</v>
      </c>
      <c r="Z30" s="116" t="s">
        <v>22</v>
      </c>
      <c r="AA30" s="116" t="s">
        <v>22</v>
      </c>
      <c r="AB30" s="116" t="s">
        <v>9</v>
      </c>
      <c r="AC30" s="116" t="s">
        <v>9</v>
      </c>
      <c r="AD30" s="116" t="s">
        <v>9</v>
      </c>
      <c r="AE30" s="116" t="s">
        <v>9</v>
      </c>
      <c r="AF30" s="116" t="s">
        <v>8</v>
      </c>
      <c r="AG30" s="116" t="s">
        <v>8</v>
      </c>
      <c r="AH30" s="116" t="s">
        <v>8</v>
      </c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91" t="s">
        <v>35</v>
      </c>
      <c r="B31" s="192"/>
      <c r="C31" s="193"/>
      <c r="D31" s="99" t="s">
        <v>9</v>
      </c>
      <c r="E31" s="99" t="s">
        <v>9</v>
      </c>
      <c r="F31" s="99" t="s">
        <v>9</v>
      </c>
      <c r="G31" s="99" t="s">
        <v>9</v>
      </c>
      <c r="H31" s="99" t="s">
        <v>9</v>
      </c>
      <c r="I31" s="99" t="s">
        <v>8</v>
      </c>
      <c r="J31" s="99" t="s">
        <v>9</v>
      </c>
      <c r="K31" s="99" t="s">
        <v>9</v>
      </c>
      <c r="L31" s="99" t="s">
        <v>9</v>
      </c>
      <c r="M31" s="99" t="s">
        <v>9</v>
      </c>
      <c r="N31" s="99" t="s">
        <v>9</v>
      </c>
      <c r="O31" s="99" t="s">
        <v>8</v>
      </c>
      <c r="P31" s="99" t="s">
        <v>8</v>
      </c>
      <c r="Q31" s="99" t="s">
        <v>8</v>
      </c>
      <c r="R31" s="99" t="s">
        <v>8</v>
      </c>
      <c r="S31" s="99" t="s">
        <v>8</v>
      </c>
      <c r="T31" s="99" t="s">
        <v>9</v>
      </c>
      <c r="U31" s="99" t="s">
        <v>9</v>
      </c>
      <c r="V31" s="99" t="s">
        <v>9</v>
      </c>
      <c r="W31" s="99" t="s">
        <v>22</v>
      </c>
      <c r="X31" s="99" t="s">
        <v>22</v>
      </c>
      <c r="Y31" s="99" t="s">
        <v>12</v>
      </c>
      <c r="Z31" s="99" t="s">
        <v>12</v>
      </c>
      <c r="AA31" s="99" t="s">
        <v>9</v>
      </c>
      <c r="AB31" s="99" t="s">
        <v>9</v>
      </c>
      <c r="AC31" s="99" t="s">
        <v>9</v>
      </c>
      <c r="AD31" s="99" t="s">
        <v>9</v>
      </c>
      <c r="AE31" s="99" t="s">
        <v>9</v>
      </c>
      <c r="AF31" s="99" t="s">
        <v>8</v>
      </c>
      <c r="AG31" s="99" t="s">
        <v>8</v>
      </c>
      <c r="AH31" s="99" t="s">
        <v>8</v>
      </c>
      <c r="AI31" s="15">
        <f>IF(COUNTA(D31:AH31)&gt;0,(COUNTA(D31:AH31)-COUNTIF(D31:AH31,"NB")-COUNTIF(D31:AH31,"DN")-COUNTIF(D31:AH31,"An")-COUNTIF(D31:AH31,"NB^")-COUNTIF(D31:AH31,0))/COUNTA(D31:AH31),"")</f>
        <v>0.93548387096774188</v>
      </c>
    </row>
    <row r="32" spans="1:35" ht="15.75" customHeight="1" x14ac:dyDescent="0.25">
      <c r="A32" s="218" t="s">
        <v>36</v>
      </c>
      <c r="B32" s="219"/>
      <c r="C32" s="220"/>
      <c r="D32" s="117" t="s">
        <v>9</v>
      </c>
      <c r="E32" s="117" t="s">
        <v>9</v>
      </c>
      <c r="F32" s="117" t="s">
        <v>9</v>
      </c>
      <c r="G32" s="117" t="s">
        <v>9</v>
      </c>
      <c r="H32" s="117" t="s">
        <v>9</v>
      </c>
      <c r="I32" s="117" t="s">
        <v>8</v>
      </c>
      <c r="J32" s="117" t="s">
        <v>9</v>
      </c>
      <c r="K32" s="117" t="s">
        <v>9</v>
      </c>
      <c r="L32" s="117" t="s">
        <v>9</v>
      </c>
      <c r="M32" s="117" t="s">
        <v>9</v>
      </c>
      <c r="N32" s="117" t="s">
        <v>9</v>
      </c>
      <c r="O32" s="117" t="s">
        <v>8</v>
      </c>
      <c r="P32" s="117" t="s">
        <v>8</v>
      </c>
      <c r="Q32" s="117" t="s">
        <v>8</v>
      </c>
      <c r="R32" s="117" t="s">
        <v>8</v>
      </c>
      <c r="S32" s="117" t="s">
        <v>8</v>
      </c>
      <c r="T32" s="117" t="s">
        <v>9</v>
      </c>
      <c r="U32" s="117" t="s">
        <v>9</v>
      </c>
      <c r="V32" s="117" t="s">
        <v>9</v>
      </c>
      <c r="W32" s="117" t="s">
        <v>22</v>
      </c>
      <c r="X32" s="117" t="s">
        <v>22</v>
      </c>
      <c r="Y32" s="117" t="s">
        <v>12</v>
      </c>
      <c r="Z32" s="117" t="s">
        <v>12</v>
      </c>
      <c r="AA32" s="117" t="s">
        <v>9</v>
      </c>
      <c r="AB32" s="117" t="s">
        <v>9</v>
      </c>
      <c r="AC32" s="117" t="s">
        <v>9</v>
      </c>
      <c r="AD32" s="117" t="s">
        <v>9</v>
      </c>
      <c r="AE32" s="117" t="s">
        <v>9</v>
      </c>
      <c r="AF32" s="117" t="s">
        <v>8</v>
      </c>
      <c r="AG32" s="117" t="s">
        <v>8</v>
      </c>
      <c r="AH32" s="117" t="s">
        <v>8</v>
      </c>
      <c r="AI32" s="19">
        <f t="shared" si="0"/>
        <v>0.93548387096774188</v>
      </c>
    </row>
    <row r="33" spans="1:44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11</v>
      </c>
      <c r="I33" s="28" t="s">
        <v>11</v>
      </c>
      <c r="J33" s="28" t="s">
        <v>11</v>
      </c>
      <c r="K33" s="28" t="s">
        <v>11</v>
      </c>
      <c r="L33" s="28" t="s">
        <v>11</v>
      </c>
      <c r="M33" s="28" t="s">
        <v>11</v>
      </c>
      <c r="N33" s="28" t="s">
        <v>11</v>
      </c>
      <c r="O33" s="28" t="s">
        <v>11</v>
      </c>
      <c r="P33" s="28" t="s">
        <v>11</v>
      </c>
      <c r="Q33" s="28" t="s">
        <v>11</v>
      </c>
      <c r="R33" s="29" t="s">
        <v>11</v>
      </c>
      <c r="S33" s="29" t="s">
        <v>11</v>
      </c>
      <c r="T33" s="29" t="s">
        <v>11</v>
      </c>
      <c r="U33" s="29" t="s">
        <v>11</v>
      </c>
      <c r="V33" s="29" t="s">
        <v>11</v>
      </c>
      <c r="W33" s="29" t="s">
        <v>22</v>
      </c>
      <c r="X33" s="29" t="s">
        <v>22</v>
      </c>
      <c r="Y33" s="29" t="s">
        <v>12</v>
      </c>
      <c r="Z33" s="29" t="s">
        <v>12</v>
      </c>
      <c r="AA33" s="142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113" t="s">
        <v>11</v>
      </c>
      <c r="AG33" s="113" t="s">
        <v>11</v>
      </c>
      <c r="AH33" s="113" t="s">
        <v>11</v>
      </c>
      <c r="AI33" s="21">
        <f t="shared" si="0"/>
        <v>0.93548387096774188</v>
      </c>
    </row>
    <row r="34" spans="1:44" ht="15.75" customHeight="1" x14ac:dyDescent="0.25">
      <c r="A34" s="194" t="s">
        <v>104</v>
      </c>
      <c r="B34" s="195"/>
      <c r="C34" s="196"/>
      <c r="D34" s="113" t="s">
        <v>11</v>
      </c>
      <c r="E34" s="113" t="s">
        <v>11</v>
      </c>
      <c r="F34" s="113" t="s">
        <v>11</v>
      </c>
      <c r="G34" s="113" t="s">
        <v>11</v>
      </c>
      <c r="H34" s="113" t="s">
        <v>11</v>
      </c>
      <c r="I34" s="28" t="s">
        <v>11</v>
      </c>
      <c r="J34" s="28" t="s">
        <v>11</v>
      </c>
      <c r="K34" s="28" t="s">
        <v>11</v>
      </c>
      <c r="L34" s="28" t="s">
        <v>11</v>
      </c>
      <c r="M34" s="28" t="s">
        <v>11</v>
      </c>
      <c r="N34" s="28" t="s">
        <v>11</v>
      </c>
      <c r="O34" s="28" t="s">
        <v>11</v>
      </c>
      <c r="P34" s="28" t="s">
        <v>11</v>
      </c>
      <c r="Q34" s="28" t="s">
        <v>11</v>
      </c>
      <c r="R34" s="28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9" t="s">
        <v>11</v>
      </c>
      <c r="X34" s="29" t="s">
        <v>22</v>
      </c>
      <c r="Y34" s="29" t="s">
        <v>12</v>
      </c>
      <c r="Z34" s="29" t="s">
        <v>12</v>
      </c>
      <c r="AA34" s="29" t="s">
        <v>22</v>
      </c>
      <c r="AB34" s="29" t="s">
        <v>11</v>
      </c>
      <c r="AC34" s="29" t="s">
        <v>11</v>
      </c>
      <c r="AD34" s="29" t="s">
        <v>11</v>
      </c>
      <c r="AE34" s="29" t="s">
        <v>11</v>
      </c>
      <c r="AF34" s="29" t="s">
        <v>11</v>
      </c>
      <c r="AG34" s="29" t="s">
        <v>11</v>
      </c>
      <c r="AH34" s="29" t="s">
        <v>11</v>
      </c>
      <c r="AI34" s="21">
        <f t="shared" si="0"/>
        <v>0.93548387096774188</v>
      </c>
    </row>
    <row r="35" spans="1:44" ht="15.75" customHeight="1" thickBot="1" x14ac:dyDescent="0.3">
      <c r="A35" s="227" t="s">
        <v>105</v>
      </c>
      <c r="B35" s="228"/>
      <c r="C35" s="229"/>
      <c r="D35" s="135" t="s">
        <v>11</v>
      </c>
      <c r="E35" s="135" t="s">
        <v>11</v>
      </c>
      <c r="F35" s="135" t="s">
        <v>11</v>
      </c>
      <c r="G35" s="135" t="s">
        <v>11</v>
      </c>
      <c r="H35" s="135" t="s">
        <v>11</v>
      </c>
      <c r="I35" s="136" t="s">
        <v>11</v>
      </c>
      <c r="J35" s="136" t="s">
        <v>11</v>
      </c>
      <c r="K35" s="136" t="s">
        <v>11</v>
      </c>
      <c r="L35" s="136" t="s">
        <v>11</v>
      </c>
      <c r="M35" s="136" t="s">
        <v>11</v>
      </c>
      <c r="N35" s="136" t="s">
        <v>11</v>
      </c>
      <c r="O35" s="136" t="s">
        <v>11</v>
      </c>
      <c r="P35" s="136" t="s">
        <v>11</v>
      </c>
      <c r="Q35" s="136" t="s">
        <v>11</v>
      </c>
      <c r="R35" s="136" t="s">
        <v>11</v>
      </c>
      <c r="S35" s="136" t="s">
        <v>11</v>
      </c>
      <c r="T35" s="136" t="s">
        <v>11</v>
      </c>
      <c r="U35" s="136" t="s">
        <v>11</v>
      </c>
      <c r="V35" s="136" t="s">
        <v>11</v>
      </c>
      <c r="W35" s="137" t="s">
        <v>11</v>
      </c>
      <c r="X35" s="137" t="s">
        <v>22</v>
      </c>
      <c r="Y35" s="137" t="s">
        <v>12</v>
      </c>
      <c r="Z35" s="137" t="s">
        <v>12</v>
      </c>
      <c r="AA35" s="137" t="s">
        <v>22</v>
      </c>
      <c r="AB35" s="137" t="s">
        <v>11</v>
      </c>
      <c r="AC35" s="137" t="s">
        <v>11</v>
      </c>
      <c r="AD35" s="137" t="s">
        <v>11</v>
      </c>
      <c r="AE35" s="137" t="s">
        <v>11</v>
      </c>
      <c r="AF35" s="137" t="s">
        <v>11</v>
      </c>
      <c r="AG35" s="137" t="s">
        <v>11</v>
      </c>
      <c r="AH35" s="137" t="s">
        <v>11</v>
      </c>
      <c r="AI35" s="138">
        <f>IF(COUNTA(D35:AH35)&gt;0,(COUNTA(D35:AH35)-COUNTIF(D35:AH35,"NB")-COUNTIF(D35:AH35,"DN")-COUNTIF(D35:AH35,"An")-COUNTIF(D35:AH35,"NB^")-COUNTIF(D35:AH35,0))/COUNTA(D35:AH35),"")</f>
        <v>0.93548387096774188</v>
      </c>
    </row>
    <row r="36" spans="1:44" s="38" customFormat="1" ht="15.75" customHeight="1" x14ac:dyDescent="0.25">
      <c r="A36" s="224" t="s">
        <v>39</v>
      </c>
      <c r="B36" s="225"/>
      <c r="C36" s="226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6"/>
      <c r="S36" s="104"/>
      <c r="T36" s="104"/>
      <c r="U36" s="104"/>
      <c r="V36" s="139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4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>AB</v>
      </c>
      <c r="J38" s="48" t="str">
        <f t="shared" ref="J38:AH38" si="1">IF(AND(J5&gt;0,COUNTA(J6:J37)&gt;0,COUNTA(J6:J37)-COUNTIF(J6:J37,"NB")-COUNTIF(J30:J31, "0")=COUNTA(J6:J37)),"AB","")</f>
        <v>AB</v>
      </c>
      <c r="K38" s="48" t="str">
        <f t="shared" si="1"/>
        <v>AB</v>
      </c>
      <c r="L38" s="48" t="str">
        <f t="shared" si="1"/>
        <v/>
      </c>
      <c r="M38" s="48" t="str">
        <f t="shared" si="1"/>
        <v>AB</v>
      </c>
      <c r="N38" s="48" t="str">
        <f t="shared" si="1"/>
        <v>AB</v>
      </c>
      <c r="O38" s="48" t="str">
        <f t="shared" si="1"/>
        <v>AB</v>
      </c>
      <c r="P38" s="48" t="str">
        <f t="shared" si="1"/>
        <v>AB</v>
      </c>
      <c r="Q38" s="48" t="str">
        <f t="shared" si="1"/>
        <v>AB</v>
      </c>
      <c r="R38" s="48" t="str">
        <f t="shared" si="1"/>
        <v>AB</v>
      </c>
      <c r="S38" s="48" t="str">
        <f t="shared" si="1"/>
        <v>AB</v>
      </c>
      <c r="T38" s="48" t="str">
        <f t="shared" si="1"/>
        <v>AB</v>
      </c>
      <c r="U38" s="48" t="str">
        <f t="shared" si="1"/>
        <v>AB</v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>AB</v>
      </c>
      <c r="AC38" s="48" t="str">
        <f t="shared" si="1"/>
        <v>AB</v>
      </c>
      <c r="AD38" s="48" t="str">
        <f t="shared" si="1"/>
        <v>AB</v>
      </c>
      <c r="AE38" s="48" t="str">
        <f t="shared" si="1"/>
        <v>AB</v>
      </c>
      <c r="AF38" s="48" t="str">
        <f t="shared" si="1"/>
        <v/>
      </c>
      <c r="AG38" s="48" t="str">
        <f t="shared" si="1"/>
        <v/>
      </c>
      <c r="AH38" s="48" t="str">
        <f t="shared" si="1"/>
        <v>AB</v>
      </c>
      <c r="AI38" s="45"/>
    </row>
    <row r="39" spans="1:44" ht="15.75" hidden="1" customHeight="1" x14ac:dyDescent="0.25">
      <c r="D39" s="49" t="str">
        <f>IF(AND(D5:D5&gt;0,COUNTA(D6:D34),COUNTIF(D6:D34,"NB")+COUNTIF(D6:D34,0)=COUNTA(D6:D34)),"ANB","")</f>
        <v/>
      </c>
      <c r="E39" s="49" t="str">
        <f>IF(AND(E5:E5&gt;0,COUNTA(E6:E34),COUNTIF(E6:E34,"NB")+COUNTIF(E6:E34,0)=COUNTA(E6:E34)),"ANB","")</f>
        <v/>
      </c>
      <c r="F39" s="49" t="str">
        <f>IF(AND(F5:F5&gt;0,COUNTA(F6:F34),COUNTIF(F6:F34,"NB")+COUNTIF(F6:F34,0)=COUNTA(F6:F34)),"ANB","")</f>
        <v/>
      </c>
      <c r="G39" s="49" t="str">
        <f>IF(AND(G5:G5&gt;0,COUNTA(G6:G34),COUNTIF(G6:G34,"NB")+COUNTIF(G6:G34,0)=COUNTA(G6:G34)),"ANB","")</f>
        <v/>
      </c>
      <c r="H39" s="49" t="str">
        <f>IF(AND(H5:H5&gt;0,COUNTA(H6:H34),COUNTIF(H6:H34,"NB")+COUNTIF(H6:H34,0)=COUNTA(H6:H34)),"ANB","")</f>
        <v/>
      </c>
      <c r="I39" s="49" t="str">
        <f>IF(AND(I5:I5&gt;0,COUNTA(I6:I31),COUNTIF(I6:I31,"NB")+COUNTIF(I6:I31,0)=COUNTA(I6:I31)),"ANB","")</f>
        <v/>
      </c>
      <c r="J39" s="49" t="str">
        <f t="shared" ref="J39:AH39" si="2">IF(AND(J5:J5&gt;0,COUNTA(J6:J34),COUNTIF(J6:J34,"NB")+COUNTIF(J6:J34,0)=COUNTA(J6:J34)),"ANB","")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str">
        <f t="shared" si="2"/>
        <v/>
      </c>
    </row>
    <row r="40" spans="1:44" ht="15.75" customHeight="1" thickBot="1" x14ac:dyDescent="0.3">
      <c r="D40" s="50"/>
      <c r="E40" s="51"/>
      <c r="F40" s="185" t="s">
        <v>220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17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14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4:C34"/>
    <mergeCell ref="A36:C36"/>
    <mergeCell ref="A35:C35"/>
  </mergeCells>
  <conditionalFormatting sqref="D6:F8 E9:F14 G6:N14 D30:N35 D18:N27 Q22:W22 R6:T8 S9:T14 R18:W21 X18:AC22 Q27:AC27 S23:AC26 AD18:AE27 U6:AE14 AF8:AH8 AF23:AH26 R30:AH35">
    <cfRule type="cellIs" dxfId="415" priority="58" stopIfTrue="1" operator="equal">
      <formula>"B"</formula>
    </cfRule>
    <cfRule type="cellIs" dxfId="414" priority="59" stopIfTrue="1" operator="equal">
      <formula>"M"</formula>
    </cfRule>
    <cfRule type="cellIs" dxfId="413" priority="60" stopIfTrue="1" operator="between">
      <formula>"NB"</formula>
      <formula>"NB^"</formula>
    </cfRule>
  </conditionalFormatting>
  <conditionalFormatting sqref="D28:N29 P28:AH29">
    <cfRule type="cellIs" dxfId="412" priority="61" stopIfTrue="1" operator="equal">
      <formula>0</formula>
    </cfRule>
  </conditionalFormatting>
  <conditionalFormatting sqref="D15:H17 I15:L16 M15:N17 S15:AE17">
    <cfRule type="cellIs" dxfId="411" priority="51" stopIfTrue="1" operator="equal">
      <formula>"B"</formula>
    </cfRule>
    <cfRule type="cellIs" dxfId="410" priority="52" stopIfTrue="1" operator="equal">
      <formula>"M"</formula>
    </cfRule>
    <cfRule type="cellIs" dxfId="409" priority="53" stopIfTrue="1" operator="between">
      <formula>"NB"</formula>
      <formula>"NB^"</formula>
    </cfRule>
  </conditionalFormatting>
  <conditionalFormatting sqref="R15:R17">
    <cfRule type="cellIs" dxfId="408" priority="48" stopIfTrue="1" operator="equal">
      <formula>"B"</formula>
    </cfRule>
    <cfRule type="cellIs" dxfId="407" priority="49" stopIfTrue="1" operator="equal">
      <formula>"M"</formula>
    </cfRule>
    <cfRule type="cellIs" dxfId="406" priority="50" stopIfTrue="1" operator="between">
      <formula>"NB"</formula>
      <formula>"NB^"</formula>
    </cfRule>
  </conditionalFormatting>
  <conditionalFormatting sqref="I17:L17">
    <cfRule type="cellIs" dxfId="405" priority="42" stopIfTrue="1" operator="equal">
      <formula>"B"</formula>
    </cfRule>
    <cfRule type="cellIs" dxfId="404" priority="43" stopIfTrue="1" operator="equal">
      <formula>"M"</formula>
    </cfRule>
    <cfRule type="cellIs" dxfId="403" priority="44" stopIfTrue="1" operator="between">
      <formula>"NB"</formula>
      <formula>"NB^"</formula>
    </cfRule>
  </conditionalFormatting>
  <conditionalFormatting sqref="AF27:AH27 AF18:AH22">
    <cfRule type="cellIs" dxfId="402" priority="30" stopIfTrue="1" operator="equal">
      <formula>"B"</formula>
    </cfRule>
    <cfRule type="cellIs" dxfId="401" priority="31" stopIfTrue="1" operator="equal">
      <formula>"M"</formula>
    </cfRule>
    <cfRule type="cellIs" dxfId="400" priority="32" stopIfTrue="1" operator="between">
      <formula>"NB"</formula>
      <formula>"NB^"</formula>
    </cfRule>
  </conditionalFormatting>
  <conditionalFormatting sqref="AF6:AH7 AF9:AH14">
    <cfRule type="cellIs" dxfId="399" priority="27" stopIfTrue="1" operator="equal">
      <formula>"B"</formula>
    </cfRule>
    <cfRule type="cellIs" dxfId="398" priority="28" stopIfTrue="1" operator="equal">
      <formula>"M"</formula>
    </cfRule>
    <cfRule type="cellIs" dxfId="397" priority="29" stopIfTrue="1" operator="between">
      <formula>"NB"</formula>
      <formula>"NB^"</formula>
    </cfRule>
  </conditionalFormatting>
  <conditionalFormatting sqref="AF15:AH17">
    <cfRule type="cellIs" dxfId="396" priority="24" stopIfTrue="1" operator="equal">
      <formula>"B"</formula>
    </cfRule>
    <cfRule type="cellIs" dxfId="395" priority="25" stopIfTrue="1" operator="equal">
      <formula>"M"</formula>
    </cfRule>
    <cfRule type="cellIs" dxfId="394" priority="26" stopIfTrue="1" operator="between">
      <formula>"NB"</formula>
      <formula>"NB^"</formula>
    </cfRule>
  </conditionalFormatting>
  <conditionalFormatting sqref="D9:D14">
    <cfRule type="cellIs" dxfId="393" priority="11" stopIfTrue="1" operator="equal">
      <formula>"B"</formula>
    </cfRule>
    <cfRule type="cellIs" dxfId="392" priority="12" stopIfTrue="1" operator="equal">
      <formula>"M"</formula>
    </cfRule>
    <cfRule type="cellIs" dxfId="391" priority="13" stopIfTrue="1" operator="between">
      <formula>"NB"</formula>
      <formula>"NB^"</formula>
    </cfRule>
  </conditionalFormatting>
  <conditionalFormatting sqref="O18:P22 O9:R14 Q25:R26 O25:P27 O23:R24 O6:Q8 Q18:Q21 O30:Q35">
    <cfRule type="cellIs" dxfId="390" priority="7" stopIfTrue="1" operator="equal">
      <formula>"B"</formula>
    </cfRule>
    <cfRule type="cellIs" dxfId="389" priority="8" stopIfTrue="1" operator="equal">
      <formula>"M"</formula>
    </cfRule>
    <cfRule type="cellIs" dxfId="388" priority="9" stopIfTrue="1" operator="between">
      <formula>"NB"</formula>
      <formula>"NB^"</formula>
    </cfRule>
  </conditionalFormatting>
  <conditionalFormatting sqref="O28:O29">
    <cfRule type="cellIs" dxfId="387" priority="10" stopIfTrue="1" operator="equal">
      <formula>0</formula>
    </cfRule>
  </conditionalFormatting>
  <conditionalFormatting sqref="O15:Q16">
    <cfRule type="cellIs" dxfId="386" priority="4" stopIfTrue="1" operator="equal">
      <formula>"B"</formula>
    </cfRule>
    <cfRule type="cellIs" dxfId="385" priority="5" stopIfTrue="1" operator="equal">
      <formula>"M"</formula>
    </cfRule>
    <cfRule type="cellIs" dxfId="384" priority="6" stopIfTrue="1" operator="between">
      <formula>"NB"</formula>
      <formula>"NB^"</formula>
    </cfRule>
  </conditionalFormatting>
  <conditionalFormatting sqref="O17:Q17">
    <cfRule type="cellIs" dxfId="383" priority="1" stopIfTrue="1" operator="equal">
      <formula>"B"</formula>
    </cfRule>
    <cfRule type="cellIs" dxfId="382" priority="2" stopIfTrue="1" operator="equal">
      <formula>"M"</formula>
    </cfRule>
    <cfRule type="cellIs" dxfId="381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59"/>
  <sheetViews>
    <sheetView zoomScale="90" zoomScaleNormal="90" zoomScalePageLayoutView="90" workbookViewId="0">
      <selection activeCell="AJ28" sqref="AJ28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3" width="5.7109375" customWidth="1"/>
    <col min="34" max="34" width="9.42578125" style="4" bestFit="1" customWidth="1"/>
  </cols>
  <sheetData>
    <row r="1" spans="1:49" ht="19.5" customHeight="1" x14ac:dyDescent="0.35">
      <c r="A1" s="1" t="s">
        <v>0</v>
      </c>
      <c r="I1" s="3" t="s">
        <v>1</v>
      </c>
    </row>
    <row r="2" spans="1:49" ht="15" customHeight="1" x14ac:dyDescent="0.25">
      <c r="A2" s="1" t="s">
        <v>93</v>
      </c>
      <c r="AS2" s="2"/>
      <c r="AT2" s="2"/>
      <c r="AU2" s="2"/>
      <c r="AV2" s="2"/>
      <c r="AW2" s="2"/>
    </row>
    <row r="3" spans="1:49" ht="23.25" x14ac:dyDescent="0.35">
      <c r="A3" s="1" t="s">
        <v>2</v>
      </c>
      <c r="P3" s="5" t="s">
        <v>235</v>
      </c>
      <c r="AW3" s="2"/>
    </row>
    <row r="4" spans="1:49" s="6" customFormat="1" ht="15.75" customHeight="1" thickBot="1" x14ac:dyDescent="0.3">
      <c r="B4" s="7"/>
      <c r="C4" s="8"/>
      <c r="F4" s="6" t="s">
        <v>3</v>
      </c>
      <c r="G4" s="6" t="s">
        <v>3</v>
      </c>
      <c r="M4" s="8" t="s">
        <v>3</v>
      </c>
      <c r="N4" s="6" t="s">
        <v>3</v>
      </c>
      <c r="T4" s="8" t="s">
        <v>3</v>
      </c>
      <c r="U4" s="6" t="s">
        <v>3</v>
      </c>
      <c r="AA4" s="6" t="s">
        <v>3</v>
      </c>
      <c r="AB4" s="6" t="s">
        <v>3</v>
      </c>
      <c r="AI4"/>
      <c r="AJ4"/>
      <c r="AK4"/>
      <c r="AL4"/>
      <c r="AM4"/>
      <c r="AN4"/>
      <c r="AO4"/>
      <c r="AP4"/>
      <c r="AQ4"/>
    </row>
    <row r="5" spans="1:49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49" ht="15.75" customHeight="1" x14ac:dyDescent="0.25">
      <c r="A6" s="191" t="s">
        <v>7</v>
      </c>
      <c r="B6" s="192"/>
      <c r="C6" s="193"/>
      <c r="D6" s="99" t="s">
        <v>8</v>
      </c>
      <c r="E6" s="99" t="s">
        <v>9</v>
      </c>
      <c r="F6" s="99" t="s">
        <v>9</v>
      </c>
      <c r="G6" s="99" t="s">
        <v>9</v>
      </c>
      <c r="H6" s="99" t="s">
        <v>9</v>
      </c>
      <c r="I6" s="99" t="s">
        <v>9</v>
      </c>
      <c r="J6" s="99" t="s">
        <v>8</v>
      </c>
      <c r="K6" s="99" t="s">
        <v>8</v>
      </c>
      <c r="L6" s="99" t="s">
        <v>8</v>
      </c>
      <c r="M6" s="99" t="s">
        <v>8</v>
      </c>
      <c r="N6" s="99" t="s">
        <v>8</v>
      </c>
      <c r="O6" s="99" t="s">
        <v>8</v>
      </c>
      <c r="P6" s="99" t="s">
        <v>9</v>
      </c>
      <c r="Q6" s="99" t="s">
        <v>9</v>
      </c>
      <c r="R6" s="99" t="s">
        <v>9</v>
      </c>
      <c r="S6" s="99" t="s">
        <v>22</v>
      </c>
      <c r="T6" s="99" t="s">
        <v>12</v>
      </c>
      <c r="U6" s="99" t="s">
        <v>12</v>
      </c>
      <c r="V6" s="99" t="s">
        <v>12</v>
      </c>
      <c r="W6" s="99" t="s">
        <v>12</v>
      </c>
      <c r="X6" s="99" t="s">
        <v>12</v>
      </c>
      <c r="Y6" s="99" t="s">
        <v>12</v>
      </c>
      <c r="Z6" s="99" t="s">
        <v>12</v>
      </c>
      <c r="AA6" s="99" t="s">
        <v>12</v>
      </c>
      <c r="AB6" s="99" t="s">
        <v>12</v>
      </c>
      <c r="AC6" s="99" t="s">
        <v>9</v>
      </c>
      <c r="AD6" s="99" t="s">
        <v>9</v>
      </c>
      <c r="AE6" s="99" t="s">
        <v>9</v>
      </c>
      <c r="AF6" s="99" t="s">
        <v>9</v>
      </c>
      <c r="AG6" s="99" t="s">
        <v>9</v>
      </c>
      <c r="AH6" s="15">
        <f t="shared" ref="AH6:AH34" si="0">IF(COUNTA(D6:AG6)&gt;0,(COUNTA(D6:AG6)-COUNTIF(D6:AG6,"NB")-COUNTIF(D6:AG6,"DN")-COUNTIF(D6:AG6,"An")-COUNTIF(D6:AG6,"NB^")-COUNTIF(D6:AG6,0))/COUNTA(D6:AG6),"")</f>
        <v>0.7</v>
      </c>
    </row>
    <row r="7" spans="1:49" ht="15.75" customHeight="1" x14ac:dyDescent="0.25">
      <c r="A7" s="188" t="s">
        <v>10</v>
      </c>
      <c r="B7" s="189"/>
      <c r="C7" s="190"/>
      <c r="D7" s="100" t="s">
        <v>11</v>
      </c>
      <c r="E7" s="100" t="s">
        <v>11</v>
      </c>
      <c r="F7" s="100" t="s">
        <v>11</v>
      </c>
      <c r="G7" s="100" t="s">
        <v>11</v>
      </c>
      <c r="H7" s="100" t="s">
        <v>11</v>
      </c>
      <c r="I7" s="100" t="s">
        <v>11</v>
      </c>
      <c r="J7" s="100" t="s">
        <v>11</v>
      </c>
      <c r="K7" s="100" t="s">
        <v>11</v>
      </c>
      <c r="L7" s="100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22</v>
      </c>
      <c r="T7" s="16" t="s">
        <v>12</v>
      </c>
      <c r="U7" s="16" t="s">
        <v>12</v>
      </c>
      <c r="V7" s="16" t="s">
        <v>12</v>
      </c>
      <c r="W7" s="16" t="s">
        <v>12</v>
      </c>
      <c r="X7" s="16" t="s">
        <v>12</v>
      </c>
      <c r="Y7" s="16" t="s">
        <v>12</v>
      </c>
      <c r="Z7" s="100" t="s">
        <v>12</v>
      </c>
      <c r="AA7" s="100" t="s">
        <v>12</v>
      </c>
      <c r="AB7" s="100" t="s">
        <v>12</v>
      </c>
      <c r="AC7" s="100" t="s">
        <v>11</v>
      </c>
      <c r="AD7" s="100" t="s">
        <v>11</v>
      </c>
      <c r="AE7" s="100" t="s">
        <v>11</v>
      </c>
      <c r="AF7" s="100" t="s">
        <v>11</v>
      </c>
      <c r="AG7" s="100" t="s">
        <v>22</v>
      </c>
      <c r="AH7" s="19">
        <f t="shared" si="0"/>
        <v>0.7</v>
      </c>
    </row>
    <row r="8" spans="1:49" ht="15.75" customHeight="1" x14ac:dyDescent="0.25">
      <c r="A8" s="194" t="s">
        <v>95</v>
      </c>
      <c r="B8" s="195"/>
      <c r="C8" s="196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22</v>
      </c>
      <c r="AH8" s="21">
        <f t="shared" si="0"/>
        <v>0.66666666666666663</v>
      </c>
    </row>
    <row r="9" spans="1:49" ht="15.75" customHeight="1" x14ac:dyDescent="0.25">
      <c r="A9" s="197" t="s">
        <v>13</v>
      </c>
      <c r="B9" s="198"/>
      <c r="C9" s="199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12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11</v>
      </c>
      <c r="R9" s="22" t="s">
        <v>11</v>
      </c>
      <c r="S9" s="22" t="s">
        <v>12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22" t="s">
        <v>12</v>
      </c>
      <c r="Z9" s="108" t="s">
        <v>12</v>
      </c>
      <c r="AA9" s="108" t="s">
        <v>12</v>
      </c>
      <c r="AB9" s="108" t="s">
        <v>12</v>
      </c>
      <c r="AC9" s="22" t="s">
        <v>11</v>
      </c>
      <c r="AD9" s="22" t="s">
        <v>11</v>
      </c>
      <c r="AE9" s="22" t="s">
        <v>11</v>
      </c>
      <c r="AF9" s="22" t="s">
        <v>12</v>
      </c>
      <c r="AG9" s="22" t="s">
        <v>12</v>
      </c>
      <c r="AH9" s="15">
        <f t="shared" si="0"/>
        <v>0.56666666666666665</v>
      </c>
    </row>
    <row r="10" spans="1:49" ht="15.75" customHeight="1" x14ac:dyDescent="0.25">
      <c r="A10" s="200" t="s">
        <v>14</v>
      </c>
      <c r="B10" s="201"/>
      <c r="C10" s="202"/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12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12</v>
      </c>
      <c r="T10" s="18" t="s">
        <v>12</v>
      </c>
      <c r="U10" s="18" t="s">
        <v>12</v>
      </c>
      <c r="V10" s="18" t="s">
        <v>12</v>
      </c>
      <c r="W10" s="18" t="s">
        <v>12</v>
      </c>
      <c r="X10" s="18" t="s">
        <v>12</v>
      </c>
      <c r="Y10" s="18" t="s">
        <v>12</v>
      </c>
      <c r="Z10" s="109" t="s">
        <v>12</v>
      </c>
      <c r="AA10" s="109" t="s">
        <v>12</v>
      </c>
      <c r="AB10" s="109" t="s">
        <v>12</v>
      </c>
      <c r="AC10" s="18" t="s">
        <v>11</v>
      </c>
      <c r="AD10" s="18" t="s">
        <v>11</v>
      </c>
      <c r="AE10" s="18" t="s">
        <v>11</v>
      </c>
      <c r="AF10" s="18" t="s">
        <v>12</v>
      </c>
      <c r="AG10" s="18" t="s">
        <v>12</v>
      </c>
      <c r="AH10" s="23">
        <f t="shared" si="0"/>
        <v>0.56666666666666665</v>
      </c>
    </row>
    <row r="11" spans="1:49" ht="15.75" customHeight="1" x14ac:dyDescent="0.25">
      <c r="A11" s="200" t="s">
        <v>15</v>
      </c>
      <c r="B11" s="201"/>
      <c r="C11" s="202"/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12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11</v>
      </c>
      <c r="S11" s="18" t="s">
        <v>12</v>
      </c>
      <c r="T11" s="18" t="s">
        <v>12</v>
      </c>
      <c r="U11" s="18" t="s">
        <v>12</v>
      </c>
      <c r="V11" s="18" t="s">
        <v>12</v>
      </c>
      <c r="W11" s="18" t="s">
        <v>12</v>
      </c>
      <c r="X11" s="18" t="s">
        <v>12</v>
      </c>
      <c r="Y11" s="18" t="s">
        <v>12</v>
      </c>
      <c r="Z11" s="109" t="s">
        <v>12</v>
      </c>
      <c r="AA11" s="109" t="s">
        <v>12</v>
      </c>
      <c r="AB11" s="109" t="s">
        <v>12</v>
      </c>
      <c r="AC11" s="18" t="s">
        <v>11</v>
      </c>
      <c r="AD11" s="18" t="s">
        <v>11</v>
      </c>
      <c r="AE11" s="18" t="s">
        <v>11</v>
      </c>
      <c r="AF11" s="18" t="s">
        <v>12</v>
      </c>
      <c r="AG11" s="18" t="s">
        <v>12</v>
      </c>
      <c r="AH11" s="23">
        <f t="shared" si="0"/>
        <v>0.56666666666666665</v>
      </c>
    </row>
    <row r="12" spans="1:49" ht="15.75" customHeight="1" x14ac:dyDescent="0.25">
      <c r="A12" s="200" t="s">
        <v>16</v>
      </c>
      <c r="B12" s="201"/>
      <c r="C12" s="202"/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12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11</v>
      </c>
      <c r="S12" s="18" t="s">
        <v>12</v>
      </c>
      <c r="T12" s="18" t="s">
        <v>12</v>
      </c>
      <c r="U12" s="18" t="s">
        <v>12</v>
      </c>
      <c r="V12" s="18" t="s">
        <v>12</v>
      </c>
      <c r="W12" s="18" t="s">
        <v>12</v>
      </c>
      <c r="X12" s="18" t="s">
        <v>12</v>
      </c>
      <c r="Y12" s="18" t="s">
        <v>12</v>
      </c>
      <c r="Z12" s="109" t="s">
        <v>12</v>
      </c>
      <c r="AA12" s="109" t="s">
        <v>12</v>
      </c>
      <c r="AB12" s="109" t="s">
        <v>12</v>
      </c>
      <c r="AC12" s="18" t="s">
        <v>11</v>
      </c>
      <c r="AD12" s="18" t="s">
        <v>11</v>
      </c>
      <c r="AE12" s="18" t="s">
        <v>11</v>
      </c>
      <c r="AF12" s="18" t="s">
        <v>12</v>
      </c>
      <c r="AG12" s="18" t="s">
        <v>12</v>
      </c>
      <c r="AH12" s="23">
        <f t="shared" si="0"/>
        <v>0.56666666666666665</v>
      </c>
    </row>
    <row r="13" spans="1:49" ht="15.75" customHeight="1" x14ac:dyDescent="0.25">
      <c r="A13" s="200" t="s">
        <v>17</v>
      </c>
      <c r="B13" s="201"/>
      <c r="C13" s="202"/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12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12</v>
      </c>
      <c r="R13" s="18" t="s">
        <v>12</v>
      </c>
      <c r="S13" s="18" t="s">
        <v>12</v>
      </c>
      <c r="T13" s="18" t="s">
        <v>12</v>
      </c>
      <c r="U13" s="18" t="s">
        <v>12</v>
      </c>
      <c r="V13" s="18" t="s">
        <v>12</v>
      </c>
      <c r="W13" s="18" t="s">
        <v>12</v>
      </c>
      <c r="X13" s="18" t="s">
        <v>12</v>
      </c>
      <c r="Y13" s="18" t="s">
        <v>12</v>
      </c>
      <c r="Z13" s="109" t="s">
        <v>12</v>
      </c>
      <c r="AA13" s="109" t="s">
        <v>12</v>
      </c>
      <c r="AB13" s="109" t="s">
        <v>12</v>
      </c>
      <c r="AC13" s="18" t="s">
        <v>12</v>
      </c>
      <c r="AD13" s="18" t="s">
        <v>11</v>
      </c>
      <c r="AE13" s="18" t="s">
        <v>11</v>
      </c>
      <c r="AF13" s="18" t="s">
        <v>12</v>
      </c>
      <c r="AG13" s="18" t="s">
        <v>12</v>
      </c>
      <c r="AH13" s="23">
        <f t="shared" si="0"/>
        <v>0.46666666666666667</v>
      </c>
    </row>
    <row r="14" spans="1:49" ht="15.75" customHeight="1" x14ac:dyDescent="0.25">
      <c r="A14" s="188" t="s">
        <v>18</v>
      </c>
      <c r="B14" s="189"/>
      <c r="C14" s="190"/>
      <c r="D14" s="17" t="s">
        <v>11</v>
      </c>
      <c r="E14" s="100" t="s">
        <v>11</v>
      </c>
      <c r="F14" s="17" t="s">
        <v>11</v>
      </c>
      <c r="G14" s="100" t="s">
        <v>11</v>
      </c>
      <c r="H14" s="100" t="s">
        <v>12</v>
      </c>
      <c r="I14" s="100" t="s">
        <v>11</v>
      </c>
      <c r="J14" s="100" t="s">
        <v>11</v>
      </c>
      <c r="K14" s="100" t="s">
        <v>11</v>
      </c>
      <c r="L14" s="100" t="s">
        <v>11</v>
      </c>
      <c r="M14" s="100" t="s">
        <v>11</v>
      </c>
      <c r="N14" s="100" t="s">
        <v>11</v>
      </c>
      <c r="O14" s="100" t="s">
        <v>11</v>
      </c>
      <c r="P14" s="100" t="s">
        <v>11</v>
      </c>
      <c r="Q14" s="100" t="s">
        <v>12</v>
      </c>
      <c r="R14" s="100" t="s">
        <v>12</v>
      </c>
      <c r="S14" s="100" t="s">
        <v>12</v>
      </c>
      <c r="T14" s="100" t="s">
        <v>12</v>
      </c>
      <c r="U14" s="100" t="s">
        <v>12</v>
      </c>
      <c r="V14" s="100" t="s">
        <v>12</v>
      </c>
      <c r="W14" s="100" t="s">
        <v>12</v>
      </c>
      <c r="X14" s="100" t="s">
        <v>12</v>
      </c>
      <c r="Y14" s="100" t="s">
        <v>12</v>
      </c>
      <c r="Z14" s="100" t="s">
        <v>12</v>
      </c>
      <c r="AA14" s="100" t="s">
        <v>12</v>
      </c>
      <c r="AB14" s="100" t="s">
        <v>12</v>
      </c>
      <c r="AC14" s="17" t="s">
        <v>12</v>
      </c>
      <c r="AD14" s="17" t="s">
        <v>11</v>
      </c>
      <c r="AE14" s="17" t="s">
        <v>11</v>
      </c>
      <c r="AF14" s="17" t="s">
        <v>12</v>
      </c>
      <c r="AG14" s="17" t="s">
        <v>12</v>
      </c>
      <c r="AH14" s="19">
        <f t="shared" si="0"/>
        <v>0.46666666666666667</v>
      </c>
    </row>
    <row r="15" spans="1:49" ht="15.75" customHeight="1" x14ac:dyDescent="0.25">
      <c r="A15" s="197" t="s">
        <v>19</v>
      </c>
      <c r="B15" s="198"/>
      <c r="C15" s="199"/>
      <c r="D15" s="110" t="s">
        <v>11</v>
      </c>
      <c r="E15" s="22" t="s">
        <v>11</v>
      </c>
      <c r="F15" s="22" t="s">
        <v>11</v>
      </c>
      <c r="G15" s="22" t="s">
        <v>11</v>
      </c>
      <c r="H15" s="22" t="s">
        <v>11</v>
      </c>
      <c r="I15" s="22" t="s">
        <v>11</v>
      </c>
      <c r="J15" s="22" t="s">
        <v>11</v>
      </c>
      <c r="K15" s="22" t="s">
        <v>11</v>
      </c>
      <c r="L15" s="22" t="s">
        <v>11</v>
      </c>
      <c r="M15" s="110" t="s">
        <v>11</v>
      </c>
      <c r="N15" s="110" t="s">
        <v>11</v>
      </c>
      <c r="O15" s="110" t="s">
        <v>11</v>
      </c>
      <c r="P15" s="110" t="s">
        <v>11</v>
      </c>
      <c r="Q15" s="110" t="s">
        <v>12</v>
      </c>
      <c r="R15" s="110" t="s">
        <v>22</v>
      </c>
      <c r="S15" s="110" t="s">
        <v>22</v>
      </c>
      <c r="T15" s="110" t="s">
        <v>12</v>
      </c>
      <c r="U15" s="110" t="s">
        <v>12</v>
      </c>
      <c r="V15" s="110" t="s">
        <v>12</v>
      </c>
      <c r="W15" s="110" t="s">
        <v>12</v>
      </c>
      <c r="X15" s="110" t="s">
        <v>12</v>
      </c>
      <c r="Y15" s="110" t="s">
        <v>12</v>
      </c>
      <c r="Z15" s="110" t="s">
        <v>12</v>
      </c>
      <c r="AA15" s="110" t="s">
        <v>12</v>
      </c>
      <c r="AB15" s="110" t="s">
        <v>12</v>
      </c>
      <c r="AC15" s="110" t="s">
        <v>22</v>
      </c>
      <c r="AD15" s="110" t="s">
        <v>11</v>
      </c>
      <c r="AE15" s="110" t="s">
        <v>11</v>
      </c>
      <c r="AF15" s="110" t="s">
        <v>22</v>
      </c>
      <c r="AG15" s="110" t="s">
        <v>22</v>
      </c>
      <c r="AH15" s="15">
        <f t="shared" si="0"/>
        <v>0.66666666666666663</v>
      </c>
    </row>
    <row r="16" spans="1:49" ht="15.75" customHeight="1" x14ac:dyDescent="0.25">
      <c r="A16" s="200" t="s">
        <v>20</v>
      </c>
      <c r="B16" s="201"/>
      <c r="C16" s="202"/>
      <c r="D16" s="111" t="s">
        <v>11</v>
      </c>
      <c r="E16" s="18" t="s">
        <v>11</v>
      </c>
      <c r="F16" s="18" t="s">
        <v>11</v>
      </c>
      <c r="G16" s="18" t="s">
        <v>11</v>
      </c>
      <c r="H16" s="18" t="s">
        <v>11</v>
      </c>
      <c r="I16" s="18" t="s">
        <v>11</v>
      </c>
      <c r="J16" s="18" t="s">
        <v>11</v>
      </c>
      <c r="K16" s="18" t="s">
        <v>11</v>
      </c>
      <c r="L16" s="18" t="s">
        <v>11</v>
      </c>
      <c r="M16" s="111" t="s">
        <v>11</v>
      </c>
      <c r="N16" s="111" t="s">
        <v>11</v>
      </c>
      <c r="O16" s="111" t="s">
        <v>11</v>
      </c>
      <c r="P16" s="111" t="s">
        <v>11</v>
      </c>
      <c r="Q16" s="111" t="s">
        <v>11</v>
      </c>
      <c r="R16" s="111" t="s">
        <v>22</v>
      </c>
      <c r="S16" s="111" t="s">
        <v>22</v>
      </c>
      <c r="T16" s="111" t="s">
        <v>12</v>
      </c>
      <c r="U16" s="111" t="s">
        <v>12</v>
      </c>
      <c r="V16" s="111" t="s">
        <v>12</v>
      </c>
      <c r="W16" s="111" t="s">
        <v>12</v>
      </c>
      <c r="X16" s="111" t="s">
        <v>12</v>
      </c>
      <c r="Y16" s="111" t="s">
        <v>12</v>
      </c>
      <c r="Z16" s="111" t="s">
        <v>12</v>
      </c>
      <c r="AA16" s="111" t="s">
        <v>12</v>
      </c>
      <c r="AB16" s="111" t="s">
        <v>12</v>
      </c>
      <c r="AC16" s="111" t="s">
        <v>22</v>
      </c>
      <c r="AD16" s="111" t="s">
        <v>11</v>
      </c>
      <c r="AE16" s="111" t="s">
        <v>11</v>
      </c>
      <c r="AF16" s="111" t="s">
        <v>22</v>
      </c>
      <c r="AG16" s="111" t="s">
        <v>22</v>
      </c>
      <c r="AH16" s="23">
        <f t="shared" si="0"/>
        <v>0.7</v>
      </c>
    </row>
    <row r="17" spans="1:34" ht="15.75" customHeight="1" x14ac:dyDescent="0.25">
      <c r="A17" s="188" t="s">
        <v>94</v>
      </c>
      <c r="B17" s="189"/>
      <c r="C17" s="190"/>
      <c r="D17" s="25" t="s">
        <v>11</v>
      </c>
      <c r="E17" s="18" t="s">
        <v>11</v>
      </c>
      <c r="F17" s="18" t="s">
        <v>11</v>
      </c>
      <c r="G17" s="18" t="s">
        <v>11</v>
      </c>
      <c r="H17" s="18" t="s">
        <v>11</v>
      </c>
      <c r="I17" s="18" t="s">
        <v>11</v>
      </c>
      <c r="J17" s="18" t="s">
        <v>11</v>
      </c>
      <c r="K17" s="18" t="s">
        <v>11</v>
      </c>
      <c r="L17" s="18" t="s">
        <v>11</v>
      </c>
      <c r="M17" s="24" t="s">
        <v>11</v>
      </c>
      <c r="N17" s="24" t="s">
        <v>11</v>
      </c>
      <c r="O17" s="24" t="s">
        <v>11</v>
      </c>
      <c r="P17" s="24" t="s">
        <v>11</v>
      </c>
      <c r="Q17" s="24" t="s">
        <v>22</v>
      </c>
      <c r="R17" s="24" t="s">
        <v>22</v>
      </c>
      <c r="S17" s="24" t="s">
        <v>22</v>
      </c>
      <c r="T17" s="24" t="s">
        <v>12</v>
      </c>
      <c r="U17" s="24" t="s">
        <v>12</v>
      </c>
      <c r="V17" s="24" t="s">
        <v>12</v>
      </c>
      <c r="W17" s="24" t="s">
        <v>12</v>
      </c>
      <c r="X17" s="24" t="s">
        <v>12</v>
      </c>
      <c r="Y17" s="24" t="s">
        <v>12</v>
      </c>
      <c r="Z17" s="25" t="s">
        <v>12</v>
      </c>
      <c r="AA17" s="25" t="s">
        <v>12</v>
      </c>
      <c r="AB17" s="25" t="s">
        <v>12</v>
      </c>
      <c r="AC17" s="25" t="s">
        <v>22</v>
      </c>
      <c r="AD17" s="25" t="s">
        <v>11</v>
      </c>
      <c r="AE17" s="25" t="s">
        <v>11</v>
      </c>
      <c r="AF17" s="25" t="s">
        <v>22</v>
      </c>
      <c r="AG17" s="25" t="s">
        <v>22</v>
      </c>
      <c r="AH17" s="19">
        <f t="shared" si="0"/>
        <v>0.7</v>
      </c>
    </row>
    <row r="18" spans="1:34" ht="15.75" customHeight="1" x14ac:dyDescent="0.25">
      <c r="A18" s="197" t="s">
        <v>21</v>
      </c>
      <c r="B18" s="198"/>
      <c r="C18" s="199"/>
      <c r="D18" s="108" t="s">
        <v>11</v>
      </c>
      <c r="E18" s="108" t="s">
        <v>11</v>
      </c>
      <c r="F18" s="108" t="s">
        <v>11</v>
      </c>
      <c r="G18" s="108" t="s">
        <v>11</v>
      </c>
      <c r="H18" s="108" t="s">
        <v>11</v>
      </c>
      <c r="I18" s="108" t="s">
        <v>11</v>
      </c>
      <c r="J18" s="108" t="s">
        <v>11</v>
      </c>
      <c r="K18" s="22" t="s">
        <v>11</v>
      </c>
      <c r="L18" s="22" t="s">
        <v>11</v>
      </c>
      <c r="M18" s="26" t="s">
        <v>11</v>
      </c>
      <c r="N18" s="26" t="s">
        <v>11</v>
      </c>
      <c r="O18" s="26" t="s">
        <v>11</v>
      </c>
      <c r="P18" s="26" t="s">
        <v>11</v>
      </c>
      <c r="Q18" s="26" t="s">
        <v>11</v>
      </c>
      <c r="R18" s="26" t="s">
        <v>22</v>
      </c>
      <c r="S18" s="26" t="s">
        <v>22</v>
      </c>
      <c r="T18" s="26" t="s">
        <v>12</v>
      </c>
      <c r="U18" s="26" t="s">
        <v>12</v>
      </c>
      <c r="V18" s="26" t="s">
        <v>12</v>
      </c>
      <c r="W18" s="26" t="s">
        <v>12</v>
      </c>
      <c r="X18" s="26" t="s">
        <v>12</v>
      </c>
      <c r="Y18" s="26" t="s">
        <v>12</v>
      </c>
      <c r="Z18" s="22" t="s">
        <v>12</v>
      </c>
      <c r="AA18" s="22" t="s">
        <v>12</v>
      </c>
      <c r="AB18" s="22" t="s">
        <v>12</v>
      </c>
      <c r="AC18" s="22" t="s">
        <v>22</v>
      </c>
      <c r="AD18" s="22" t="s">
        <v>11</v>
      </c>
      <c r="AE18" s="22" t="s">
        <v>11</v>
      </c>
      <c r="AF18" s="108" t="s">
        <v>22</v>
      </c>
      <c r="AG18" s="108" t="s">
        <v>22</v>
      </c>
      <c r="AH18" s="15">
        <f t="shared" si="0"/>
        <v>0.7</v>
      </c>
    </row>
    <row r="19" spans="1:34" ht="15.75" customHeight="1" x14ac:dyDescent="0.25">
      <c r="A19" s="200" t="s">
        <v>23</v>
      </c>
      <c r="B19" s="201"/>
      <c r="C19" s="202"/>
      <c r="D19" s="18" t="s">
        <v>11</v>
      </c>
      <c r="E19" s="109" t="s">
        <v>11</v>
      </c>
      <c r="F19" s="109" t="s">
        <v>11</v>
      </c>
      <c r="G19" s="109" t="s">
        <v>11</v>
      </c>
      <c r="H19" s="109" t="s">
        <v>11</v>
      </c>
      <c r="I19" s="109" t="s">
        <v>11</v>
      </c>
      <c r="J19" s="109" t="s">
        <v>11</v>
      </c>
      <c r="K19" s="18" t="s">
        <v>11</v>
      </c>
      <c r="L19" s="18" t="s">
        <v>11</v>
      </c>
      <c r="M19" s="27" t="s">
        <v>11</v>
      </c>
      <c r="N19" s="27" t="s">
        <v>11</v>
      </c>
      <c r="O19" s="27" t="s">
        <v>11</v>
      </c>
      <c r="P19" s="27" t="s">
        <v>11</v>
      </c>
      <c r="Q19" s="27" t="s">
        <v>12</v>
      </c>
      <c r="R19" s="27" t="s">
        <v>22</v>
      </c>
      <c r="S19" s="27" t="s">
        <v>22</v>
      </c>
      <c r="T19" s="27" t="s">
        <v>12</v>
      </c>
      <c r="U19" s="27" t="s">
        <v>12</v>
      </c>
      <c r="V19" s="27" t="s">
        <v>12</v>
      </c>
      <c r="W19" s="27" t="s">
        <v>12</v>
      </c>
      <c r="X19" s="27" t="s">
        <v>12</v>
      </c>
      <c r="Y19" s="27" t="s">
        <v>12</v>
      </c>
      <c r="Z19" s="18" t="s">
        <v>12</v>
      </c>
      <c r="AA19" s="18" t="s">
        <v>12</v>
      </c>
      <c r="AB19" s="18" t="s">
        <v>12</v>
      </c>
      <c r="AC19" s="18" t="s">
        <v>22</v>
      </c>
      <c r="AD19" s="18" t="s">
        <v>11</v>
      </c>
      <c r="AE19" s="18" t="s">
        <v>11</v>
      </c>
      <c r="AF19" s="18" t="s">
        <v>22</v>
      </c>
      <c r="AG19" s="18" t="s">
        <v>22</v>
      </c>
      <c r="AH19" s="23">
        <f t="shared" si="0"/>
        <v>0.66666666666666663</v>
      </c>
    </row>
    <row r="20" spans="1:34" ht="15.75" customHeight="1" x14ac:dyDescent="0.25">
      <c r="A20" s="200" t="s">
        <v>24</v>
      </c>
      <c r="B20" s="201"/>
      <c r="C20" s="202"/>
      <c r="D20" s="18" t="s">
        <v>11</v>
      </c>
      <c r="E20" s="109" t="s">
        <v>11</v>
      </c>
      <c r="F20" s="109" t="s">
        <v>11</v>
      </c>
      <c r="G20" s="109" t="s">
        <v>11</v>
      </c>
      <c r="H20" s="109" t="s">
        <v>11</v>
      </c>
      <c r="I20" s="109" t="s">
        <v>11</v>
      </c>
      <c r="J20" s="109" t="s">
        <v>11</v>
      </c>
      <c r="K20" s="109" t="s">
        <v>11</v>
      </c>
      <c r="L20" s="109" t="s">
        <v>11</v>
      </c>
      <c r="M20" s="27" t="s">
        <v>11</v>
      </c>
      <c r="N20" s="27" t="s">
        <v>11</v>
      </c>
      <c r="O20" s="27" t="s">
        <v>11</v>
      </c>
      <c r="P20" s="27" t="s">
        <v>11</v>
      </c>
      <c r="Q20" s="27" t="s">
        <v>12</v>
      </c>
      <c r="R20" s="27" t="s">
        <v>22</v>
      </c>
      <c r="S20" s="27" t="s">
        <v>22</v>
      </c>
      <c r="T20" s="27" t="s">
        <v>12</v>
      </c>
      <c r="U20" s="27" t="s">
        <v>12</v>
      </c>
      <c r="V20" s="27" t="s">
        <v>12</v>
      </c>
      <c r="W20" s="27" t="s">
        <v>12</v>
      </c>
      <c r="X20" s="27" t="s">
        <v>12</v>
      </c>
      <c r="Y20" s="27" t="s">
        <v>12</v>
      </c>
      <c r="Z20" s="18" t="s">
        <v>12</v>
      </c>
      <c r="AA20" s="18" t="s">
        <v>12</v>
      </c>
      <c r="AB20" s="18" t="s">
        <v>12</v>
      </c>
      <c r="AC20" s="18" t="s">
        <v>22</v>
      </c>
      <c r="AD20" s="18" t="s">
        <v>11</v>
      </c>
      <c r="AE20" s="18" t="s">
        <v>11</v>
      </c>
      <c r="AF20" s="18" t="s">
        <v>22</v>
      </c>
      <c r="AG20" s="18" t="s">
        <v>22</v>
      </c>
      <c r="AH20" s="23">
        <f t="shared" si="0"/>
        <v>0.66666666666666663</v>
      </c>
    </row>
    <row r="21" spans="1:34" ht="15.75" customHeight="1" x14ac:dyDescent="0.25">
      <c r="A21" s="188" t="s">
        <v>25</v>
      </c>
      <c r="B21" s="189"/>
      <c r="C21" s="190"/>
      <c r="D21" s="100" t="s">
        <v>11</v>
      </c>
      <c r="E21" s="100" t="s">
        <v>11</v>
      </c>
      <c r="F21" s="100" t="s">
        <v>11</v>
      </c>
      <c r="G21" s="100" t="s">
        <v>11</v>
      </c>
      <c r="H21" s="100" t="s">
        <v>11</v>
      </c>
      <c r="I21" s="100" t="s">
        <v>11</v>
      </c>
      <c r="J21" s="100" t="s">
        <v>11</v>
      </c>
      <c r="K21" s="100" t="s">
        <v>11</v>
      </c>
      <c r="L21" s="100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22</v>
      </c>
      <c r="S21" s="16" t="s">
        <v>22</v>
      </c>
      <c r="T21" s="16" t="s">
        <v>12</v>
      </c>
      <c r="U21" s="16" t="s">
        <v>12</v>
      </c>
      <c r="V21" s="16" t="s">
        <v>12</v>
      </c>
      <c r="W21" s="16" t="s">
        <v>12</v>
      </c>
      <c r="X21" s="16" t="s">
        <v>12</v>
      </c>
      <c r="Y21" s="16" t="s">
        <v>12</v>
      </c>
      <c r="Z21" s="17" t="s">
        <v>12</v>
      </c>
      <c r="AA21" s="17" t="s">
        <v>12</v>
      </c>
      <c r="AB21" s="17" t="s">
        <v>12</v>
      </c>
      <c r="AC21" s="17" t="s">
        <v>22</v>
      </c>
      <c r="AD21" s="17" t="s">
        <v>11</v>
      </c>
      <c r="AE21" s="17" t="s">
        <v>11</v>
      </c>
      <c r="AF21" s="100" t="s">
        <v>22</v>
      </c>
      <c r="AG21" s="100" t="s">
        <v>22</v>
      </c>
      <c r="AH21" s="19">
        <f t="shared" si="0"/>
        <v>0.7</v>
      </c>
    </row>
    <row r="22" spans="1:34" ht="15.75" customHeight="1" x14ac:dyDescent="0.25">
      <c r="A22" s="194" t="s">
        <v>26</v>
      </c>
      <c r="B22" s="195"/>
      <c r="C22" s="196"/>
      <c r="D22" s="113" t="s">
        <v>12</v>
      </c>
      <c r="E22" s="113" t="s">
        <v>22</v>
      </c>
      <c r="F22" s="113" t="s">
        <v>12</v>
      </c>
      <c r="G22" s="113" t="s">
        <v>12</v>
      </c>
      <c r="H22" s="113" t="s">
        <v>12</v>
      </c>
      <c r="I22" s="113" t="s">
        <v>12</v>
      </c>
      <c r="J22" s="113" t="s">
        <v>12</v>
      </c>
      <c r="K22" s="113" t="s">
        <v>22</v>
      </c>
      <c r="L22" s="113" t="s">
        <v>22</v>
      </c>
      <c r="M22" s="28" t="s">
        <v>11</v>
      </c>
      <c r="N22" s="28" t="s">
        <v>11</v>
      </c>
      <c r="O22" s="28" t="s">
        <v>11</v>
      </c>
      <c r="P22" s="28" t="s">
        <v>11</v>
      </c>
      <c r="Q22" s="28" t="s">
        <v>11</v>
      </c>
      <c r="R22" s="28" t="s">
        <v>22</v>
      </c>
      <c r="S22" s="28" t="s">
        <v>12</v>
      </c>
      <c r="T22" s="28" t="s">
        <v>12</v>
      </c>
      <c r="U22" s="28" t="s">
        <v>12</v>
      </c>
      <c r="V22" s="28" t="s">
        <v>12</v>
      </c>
      <c r="W22" s="28" t="s">
        <v>12</v>
      </c>
      <c r="X22" s="28" t="s">
        <v>12</v>
      </c>
      <c r="Y22" s="28" t="s">
        <v>12</v>
      </c>
      <c r="Z22" s="113" t="s">
        <v>12</v>
      </c>
      <c r="AA22" s="113" t="s">
        <v>12</v>
      </c>
      <c r="AB22" s="113" t="s">
        <v>12</v>
      </c>
      <c r="AC22" s="113" t="s">
        <v>12</v>
      </c>
      <c r="AD22" s="113" t="s">
        <v>12</v>
      </c>
      <c r="AE22" s="113" t="s">
        <v>12</v>
      </c>
      <c r="AF22" s="113" t="s">
        <v>11</v>
      </c>
      <c r="AG22" s="113" t="s">
        <v>12</v>
      </c>
      <c r="AH22" s="21">
        <f t="shared" si="0"/>
        <v>0.33333333333333331</v>
      </c>
    </row>
    <row r="23" spans="1:34" ht="15.75" customHeight="1" x14ac:dyDescent="0.25">
      <c r="A23" s="197" t="s">
        <v>27</v>
      </c>
      <c r="B23" s="198"/>
      <c r="C23" s="199"/>
      <c r="D23" s="26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108" t="s">
        <v>11</v>
      </c>
      <c r="N23" s="108" t="s">
        <v>11</v>
      </c>
      <c r="O23" s="108" t="s">
        <v>11</v>
      </c>
      <c r="P23" s="108" t="s">
        <v>11</v>
      </c>
      <c r="Q23" s="108" t="s">
        <v>11</v>
      </c>
      <c r="R23" s="108" t="s">
        <v>12</v>
      </c>
      <c r="S23" s="108" t="s">
        <v>12</v>
      </c>
      <c r="T23" s="108" t="s">
        <v>12</v>
      </c>
      <c r="U23" s="108" t="s">
        <v>12</v>
      </c>
      <c r="V23" s="26" t="s">
        <v>12</v>
      </c>
      <c r="W23" s="26" t="s">
        <v>12</v>
      </c>
      <c r="X23" s="26" t="s">
        <v>12</v>
      </c>
      <c r="Y23" s="26" t="s">
        <v>12</v>
      </c>
      <c r="Z23" s="26" t="s">
        <v>12</v>
      </c>
      <c r="AA23" s="26" t="s">
        <v>12</v>
      </c>
      <c r="AB23" s="26" t="s">
        <v>12</v>
      </c>
      <c r="AC23" s="26" t="s">
        <v>12</v>
      </c>
      <c r="AD23" s="26" t="s">
        <v>11</v>
      </c>
      <c r="AE23" s="26" t="s">
        <v>12</v>
      </c>
      <c r="AF23" s="22" t="s">
        <v>11</v>
      </c>
      <c r="AG23" s="22" t="s">
        <v>12</v>
      </c>
      <c r="AH23" s="15">
        <f t="shared" si="0"/>
        <v>0.53333333333333333</v>
      </c>
    </row>
    <row r="24" spans="1:34" ht="15.75" customHeight="1" x14ac:dyDescent="0.25">
      <c r="A24" s="188" t="s">
        <v>28</v>
      </c>
      <c r="B24" s="189"/>
      <c r="C24" s="190"/>
      <c r="D24" s="16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00" t="s">
        <v>11</v>
      </c>
      <c r="N24" s="100" t="s">
        <v>11</v>
      </c>
      <c r="O24" s="100" t="s">
        <v>11</v>
      </c>
      <c r="P24" s="100" t="s">
        <v>11</v>
      </c>
      <c r="Q24" s="100" t="s">
        <v>11</v>
      </c>
      <c r="R24" s="100" t="s">
        <v>12</v>
      </c>
      <c r="S24" s="100" t="s">
        <v>12</v>
      </c>
      <c r="T24" s="100" t="s">
        <v>12</v>
      </c>
      <c r="U24" s="100" t="s">
        <v>12</v>
      </c>
      <c r="V24" s="16" t="s">
        <v>12</v>
      </c>
      <c r="W24" s="16" t="s">
        <v>12</v>
      </c>
      <c r="X24" s="16" t="s">
        <v>12</v>
      </c>
      <c r="Y24" s="16" t="s">
        <v>12</v>
      </c>
      <c r="Z24" s="16" t="s">
        <v>12</v>
      </c>
      <c r="AA24" s="16" t="s">
        <v>12</v>
      </c>
      <c r="AB24" s="16" t="s">
        <v>12</v>
      </c>
      <c r="AC24" s="16" t="s">
        <v>12</v>
      </c>
      <c r="AD24" s="16" t="s">
        <v>11</v>
      </c>
      <c r="AE24" s="16" t="s">
        <v>12</v>
      </c>
      <c r="AF24" s="17" t="s">
        <v>11</v>
      </c>
      <c r="AG24" s="17" t="s">
        <v>12</v>
      </c>
      <c r="AH24" s="19">
        <f t="shared" si="0"/>
        <v>0.53333333333333333</v>
      </c>
    </row>
    <row r="25" spans="1:34" ht="15.75" customHeight="1" x14ac:dyDescent="0.25">
      <c r="A25" s="194" t="s">
        <v>29</v>
      </c>
      <c r="B25" s="195"/>
      <c r="C25" s="196"/>
      <c r="D25" s="113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30" t="s">
        <v>11</v>
      </c>
      <c r="N25" s="30" t="s">
        <v>11</v>
      </c>
      <c r="O25" s="30" t="s">
        <v>11</v>
      </c>
      <c r="P25" s="30" t="s">
        <v>11</v>
      </c>
      <c r="Q25" s="30" t="s">
        <v>11</v>
      </c>
      <c r="R25" s="30" t="s">
        <v>11</v>
      </c>
      <c r="S25" s="30" t="s">
        <v>22</v>
      </c>
      <c r="T25" s="30" t="s">
        <v>12</v>
      </c>
      <c r="U25" s="30" t="s">
        <v>12</v>
      </c>
      <c r="V25" s="30" t="s">
        <v>12</v>
      </c>
      <c r="W25" s="30" t="s">
        <v>12</v>
      </c>
      <c r="X25" s="30" t="s">
        <v>22</v>
      </c>
      <c r="Y25" s="30" t="s">
        <v>22</v>
      </c>
      <c r="Z25" s="113" t="s">
        <v>12</v>
      </c>
      <c r="AA25" s="113" t="s">
        <v>12</v>
      </c>
      <c r="AB25" s="113" t="s">
        <v>22</v>
      </c>
      <c r="AC25" s="113" t="s">
        <v>11</v>
      </c>
      <c r="AD25" s="113" t="s">
        <v>11</v>
      </c>
      <c r="AE25" s="113" t="s">
        <v>11</v>
      </c>
      <c r="AF25" s="29" t="s">
        <v>11</v>
      </c>
      <c r="AG25" s="29" t="s">
        <v>11</v>
      </c>
      <c r="AH25" s="21">
        <f t="shared" si="0"/>
        <v>0.8</v>
      </c>
    </row>
    <row r="26" spans="1:34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11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22</v>
      </c>
      <c r="T26" s="113" t="s">
        <v>12</v>
      </c>
      <c r="U26" s="113" t="s">
        <v>12</v>
      </c>
      <c r="V26" s="113" t="s">
        <v>12</v>
      </c>
      <c r="W26" s="113" t="s">
        <v>12</v>
      </c>
      <c r="X26" s="113" t="s">
        <v>12</v>
      </c>
      <c r="Y26" s="113" t="s">
        <v>12</v>
      </c>
      <c r="Z26" s="113" t="s">
        <v>12</v>
      </c>
      <c r="AA26" s="113" t="s">
        <v>12</v>
      </c>
      <c r="AB26" s="113" t="s">
        <v>22</v>
      </c>
      <c r="AC26" s="113" t="s">
        <v>11</v>
      </c>
      <c r="AD26" s="113" t="s">
        <v>11</v>
      </c>
      <c r="AE26" s="113" t="s">
        <v>11</v>
      </c>
      <c r="AF26" s="29" t="s">
        <v>11</v>
      </c>
      <c r="AG26" s="29" t="s">
        <v>11</v>
      </c>
      <c r="AH26" s="21">
        <f t="shared" si="0"/>
        <v>0.73333333333333328</v>
      </c>
    </row>
    <row r="27" spans="1:34" ht="15.75" customHeight="1" x14ac:dyDescent="0.25">
      <c r="A27" s="191" t="s">
        <v>31</v>
      </c>
      <c r="B27" s="192"/>
      <c r="C27" s="193"/>
      <c r="D27" s="99" t="s">
        <v>8</v>
      </c>
      <c r="E27" s="99" t="s">
        <v>9</v>
      </c>
      <c r="F27" s="99" t="s">
        <v>9</v>
      </c>
      <c r="G27" s="99" t="s">
        <v>9</v>
      </c>
      <c r="H27" s="99" t="s">
        <v>9</v>
      </c>
      <c r="I27" s="99" t="s">
        <v>9</v>
      </c>
      <c r="J27" s="99" t="s">
        <v>9</v>
      </c>
      <c r="K27" s="99" t="s">
        <v>8</v>
      </c>
      <c r="L27" s="99" t="s">
        <v>8</v>
      </c>
      <c r="M27" s="99" t="s">
        <v>8</v>
      </c>
      <c r="N27" s="99" t="s">
        <v>8</v>
      </c>
      <c r="O27" s="99" t="s">
        <v>8</v>
      </c>
      <c r="P27" s="99" t="s">
        <v>9</v>
      </c>
      <c r="Q27" s="99" t="s">
        <v>9</v>
      </c>
      <c r="R27" s="99" t="s">
        <v>9</v>
      </c>
      <c r="S27" s="99" t="s">
        <v>22</v>
      </c>
      <c r="T27" s="99" t="s">
        <v>12</v>
      </c>
      <c r="U27" s="99" t="s">
        <v>12</v>
      </c>
      <c r="V27" s="31" t="s">
        <v>12</v>
      </c>
      <c r="W27" s="31" t="s">
        <v>12</v>
      </c>
      <c r="X27" s="31" t="s">
        <v>12</v>
      </c>
      <c r="Y27" s="31" t="s">
        <v>12</v>
      </c>
      <c r="Z27" s="99" t="s">
        <v>12</v>
      </c>
      <c r="AA27" s="99" t="s">
        <v>12</v>
      </c>
      <c r="AB27" s="99" t="s">
        <v>12</v>
      </c>
      <c r="AC27" s="99" t="s">
        <v>9</v>
      </c>
      <c r="AD27" s="99" t="s">
        <v>9</v>
      </c>
      <c r="AE27" s="99" t="s">
        <v>9</v>
      </c>
      <c r="AF27" s="99" t="s">
        <v>9</v>
      </c>
      <c r="AG27" s="99" t="s">
        <v>9</v>
      </c>
      <c r="AH27" s="15">
        <f t="shared" si="0"/>
        <v>0.7</v>
      </c>
    </row>
    <row r="28" spans="1:34" ht="15.75" customHeight="1" x14ac:dyDescent="0.25">
      <c r="A28" s="206" t="s">
        <v>32</v>
      </c>
      <c r="B28" s="207"/>
      <c r="C28" s="208"/>
      <c r="D28" s="114">
        <v>3</v>
      </c>
      <c r="E28" s="114">
        <v>3</v>
      </c>
      <c r="F28" s="114">
        <v>3</v>
      </c>
      <c r="G28" s="114">
        <v>3</v>
      </c>
      <c r="H28" s="114">
        <v>3</v>
      </c>
      <c r="I28" s="114">
        <v>3</v>
      </c>
      <c r="J28" s="114">
        <v>3.5</v>
      </c>
      <c r="K28" s="114" t="s">
        <v>98</v>
      </c>
      <c r="L28" s="114" t="s">
        <v>98</v>
      </c>
      <c r="M28" s="32">
        <v>3</v>
      </c>
      <c r="N28" s="32">
        <v>4</v>
      </c>
      <c r="O28" s="32">
        <v>4</v>
      </c>
      <c r="P28" s="32">
        <v>3</v>
      </c>
      <c r="Q28" s="32">
        <v>2</v>
      </c>
      <c r="R28" s="32">
        <v>2</v>
      </c>
      <c r="S28" s="32">
        <v>2</v>
      </c>
      <c r="T28" s="32">
        <v>2</v>
      </c>
      <c r="U28" s="32">
        <v>2</v>
      </c>
      <c r="V28" s="32">
        <v>2</v>
      </c>
      <c r="W28" s="32">
        <v>2</v>
      </c>
      <c r="X28" s="32">
        <v>2</v>
      </c>
      <c r="Y28" s="32" t="s">
        <v>99</v>
      </c>
      <c r="Z28" s="32">
        <v>2</v>
      </c>
      <c r="AA28" s="32">
        <v>2</v>
      </c>
      <c r="AB28" s="32">
        <v>2</v>
      </c>
      <c r="AC28" s="32">
        <v>3</v>
      </c>
      <c r="AD28" s="32">
        <v>3</v>
      </c>
      <c r="AE28" s="32">
        <v>3</v>
      </c>
      <c r="AF28" s="114">
        <v>1.6</v>
      </c>
      <c r="AG28" s="114">
        <v>2</v>
      </c>
      <c r="AH28" s="19">
        <f t="shared" si="0"/>
        <v>1</v>
      </c>
    </row>
    <row r="29" spans="1:34" ht="15.75" customHeight="1" x14ac:dyDescent="0.25">
      <c r="A29" s="203" t="s">
        <v>33</v>
      </c>
      <c r="B29" s="204"/>
      <c r="C29" s="205"/>
      <c r="D29" s="33" t="s">
        <v>238</v>
      </c>
      <c r="E29" s="115" t="s">
        <v>239</v>
      </c>
      <c r="F29" s="115" t="s">
        <v>240</v>
      </c>
      <c r="G29" s="115" t="s">
        <v>113</v>
      </c>
      <c r="H29" s="115" t="s">
        <v>241</v>
      </c>
      <c r="I29" s="115" t="s">
        <v>113</v>
      </c>
      <c r="J29" s="115" t="s">
        <v>242</v>
      </c>
      <c r="K29" s="115" t="s">
        <v>243</v>
      </c>
      <c r="L29" s="115" t="s">
        <v>245</v>
      </c>
      <c r="M29" s="115" t="s">
        <v>244</v>
      </c>
      <c r="N29" s="115" t="s">
        <v>109</v>
      </c>
      <c r="O29" s="115" t="s">
        <v>109</v>
      </c>
      <c r="P29" s="115" t="s">
        <v>246</v>
      </c>
      <c r="Q29" s="115" t="s">
        <v>247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33">
        <v>0</v>
      </c>
      <c r="AA29" s="33">
        <v>0</v>
      </c>
      <c r="AB29" s="33">
        <v>0</v>
      </c>
      <c r="AC29" s="33" t="s">
        <v>241</v>
      </c>
      <c r="AD29" s="33" t="s">
        <v>248</v>
      </c>
      <c r="AE29" s="33">
        <v>0</v>
      </c>
      <c r="AF29" s="103">
        <v>0</v>
      </c>
      <c r="AG29" s="33">
        <v>0</v>
      </c>
      <c r="AH29" s="21">
        <f t="shared" si="0"/>
        <v>0.53333333333333333</v>
      </c>
    </row>
    <row r="30" spans="1:34" ht="15.75" customHeight="1" x14ac:dyDescent="0.25">
      <c r="A30" s="215" t="s">
        <v>34</v>
      </c>
      <c r="B30" s="216"/>
      <c r="C30" s="217"/>
      <c r="D30" s="116" t="s">
        <v>8</v>
      </c>
      <c r="E30" s="116" t="s">
        <v>9</v>
      </c>
      <c r="F30" s="116" t="s">
        <v>9</v>
      </c>
      <c r="G30" s="116" t="s">
        <v>9</v>
      </c>
      <c r="H30" s="116" t="s">
        <v>9</v>
      </c>
      <c r="I30" s="116" t="s">
        <v>9</v>
      </c>
      <c r="J30" s="116" t="s">
        <v>8</v>
      </c>
      <c r="K30" s="116" t="s">
        <v>8</v>
      </c>
      <c r="L30" s="116" t="s">
        <v>8</v>
      </c>
      <c r="M30" s="116" t="s">
        <v>8</v>
      </c>
      <c r="N30" s="116" t="s">
        <v>8</v>
      </c>
      <c r="O30" s="116" t="s">
        <v>8</v>
      </c>
      <c r="P30" s="116" t="s">
        <v>9</v>
      </c>
      <c r="Q30" s="116" t="s">
        <v>9</v>
      </c>
      <c r="R30" s="116" t="s">
        <v>9</v>
      </c>
      <c r="S30" s="116" t="s">
        <v>22</v>
      </c>
      <c r="T30" s="116" t="s">
        <v>12</v>
      </c>
      <c r="U30" s="116" t="s">
        <v>12</v>
      </c>
      <c r="V30" s="116" t="s">
        <v>12</v>
      </c>
      <c r="W30" s="116" t="s">
        <v>12</v>
      </c>
      <c r="X30" s="116" t="s">
        <v>12</v>
      </c>
      <c r="Y30" s="116" t="s">
        <v>12</v>
      </c>
      <c r="Z30" s="116" t="s">
        <v>12</v>
      </c>
      <c r="AA30" s="116" t="s">
        <v>12</v>
      </c>
      <c r="AB30" s="116" t="s">
        <v>12</v>
      </c>
      <c r="AC30" s="116" t="s">
        <v>9</v>
      </c>
      <c r="AD30" s="116" t="s">
        <v>9</v>
      </c>
      <c r="AE30" s="116" t="s">
        <v>9</v>
      </c>
      <c r="AF30" s="116" t="s">
        <v>9</v>
      </c>
      <c r="AG30" s="116" t="s">
        <v>9</v>
      </c>
      <c r="AH30" s="21">
        <f t="shared" si="0"/>
        <v>0.7</v>
      </c>
    </row>
    <row r="31" spans="1:34" ht="15.75" customHeight="1" x14ac:dyDescent="0.25">
      <c r="A31" s="191" t="s">
        <v>35</v>
      </c>
      <c r="B31" s="192"/>
      <c r="C31" s="193"/>
      <c r="D31" s="99" t="s">
        <v>8</v>
      </c>
      <c r="E31" s="99" t="s">
        <v>9</v>
      </c>
      <c r="F31" s="99" t="s">
        <v>9</v>
      </c>
      <c r="G31" s="99" t="s">
        <v>9</v>
      </c>
      <c r="H31" s="99" t="s">
        <v>9</v>
      </c>
      <c r="I31" s="99" t="s">
        <v>9</v>
      </c>
      <c r="J31" s="99" t="s">
        <v>9</v>
      </c>
      <c r="K31" s="99" t="s">
        <v>9</v>
      </c>
      <c r="L31" s="99" t="s">
        <v>9</v>
      </c>
      <c r="M31" s="99" t="s">
        <v>8</v>
      </c>
      <c r="N31" s="99" t="s">
        <v>8</v>
      </c>
      <c r="O31" s="99" t="s">
        <v>8</v>
      </c>
      <c r="P31" s="99" t="s">
        <v>9</v>
      </c>
      <c r="Q31" s="99" t="s">
        <v>9</v>
      </c>
      <c r="R31" s="99" t="s">
        <v>9</v>
      </c>
      <c r="S31" s="99" t="s">
        <v>22</v>
      </c>
      <c r="T31" s="99" t="s">
        <v>12</v>
      </c>
      <c r="U31" s="99" t="s">
        <v>12</v>
      </c>
      <c r="V31" s="99" t="s">
        <v>12</v>
      </c>
      <c r="W31" s="99" t="s">
        <v>12</v>
      </c>
      <c r="X31" s="99" t="s">
        <v>12</v>
      </c>
      <c r="Y31" s="99" t="s">
        <v>12</v>
      </c>
      <c r="Z31" s="99" t="s">
        <v>12</v>
      </c>
      <c r="AA31" s="99" t="s">
        <v>12</v>
      </c>
      <c r="AB31" s="99" t="s">
        <v>12</v>
      </c>
      <c r="AC31" s="99" t="s">
        <v>9</v>
      </c>
      <c r="AD31" s="99" t="s">
        <v>9</v>
      </c>
      <c r="AE31" s="99" t="s">
        <v>9</v>
      </c>
      <c r="AF31" s="99" t="s">
        <v>22</v>
      </c>
      <c r="AG31" s="99" t="s">
        <v>9</v>
      </c>
      <c r="AH31" s="15">
        <f t="shared" si="0"/>
        <v>0.7</v>
      </c>
    </row>
    <row r="32" spans="1:34" ht="15.75" customHeight="1" x14ac:dyDescent="0.25">
      <c r="A32" s="218" t="s">
        <v>36</v>
      </c>
      <c r="B32" s="219"/>
      <c r="C32" s="220"/>
      <c r="D32" s="117" t="s">
        <v>8</v>
      </c>
      <c r="E32" s="117" t="s">
        <v>9</v>
      </c>
      <c r="F32" s="117" t="s">
        <v>9</v>
      </c>
      <c r="G32" s="117" t="s">
        <v>9</v>
      </c>
      <c r="H32" s="117" t="s">
        <v>9</v>
      </c>
      <c r="I32" s="117" t="s">
        <v>9</v>
      </c>
      <c r="J32" s="117" t="s">
        <v>9</v>
      </c>
      <c r="K32" s="117" t="s">
        <v>9</v>
      </c>
      <c r="L32" s="117" t="s">
        <v>9</v>
      </c>
      <c r="M32" s="117" t="s">
        <v>8</v>
      </c>
      <c r="N32" s="117" t="s">
        <v>8</v>
      </c>
      <c r="O32" s="117" t="s">
        <v>8</v>
      </c>
      <c r="P32" s="117" t="s">
        <v>9</v>
      </c>
      <c r="Q32" s="117" t="s">
        <v>9</v>
      </c>
      <c r="R32" s="117" t="s">
        <v>9</v>
      </c>
      <c r="S32" s="117" t="s">
        <v>22</v>
      </c>
      <c r="T32" s="117" t="s">
        <v>12</v>
      </c>
      <c r="U32" s="117" t="s">
        <v>12</v>
      </c>
      <c r="V32" s="117" t="s">
        <v>12</v>
      </c>
      <c r="W32" s="117" t="s">
        <v>12</v>
      </c>
      <c r="X32" s="117" t="s">
        <v>12</v>
      </c>
      <c r="Y32" s="117" t="s">
        <v>12</v>
      </c>
      <c r="Z32" s="117" t="s">
        <v>12</v>
      </c>
      <c r="AA32" s="117" t="s">
        <v>12</v>
      </c>
      <c r="AB32" s="117" t="s">
        <v>12</v>
      </c>
      <c r="AC32" s="117" t="s">
        <v>9</v>
      </c>
      <c r="AD32" s="117" t="s">
        <v>9</v>
      </c>
      <c r="AE32" s="117" t="s">
        <v>9</v>
      </c>
      <c r="AF32" s="117" t="s">
        <v>22</v>
      </c>
      <c r="AG32" s="117" t="s">
        <v>9</v>
      </c>
      <c r="AH32" s="19">
        <f t="shared" si="0"/>
        <v>0.7</v>
      </c>
    </row>
    <row r="33" spans="1:43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11</v>
      </c>
      <c r="I33" s="113" t="s">
        <v>11</v>
      </c>
      <c r="J33" s="113" t="s">
        <v>11</v>
      </c>
      <c r="K33" s="113" t="s">
        <v>11</v>
      </c>
      <c r="L33" s="113" t="s">
        <v>11</v>
      </c>
      <c r="M33" s="28" t="s">
        <v>11</v>
      </c>
      <c r="N33" s="28" t="s">
        <v>11</v>
      </c>
      <c r="O33" s="28" t="s">
        <v>11</v>
      </c>
      <c r="P33" s="28" t="s">
        <v>11</v>
      </c>
      <c r="Q33" s="28" t="s">
        <v>11</v>
      </c>
      <c r="R33" s="28" t="s">
        <v>11</v>
      </c>
      <c r="S33" s="28" t="s">
        <v>22</v>
      </c>
      <c r="T33" s="28" t="s">
        <v>12</v>
      </c>
      <c r="U33" s="28" t="s">
        <v>12</v>
      </c>
      <c r="V33" s="28" t="s">
        <v>12</v>
      </c>
      <c r="W33" s="28" t="s">
        <v>12</v>
      </c>
      <c r="X33" s="28" t="s">
        <v>12</v>
      </c>
      <c r="Y33" s="28" t="s">
        <v>12</v>
      </c>
      <c r="Z33" s="29" t="s">
        <v>12</v>
      </c>
      <c r="AA33" s="29" t="s">
        <v>12</v>
      </c>
      <c r="AB33" s="29" t="s">
        <v>12</v>
      </c>
      <c r="AC33" s="29" t="s">
        <v>11</v>
      </c>
      <c r="AD33" s="29" t="s">
        <v>11</v>
      </c>
      <c r="AE33" s="29" t="s">
        <v>11</v>
      </c>
      <c r="AF33" s="113" t="s">
        <v>22</v>
      </c>
      <c r="AG33" s="113" t="s">
        <v>11</v>
      </c>
      <c r="AH33" s="21">
        <f t="shared" si="0"/>
        <v>0.7</v>
      </c>
    </row>
    <row r="34" spans="1:43" ht="15.75" customHeight="1" x14ac:dyDescent="0.25">
      <c r="A34" s="194" t="s">
        <v>106</v>
      </c>
      <c r="B34" s="195"/>
      <c r="C34" s="196"/>
      <c r="D34" s="29" t="s">
        <v>11</v>
      </c>
      <c r="E34" s="113" t="s">
        <v>11</v>
      </c>
      <c r="F34" s="113" t="s">
        <v>11</v>
      </c>
      <c r="G34" s="113" t="s">
        <v>11</v>
      </c>
      <c r="H34" s="113" t="s">
        <v>11</v>
      </c>
      <c r="I34" s="113" t="s">
        <v>11</v>
      </c>
      <c r="J34" s="113" t="s">
        <v>11</v>
      </c>
      <c r="K34" s="113" t="s">
        <v>11</v>
      </c>
      <c r="L34" s="113" t="s">
        <v>11</v>
      </c>
      <c r="M34" s="28" t="s">
        <v>11</v>
      </c>
      <c r="N34" s="28" t="s">
        <v>11</v>
      </c>
      <c r="O34" s="28" t="s">
        <v>11</v>
      </c>
      <c r="P34" s="28" t="s">
        <v>11</v>
      </c>
      <c r="Q34" s="28" t="s">
        <v>11</v>
      </c>
      <c r="R34" s="28" t="s">
        <v>22</v>
      </c>
      <c r="S34" s="28" t="s">
        <v>22</v>
      </c>
      <c r="T34" s="28" t="s">
        <v>12</v>
      </c>
      <c r="U34" s="28" t="s">
        <v>12</v>
      </c>
      <c r="V34" s="28" t="s">
        <v>12</v>
      </c>
      <c r="W34" s="28" t="s">
        <v>12</v>
      </c>
      <c r="X34" s="28" t="s">
        <v>12</v>
      </c>
      <c r="Y34" s="28" t="s">
        <v>12</v>
      </c>
      <c r="Z34" s="29" t="s">
        <v>12</v>
      </c>
      <c r="AA34" s="29" t="s">
        <v>12</v>
      </c>
      <c r="AB34" s="29" t="s">
        <v>12</v>
      </c>
      <c r="AC34" s="29" t="s">
        <v>22</v>
      </c>
      <c r="AD34" s="29" t="s">
        <v>11</v>
      </c>
      <c r="AE34" s="29" t="s">
        <v>11</v>
      </c>
      <c r="AF34" s="29" t="s">
        <v>22</v>
      </c>
      <c r="AG34" s="29" t="s">
        <v>11</v>
      </c>
      <c r="AH34" s="21">
        <f t="shared" si="0"/>
        <v>0.7</v>
      </c>
    </row>
    <row r="35" spans="1:43" ht="15.75" customHeight="1" thickBot="1" x14ac:dyDescent="0.3">
      <c r="A35" s="227" t="s">
        <v>107</v>
      </c>
      <c r="B35" s="228"/>
      <c r="C35" s="229"/>
      <c r="D35" s="137" t="s">
        <v>11</v>
      </c>
      <c r="E35" s="135" t="s">
        <v>11</v>
      </c>
      <c r="F35" s="135" t="s">
        <v>11</v>
      </c>
      <c r="G35" s="135" t="s">
        <v>11</v>
      </c>
      <c r="H35" s="135" t="s">
        <v>11</v>
      </c>
      <c r="I35" s="135" t="s">
        <v>11</v>
      </c>
      <c r="J35" s="135" t="s">
        <v>11</v>
      </c>
      <c r="K35" s="135" t="s">
        <v>11</v>
      </c>
      <c r="L35" s="135" t="s">
        <v>11</v>
      </c>
      <c r="M35" s="136" t="s">
        <v>11</v>
      </c>
      <c r="N35" s="136" t="s">
        <v>11</v>
      </c>
      <c r="O35" s="136" t="s">
        <v>11</v>
      </c>
      <c r="P35" s="136" t="s">
        <v>11</v>
      </c>
      <c r="Q35" s="136" t="s">
        <v>11</v>
      </c>
      <c r="R35" s="136" t="s">
        <v>22</v>
      </c>
      <c r="S35" s="136" t="s">
        <v>12</v>
      </c>
      <c r="T35" s="136" t="s">
        <v>12</v>
      </c>
      <c r="U35" s="136" t="s">
        <v>12</v>
      </c>
      <c r="V35" s="136" t="s">
        <v>12</v>
      </c>
      <c r="W35" s="136" t="s">
        <v>12</v>
      </c>
      <c r="X35" s="136" t="s">
        <v>12</v>
      </c>
      <c r="Y35" s="136" t="s">
        <v>12</v>
      </c>
      <c r="Z35" s="137" t="s">
        <v>22</v>
      </c>
      <c r="AA35" s="137" t="s">
        <v>12</v>
      </c>
      <c r="AB35" s="137" t="s">
        <v>12</v>
      </c>
      <c r="AC35" s="137" t="s">
        <v>12</v>
      </c>
      <c r="AD35" s="137" t="s">
        <v>11</v>
      </c>
      <c r="AE35" s="137" t="s">
        <v>11</v>
      </c>
      <c r="AF35" s="137" t="s">
        <v>22</v>
      </c>
      <c r="AG35" s="137" t="s">
        <v>11</v>
      </c>
      <c r="AH35" s="138">
        <f>IF(COUNTA(D35:AG35)&gt;0,(COUNTA(D35:AG35)-COUNTIF(D35:AG35,"NB")-COUNTIF(D35:AG35,"DN")-COUNTIF(D35:AG35,"An")-COUNTIF(D35:AG35,"NB^")-COUNTIF(D35:AG35,0))/COUNTA(D35:AG35),"")</f>
        <v>0.66666666666666663</v>
      </c>
    </row>
    <row r="36" spans="1:43" s="38" customFormat="1" ht="15.75" customHeight="1" x14ac:dyDescent="0.25">
      <c r="A36" s="224" t="s">
        <v>39</v>
      </c>
      <c r="B36" s="225"/>
      <c r="C36" s="226"/>
      <c r="D36" s="104"/>
      <c r="E36" s="104"/>
      <c r="F36" s="104"/>
      <c r="G36" s="37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6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40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45"/>
    </row>
    <row r="38" spans="1:43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>AB</v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G38" si="1">IF(AND(J5&gt;0,COUNTA(J6:J37)&gt;0,COUNTA(J6:J37)-COUNTIF(J6:J37,"NB")-COUNTIF(J30:J31, "0")=COUNTA(J6:J37)),"AB","")</f>
        <v/>
      </c>
      <c r="K38" s="48" t="str">
        <f t="shared" si="1"/>
        <v>AB</v>
      </c>
      <c r="L38" s="48" t="str">
        <f t="shared" si="1"/>
        <v>AB</v>
      </c>
      <c r="M38" s="48" t="str">
        <f t="shared" si="1"/>
        <v>AB</v>
      </c>
      <c r="N38" s="48" t="str">
        <f t="shared" si="1"/>
        <v>AB</v>
      </c>
      <c r="O38" s="48" t="str">
        <f t="shared" si="1"/>
        <v>AB</v>
      </c>
      <c r="P38" s="48" t="str">
        <f t="shared" si="1"/>
        <v>AB</v>
      </c>
      <c r="Q38" s="48" t="str">
        <f t="shared" si="1"/>
        <v/>
      </c>
      <c r="R38" s="48" t="str">
        <f t="shared" si="1"/>
        <v/>
      </c>
      <c r="S38" s="48" t="str">
        <f t="shared" si="1"/>
        <v/>
      </c>
      <c r="T38" s="48" t="str">
        <f t="shared" si="1"/>
        <v/>
      </c>
      <c r="U38" s="48" t="str">
        <f t="shared" si="1"/>
        <v/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/>
      </c>
      <c r="AF38" s="48" t="str">
        <f t="shared" si="1"/>
        <v/>
      </c>
      <c r="AG38" s="48" t="str">
        <f t="shared" si="1"/>
        <v/>
      </c>
      <c r="AH38" s="45"/>
    </row>
    <row r="39" spans="1:43" ht="15.75" hidden="1" customHeight="1" x14ac:dyDescent="0.25">
      <c r="D39" s="49" t="str">
        <f>IF(AND(D5:D5&gt;0,COUNTA(D6:D34),COUNTIF(D6:D34,"NB")+COUNTIF(D6:D34,0)=COUNTA(D6:D34)),"ANB","")</f>
        <v/>
      </c>
      <c r="E39" s="49" t="str">
        <f>IF(AND(E5:E5&gt;0,COUNTA(E6:E34),COUNTIF(E6:E34,"NB")+COUNTIF(E6:E34,0)=COUNTA(E6:E34)),"ANB","")</f>
        <v/>
      </c>
      <c r="F39" s="49" t="str">
        <f>IF(AND(F5:F5&gt;0,COUNTA(F6:F34),COUNTIF(F6:F34,"NB")+COUNTIF(F6:F34,0)=COUNTA(F6:F34)),"ANB","")</f>
        <v/>
      </c>
      <c r="G39" s="49" t="str">
        <f>IF(AND(G5:G5&gt;0,COUNTA(G6:G34),COUNTIF(G6:G34,"NB")+COUNTIF(G6:G34,0)=COUNTA(G6:G34)),"ANB","")</f>
        <v/>
      </c>
      <c r="H39" s="49" t="str">
        <f>IF(AND(H5:H5&gt;0,COUNTA(H6:H34),COUNTIF(H6:H34,"NB")+COUNTIF(H6:H34,0)=COUNTA(H6:H34)),"ANB","")</f>
        <v/>
      </c>
      <c r="I39" s="49" t="str">
        <f>IF(AND(I5:I5&gt;0,COUNTA(I6:I31),COUNTIF(I6:I31,"NB")+COUNTIF(I6:I31,0)=COUNTA(I6:I31)),"ANB","")</f>
        <v/>
      </c>
      <c r="J39" s="49" t="str">
        <f t="shared" ref="J39:AG39" si="2">IF(AND(J5:J5&gt;0,COUNTA(J6:J34),COUNTIF(J6:J34,"NB")+COUNTIF(J6:J34,0)=COUNTA(J6:J34)),"ANB","")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</row>
    <row r="40" spans="1:43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1:43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</row>
    <row r="42" spans="1:43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43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</row>
    <row r="44" spans="1:43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</row>
    <row r="45" spans="1:43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</row>
    <row r="46" spans="1:43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</row>
    <row r="47" spans="1:43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</row>
    <row r="48" spans="1:43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4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4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/>
    </row>
    <row r="51" spans="1:34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COUNTIF(D38:AG38,"AB")</f>
        <v>7</v>
      </c>
      <c r="AH51"/>
    </row>
    <row r="52" spans="1:34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23</v>
      </c>
      <c r="AH52"/>
    </row>
    <row r="53" spans="1:34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COUNTIF(D39:AG39,"ANB")</f>
        <v>0</v>
      </c>
      <c r="AH53"/>
    </row>
    <row r="54" spans="1:34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/>
    </row>
    <row r="55" spans="1:34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/>
    </row>
    <row r="56" spans="1:34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/>
    </row>
    <row r="57" spans="1:34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/>
    </row>
    <row r="58" spans="1:34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/>
    </row>
    <row r="59" spans="1:34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/>
    </row>
  </sheetData>
  <mergeCells count="33">
    <mergeCell ref="A37:C37"/>
    <mergeCell ref="A41:AG41"/>
    <mergeCell ref="A30:C30"/>
    <mergeCell ref="A31:C31"/>
    <mergeCell ref="A32:C32"/>
    <mergeCell ref="A33:C33"/>
    <mergeCell ref="A34:C34"/>
    <mergeCell ref="A36:C36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AF22 E9:E14 E6:H7 G9:H14 E30:H34 E18:H27 K21:L27 K6:T7 K30:T34 M18:T27 V22:Z27 Z18:Z21 Z6:AE7 Z30:AG34 K9:AE14 AA18:AE27">
    <cfRule type="cellIs" dxfId="380" priority="90" stopIfTrue="1" operator="equal">
      <formula>"B"</formula>
    </cfRule>
    <cfRule type="cellIs" dxfId="379" priority="91" stopIfTrue="1" operator="equal">
      <formula>"M"</formula>
    </cfRule>
    <cfRule type="cellIs" dxfId="378" priority="92" stopIfTrue="1" operator="between">
      <formula>"NB"</formula>
      <formula>"NB^"</formula>
    </cfRule>
  </conditionalFormatting>
  <conditionalFormatting sqref="AG28:AG29 AF28 E28:H29 K28:T29 V28:AE29">
    <cfRule type="cellIs" dxfId="377" priority="93" stopIfTrue="1" operator="equal">
      <formula>0</formula>
    </cfRule>
  </conditionalFormatting>
  <conditionalFormatting sqref="AF29">
    <cfRule type="cellIs" dxfId="376" priority="89" stopIfTrue="1" operator="equal">
      <formula>0</formula>
    </cfRule>
  </conditionalFormatting>
  <conditionalFormatting sqref="M15:T17 Z15:AE17">
    <cfRule type="cellIs" dxfId="375" priority="86" stopIfTrue="1" operator="equal">
      <formula>"B"</formula>
    </cfRule>
    <cfRule type="cellIs" dxfId="374" priority="87" stopIfTrue="1" operator="equal">
      <formula>"M"</formula>
    </cfRule>
    <cfRule type="cellIs" dxfId="373" priority="88" stopIfTrue="1" operator="between">
      <formula>"NB"</formula>
      <formula>"NB^"</formula>
    </cfRule>
  </conditionalFormatting>
  <conditionalFormatting sqref="E15:H17 K15:L20">
    <cfRule type="cellIs" dxfId="372" priority="77" stopIfTrue="1" operator="equal">
      <formula>"B"</formula>
    </cfRule>
    <cfRule type="cellIs" dxfId="371" priority="78" stopIfTrue="1" operator="equal">
      <formula>"M"</formula>
    </cfRule>
    <cfRule type="cellIs" dxfId="370" priority="79" stopIfTrue="1" operator="between">
      <formula>"NB"</formula>
      <formula>"NB^"</formula>
    </cfRule>
  </conditionalFormatting>
  <conditionalFormatting sqref="AF18:AF21 AF27">
    <cfRule type="cellIs" dxfId="369" priority="74" stopIfTrue="1" operator="equal">
      <formula>"B"</formula>
    </cfRule>
    <cfRule type="cellIs" dxfId="368" priority="75" stopIfTrue="1" operator="equal">
      <formula>"M"</formula>
    </cfRule>
    <cfRule type="cellIs" dxfId="367" priority="76" stopIfTrue="1" operator="between">
      <formula>"NB"</formula>
      <formula>"NB^"</formula>
    </cfRule>
  </conditionalFormatting>
  <conditionalFormatting sqref="AF6:AF7">
    <cfRule type="cellIs" dxfId="366" priority="71" stopIfTrue="1" operator="equal">
      <formula>"B"</formula>
    </cfRule>
    <cfRule type="cellIs" dxfId="365" priority="72" stopIfTrue="1" operator="equal">
      <formula>"M"</formula>
    </cfRule>
    <cfRule type="cellIs" dxfId="364" priority="73" stopIfTrue="1" operator="between">
      <formula>"NB"</formula>
      <formula>"NB^"</formula>
    </cfRule>
  </conditionalFormatting>
  <conditionalFormatting sqref="AF15:AF17">
    <cfRule type="cellIs" dxfId="363" priority="68" stopIfTrue="1" operator="equal">
      <formula>"B"</formula>
    </cfRule>
    <cfRule type="cellIs" dxfId="362" priority="69" stopIfTrue="1" operator="equal">
      <formula>"M"</formula>
    </cfRule>
    <cfRule type="cellIs" dxfId="361" priority="70" stopIfTrue="1" operator="between">
      <formula>"NB"</formula>
      <formula>"NB^"</formula>
    </cfRule>
  </conditionalFormatting>
  <conditionalFormatting sqref="AF23:AG26 AG25:AG27 AG18:AG22">
    <cfRule type="cellIs" dxfId="360" priority="65" stopIfTrue="1" operator="equal">
      <formula>"B"</formula>
    </cfRule>
    <cfRule type="cellIs" dxfId="359" priority="66" stopIfTrue="1" operator="equal">
      <formula>"M"</formula>
    </cfRule>
    <cfRule type="cellIs" dxfId="358" priority="67" stopIfTrue="1" operator="between">
      <formula>"NB"</formula>
      <formula>"NB^"</formula>
    </cfRule>
  </conditionalFormatting>
  <conditionalFormatting sqref="AG6:AG7 AF9:AG14">
    <cfRule type="cellIs" dxfId="357" priority="62" stopIfTrue="1" operator="equal">
      <formula>"B"</formula>
    </cfRule>
    <cfRule type="cellIs" dxfId="356" priority="63" stopIfTrue="1" operator="equal">
      <formula>"M"</formula>
    </cfRule>
    <cfRule type="cellIs" dxfId="355" priority="64" stopIfTrue="1" operator="between">
      <formula>"NB"</formula>
      <formula>"NB^"</formula>
    </cfRule>
  </conditionalFormatting>
  <conditionalFormatting sqref="AG15:AG17">
    <cfRule type="cellIs" dxfId="354" priority="59" stopIfTrue="1" operator="equal">
      <formula>"B"</formula>
    </cfRule>
    <cfRule type="cellIs" dxfId="353" priority="60" stopIfTrue="1" operator="equal">
      <formula>"M"</formula>
    </cfRule>
    <cfRule type="cellIs" dxfId="352" priority="61" stopIfTrue="1" operator="between">
      <formula>"NB"</formula>
      <formula>"NB^"</formula>
    </cfRule>
  </conditionalFormatting>
  <conditionalFormatting sqref="E35:H35 K35:T35 Z35:AG35">
    <cfRule type="cellIs" dxfId="351" priority="53" stopIfTrue="1" operator="equal">
      <formula>"B"</formula>
    </cfRule>
    <cfRule type="cellIs" dxfId="350" priority="54" stopIfTrue="1" operator="equal">
      <formula>"M"</formula>
    </cfRule>
    <cfRule type="cellIs" dxfId="349" priority="55" stopIfTrue="1" operator="between">
      <formula>"NB"</formula>
      <formula>"NB^"</formula>
    </cfRule>
  </conditionalFormatting>
  <conditionalFormatting sqref="E8:H8 K8:T8 Z8:AG8">
    <cfRule type="cellIs" dxfId="348" priority="49" stopIfTrue="1" operator="equal">
      <formula>"B"</formula>
    </cfRule>
    <cfRule type="cellIs" dxfId="347" priority="50" stopIfTrue="1" operator="equal">
      <formula>"M"</formula>
    </cfRule>
    <cfRule type="cellIs" dxfId="346" priority="51" stopIfTrue="1" operator="between">
      <formula>"NB"</formula>
      <formula>"NB^"</formula>
    </cfRule>
  </conditionalFormatting>
  <conditionalFormatting sqref="D8 D23:D26 D30:D35">
    <cfRule type="cellIs" dxfId="345" priority="36" stopIfTrue="1" operator="equal">
      <formula>"B"</formula>
    </cfRule>
    <cfRule type="cellIs" dxfId="344" priority="37" stopIfTrue="1" operator="equal">
      <formula>"M"</formula>
    </cfRule>
    <cfRule type="cellIs" dxfId="343" priority="38" stopIfTrue="1" operator="between">
      <formula>"NB"</formula>
      <formula>"NB^"</formula>
    </cfRule>
  </conditionalFormatting>
  <conditionalFormatting sqref="D28:D29">
    <cfRule type="cellIs" dxfId="342" priority="39" stopIfTrue="1" operator="equal">
      <formula>0</formula>
    </cfRule>
  </conditionalFormatting>
  <conditionalFormatting sqref="D27 D18:D22">
    <cfRule type="cellIs" dxfId="341" priority="33" stopIfTrue="1" operator="equal">
      <formula>"B"</formula>
    </cfRule>
    <cfRule type="cellIs" dxfId="340" priority="34" stopIfTrue="1" operator="equal">
      <formula>"M"</formula>
    </cfRule>
    <cfRule type="cellIs" dxfId="339" priority="35" stopIfTrue="1" operator="between">
      <formula>"NB"</formula>
      <formula>"NB^"</formula>
    </cfRule>
  </conditionalFormatting>
  <conditionalFormatting sqref="D6:D7 D9:D14 F9:F14">
    <cfRule type="cellIs" dxfId="338" priority="30" stopIfTrue="1" operator="equal">
      <formula>"B"</formula>
    </cfRule>
    <cfRule type="cellIs" dxfId="337" priority="31" stopIfTrue="1" operator="equal">
      <formula>"M"</formula>
    </cfRule>
    <cfRule type="cellIs" dxfId="336" priority="32" stopIfTrue="1" operator="between">
      <formula>"NB"</formula>
      <formula>"NB^"</formula>
    </cfRule>
  </conditionalFormatting>
  <conditionalFormatting sqref="D15:D17">
    <cfRule type="cellIs" dxfId="335" priority="27" stopIfTrue="1" operator="equal">
      <formula>"B"</formula>
    </cfRule>
    <cfRule type="cellIs" dxfId="334" priority="28" stopIfTrue="1" operator="equal">
      <formula>"M"</formula>
    </cfRule>
    <cfRule type="cellIs" dxfId="333" priority="29" stopIfTrue="1" operator="between">
      <formula>"NB"</formula>
      <formula>"NB^"</formula>
    </cfRule>
  </conditionalFormatting>
  <conditionalFormatting sqref="I6:J7 I9:J14 I30:J34 I18:J27">
    <cfRule type="cellIs" dxfId="332" priority="23" stopIfTrue="1" operator="equal">
      <formula>"B"</formula>
    </cfRule>
    <cfRule type="cellIs" dxfId="331" priority="24" stopIfTrue="1" operator="equal">
      <formula>"M"</formula>
    </cfRule>
    <cfRule type="cellIs" dxfId="330" priority="25" stopIfTrue="1" operator="between">
      <formula>"NB"</formula>
      <formula>"NB^"</formula>
    </cfRule>
  </conditionalFormatting>
  <conditionalFormatting sqref="I28:J29">
    <cfRule type="cellIs" dxfId="329" priority="26" stopIfTrue="1" operator="equal">
      <formula>0</formula>
    </cfRule>
  </conditionalFormatting>
  <conditionalFormatting sqref="I15:J17">
    <cfRule type="cellIs" dxfId="328" priority="20" stopIfTrue="1" operator="equal">
      <formula>"B"</formula>
    </cfRule>
    <cfRule type="cellIs" dxfId="327" priority="21" stopIfTrue="1" operator="equal">
      <formula>"M"</formula>
    </cfRule>
    <cfRule type="cellIs" dxfId="326" priority="22" stopIfTrue="1" operator="between">
      <formula>"NB"</formula>
      <formula>"NB^"</formula>
    </cfRule>
  </conditionalFormatting>
  <conditionalFormatting sqref="I35:J35">
    <cfRule type="cellIs" dxfId="325" priority="17" stopIfTrue="1" operator="equal">
      <formula>"B"</formula>
    </cfRule>
    <cfRule type="cellIs" dxfId="324" priority="18" stopIfTrue="1" operator="equal">
      <formula>"M"</formula>
    </cfRule>
    <cfRule type="cellIs" dxfId="323" priority="19" stopIfTrue="1" operator="between">
      <formula>"NB"</formula>
      <formula>"NB^"</formula>
    </cfRule>
  </conditionalFormatting>
  <conditionalFormatting sqref="I8:J8">
    <cfRule type="cellIs" dxfId="322" priority="14" stopIfTrue="1" operator="equal">
      <formula>"B"</formula>
    </cfRule>
    <cfRule type="cellIs" dxfId="321" priority="15" stopIfTrue="1" operator="equal">
      <formula>"M"</formula>
    </cfRule>
    <cfRule type="cellIs" dxfId="320" priority="16" stopIfTrue="1" operator="between">
      <formula>"NB"</formula>
      <formula>"NB^"</formula>
    </cfRule>
  </conditionalFormatting>
  <conditionalFormatting sqref="U18:U27 U6:Y7 V18:Y21 U30:Y34">
    <cfRule type="cellIs" dxfId="319" priority="10" stopIfTrue="1" operator="equal">
      <formula>"B"</formula>
    </cfRule>
    <cfRule type="cellIs" dxfId="318" priority="11" stopIfTrue="1" operator="equal">
      <formula>"M"</formula>
    </cfRule>
    <cfRule type="cellIs" dxfId="317" priority="12" stopIfTrue="1" operator="between">
      <formula>"NB"</formula>
      <formula>"NB^"</formula>
    </cfRule>
  </conditionalFormatting>
  <conditionalFormatting sqref="U28:U29">
    <cfRule type="cellIs" dxfId="316" priority="13" stopIfTrue="1" operator="equal">
      <formula>0</formula>
    </cfRule>
  </conditionalFormatting>
  <conditionalFormatting sqref="U15:Y17">
    <cfRule type="cellIs" dxfId="315" priority="7" stopIfTrue="1" operator="equal">
      <formula>"B"</formula>
    </cfRule>
    <cfRule type="cellIs" dxfId="314" priority="8" stopIfTrue="1" operator="equal">
      <formula>"M"</formula>
    </cfRule>
    <cfRule type="cellIs" dxfId="313" priority="9" stopIfTrue="1" operator="between">
      <formula>"NB"</formula>
      <formula>"NB^"</formula>
    </cfRule>
  </conditionalFormatting>
  <conditionalFormatting sqref="U35:Y35">
    <cfRule type="cellIs" dxfId="312" priority="4" stopIfTrue="1" operator="equal">
      <formula>"B"</formula>
    </cfRule>
    <cfRule type="cellIs" dxfId="311" priority="5" stopIfTrue="1" operator="equal">
      <formula>"M"</formula>
    </cfRule>
    <cfRule type="cellIs" dxfId="310" priority="6" stopIfTrue="1" operator="between">
      <formula>"NB"</formula>
      <formula>"NB^"</formula>
    </cfRule>
  </conditionalFormatting>
  <conditionalFormatting sqref="U8:Y8">
    <cfRule type="cellIs" dxfId="309" priority="1" stopIfTrue="1" operator="equal">
      <formula>"B"</formula>
    </cfRule>
    <cfRule type="cellIs" dxfId="308" priority="2" stopIfTrue="1" operator="equal">
      <formula>"M"</formula>
    </cfRule>
    <cfRule type="cellIs" dxfId="307" priority="3" stopIfTrue="1" operator="between">
      <formula>"NB"</formula>
      <formula>"NB^"</formula>
    </cfRule>
  </conditionalFormatting>
  <pageMargins left="0.75" right="0.75" top="1" bottom="1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59"/>
  <sheetViews>
    <sheetView zoomScale="90" zoomScaleNormal="90" zoomScalePageLayoutView="90" workbookViewId="0">
      <selection activeCell="AL19" sqref="AL1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236</v>
      </c>
      <c r="AX3" s="2"/>
    </row>
    <row r="4" spans="1:50" s="6" customFormat="1" ht="15.75" customHeight="1" thickBot="1" x14ac:dyDescent="0.3">
      <c r="B4" s="7"/>
      <c r="C4" s="8"/>
      <c r="D4" s="6" t="s">
        <v>3</v>
      </c>
      <c r="E4" s="6" t="s">
        <v>3</v>
      </c>
      <c r="G4" s="6" t="s">
        <v>4</v>
      </c>
      <c r="K4" s="6" t="s">
        <v>3</v>
      </c>
      <c r="L4" s="6" t="s">
        <v>3</v>
      </c>
      <c r="M4" s="8"/>
      <c r="R4" s="6" t="s">
        <v>3</v>
      </c>
      <c r="S4" s="6" t="s">
        <v>3</v>
      </c>
      <c r="T4" s="8"/>
      <c r="Y4" s="6" t="s">
        <v>3</v>
      </c>
      <c r="Z4" s="6" t="s">
        <v>3</v>
      </c>
      <c r="AF4" s="6" t="s">
        <v>3</v>
      </c>
      <c r="AG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9</v>
      </c>
      <c r="E6" s="99" t="s">
        <v>9</v>
      </c>
      <c r="F6" s="99" t="s">
        <v>9</v>
      </c>
      <c r="G6" s="99" t="s">
        <v>9</v>
      </c>
      <c r="H6" s="99" t="s">
        <v>9</v>
      </c>
      <c r="I6" s="99" t="s">
        <v>22</v>
      </c>
      <c r="J6" s="99" t="s">
        <v>12</v>
      </c>
      <c r="K6" s="99" t="s">
        <v>12</v>
      </c>
      <c r="L6" s="99" t="s">
        <v>12</v>
      </c>
      <c r="M6" s="99" t="s">
        <v>22</v>
      </c>
      <c r="N6" s="99" t="s">
        <v>9</v>
      </c>
      <c r="O6" s="99" t="s">
        <v>9</v>
      </c>
      <c r="P6" s="99" t="s">
        <v>22</v>
      </c>
      <c r="Q6" s="99" t="s">
        <v>22</v>
      </c>
      <c r="R6" s="99" t="s">
        <v>22</v>
      </c>
      <c r="S6" s="99" t="s">
        <v>9</v>
      </c>
      <c r="T6" s="99" t="s">
        <v>9</v>
      </c>
      <c r="U6" s="99" t="s">
        <v>9</v>
      </c>
      <c r="V6" s="99" t="s">
        <v>9</v>
      </c>
      <c r="W6" s="99" t="s">
        <v>9</v>
      </c>
      <c r="X6" s="99" t="s">
        <v>22</v>
      </c>
      <c r="Y6" s="99" t="s">
        <v>12</v>
      </c>
      <c r="Z6" s="99" t="s">
        <v>22</v>
      </c>
      <c r="AA6" s="99" t="s">
        <v>9</v>
      </c>
      <c r="AB6" s="99" t="s">
        <v>9</v>
      </c>
      <c r="AC6" s="99" t="s">
        <v>9</v>
      </c>
      <c r="AD6" s="99" t="s">
        <v>22</v>
      </c>
      <c r="AE6" s="99" t="s">
        <v>22</v>
      </c>
      <c r="AF6" s="99" t="s">
        <v>12</v>
      </c>
      <c r="AG6" s="99" t="s">
        <v>12</v>
      </c>
      <c r="AH6" s="99" t="s">
        <v>12</v>
      </c>
      <c r="AI6" s="15">
        <f>IF(COUNTA(D6:AH6)&gt;0,(COUNTA(D6:AH6)-COUNTIF(D6:AH6,"NB")-COUNTIF(D6:AH6,"DN")-COUNTIF(D6:AH6,"An")-COUNTIF(D6:AH6,"NB^")-COUNTIF(D6:AH6,0))/COUNTA(D6:AH6),"")</f>
        <v>0.77419354838709675</v>
      </c>
    </row>
    <row r="7" spans="1:50" ht="15.75" customHeight="1" x14ac:dyDescent="0.25">
      <c r="A7" s="188" t="s">
        <v>10</v>
      </c>
      <c r="B7" s="189"/>
      <c r="C7" s="190"/>
      <c r="D7" s="100" t="s">
        <v>22</v>
      </c>
      <c r="E7" s="100" t="s">
        <v>22</v>
      </c>
      <c r="F7" s="100" t="s">
        <v>11</v>
      </c>
      <c r="G7" s="100" t="s">
        <v>11</v>
      </c>
      <c r="H7" s="100" t="s">
        <v>11</v>
      </c>
      <c r="I7" s="100" t="s">
        <v>22</v>
      </c>
      <c r="J7" s="100" t="s">
        <v>12</v>
      </c>
      <c r="K7" s="100" t="s">
        <v>12</v>
      </c>
      <c r="L7" s="100" t="s">
        <v>12</v>
      </c>
      <c r="M7" s="16" t="s">
        <v>22</v>
      </c>
      <c r="N7" s="16" t="s">
        <v>11</v>
      </c>
      <c r="O7" s="16" t="s">
        <v>11</v>
      </c>
      <c r="P7" s="129" t="s">
        <v>22</v>
      </c>
      <c r="Q7" s="16" t="s">
        <v>22</v>
      </c>
      <c r="R7" s="16" t="s">
        <v>22</v>
      </c>
      <c r="S7" s="16" t="s">
        <v>22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12</v>
      </c>
      <c r="Y7" s="17" t="s">
        <v>12</v>
      </c>
      <c r="Z7" s="100" t="s">
        <v>22</v>
      </c>
      <c r="AA7" s="100" t="s">
        <v>11</v>
      </c>
      <c r="AB7" s="100" t="s">
        <v>11</v>
      </c>
      <c r="AC7" s="100" t="s">
        <v>11</v>
      </c>
      <c r="AD7" s="100" t="s">
        <v>22</v>
      </c>
      <c r="AE7" s="100" t="s">
        <v>22</v>
      </c>
      <c r="AF7" s="100" t="s">
        <v>12</v>
      </c>
      <c r="AG7" s="100" t="s">
        <v>12</v>
      </c>
      <c r="AH7" s="100" t="s">
        <v>12</v>
      </c>
      <c r="AI7" s="19">
        <f t="shared" ref="AI7:AI34" si="0">IF(COUNTA(D7:AH7)&gt;0,(COUNTA(D7:AH7)-COUNTIF(D7:AH7,"NB")-COUNTIF(D7:AH7,"DN")-COUNTIF(D7:AH7,"An")-COUNTIF(D7:AH7,"NB^")-COUNTIF(D7:AH7,0))/COUNTA(D7:AH7),"")</f>
        <v>0.74193548387096775</v>
      </c>
    </row>
    <row r="8" spans="1:50" ht="15.75" customHeight="1" x14ac:dyDescent="0.25">
      <c r="A8" s="194" t="s">
        <v>97</v>
      </c>
      <c r="B8" s="195"/>
      <c r="C8" s="196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 t="shared" si="0"/>
        <v>0</v>
      </c>
    </row>
    <row r="9" spans="1:50" ht="15.75" customHeight="1" x14ac:dyDescent="0.25">
      <c r="A9" s="197" t="s">
        <v>13</v>
      </c>
      <c r="B9" s="198"/>
      <c r="C9" s="199"/>
      <c r="D9" s="22" t="s">
        <v>12</v>
      </c>
      <c r="E9" s="22" t="s">
        <v>12</v>
      </c>
      <c r="F9" s="22" t="s">
        <v>11</v>
      </c>
      <c r="G9" s="22" t="s">
        <v>11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108" t="s">
        <v>12</v>
      </c>
      <c r="W9" s="108" t="s">
        <v>11</v>
      </c>
      <c r="X9" s="108" t="s">
        <v>11</v>
      </c>
      <c r="Y9" s="108" t="s">
        <v>12</v>
      </c>
      <c r="Z9" s="108" t="s">
        <v>12</v>
      </c>
      <c r="AA9" s="108" t="s">
        <v>11</v>
      </c>
      <c r="AB9" s="108" t="s">
        <v>11</v>
      </c>
      <c r="AC9" s="108" t="s">
        <v>11</v>
      </c>
      <c r="AD9" s="108" t="s">
        <v>12</v>
      </c>
      <c r="AE9" s="108" t="s">
        <v>12</v>
      </c>
      <c r="AF9" s="108" t="s">
        <v>12</v>
      </c>
      <c r="AG9" s="108" t="s">
        <v>12</v>
      </c>
      <c r="AH9" s="108" t="s">
        <v>12</v>
      </c>
      <c r="AI9" s="15">
        <f t="shared" si="0"/>
        <v>0.22580645161290322</v>
      </c>
    </row>
    <row r="10" spans="1:50" ht="15.75" customHeight="1" x14ac:dyDescent="0.25">
      <c r="A10" s="200" t="s">
        <v>14</v>
      </c>
      <c r="B10" s="201"/>
      <c r="C10" s="202"/>
      <c r="D10" s="18" t="s">
        <v>12</v>
      </c>
      <c r="E10" s="18" t="s">
        <v>12</v>
      </c>
      <c r="F10" s="18" t="s">
        <v>11</v>
      </c>
      <c r="G10" s="18" t="s">
        <v>11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18" t="s">
        <v>12</v>
      </c>
      <c r="V10" s="109" t="s">
        <v>12</v>
      </c>
      <c r="W10" s="109" t="s">
        <v>11</v>
      </c>
      <c r="X10" s="109" t="s">
        <v>11</v>
      </c>
      <c r="Y10" s="109" t="s">
        <v>12</v>
      </c>
      <c r="Z10" s="109" t="s">
        <v>12</v>
      </c>
      <c r="AA10" s="109" t="s">
        <v>11</v>
      </c>
      <c r="AB10" s="109" t="s">
        <v>11</v>
      </c>
      <c r="AC10" s="109" t="s">
        <v>11</v>
      </c>
      <c r="AD10" s="109" t="s">
        <v>12</v>
      </c>
      <c r="AE10" s="109" t="s">
        <v>12</v>
      </c>
      <c r="AF10" s="109" t="s">
        <v>12</v>
      </c>
      <c r="AG10" s="109" t="s">
        <v>12</v>
      </c>
      <c r="AH10" s="109" t="s">
        <v>12</v>
      </c>
      <c r="AI10" s="23">
        <f t="shared" si="0"/>
        <v>0.22580645161290322</v>
      </c>
    </row>
    <row r="11" spans="1:50" ht="15.75" customHeight="1" x14ac:dyDescent="0.25">
      <c r="A11" s="200" t="s">
        <v>15</v>
      </c>
      <c r="B11" s="201"/>
      <c r="C11" s="202"/>
      <c r="D11" s="18" t="s">
        <v>12</v>
      </c>
      <c r="E11" s="18" t="s">
        <v>12</v>
      </c>
      <c r="F11" s="18" t="s">
        <v>11</v>
      </c>
      <c r="G11" s="18" t="s">
        <v>11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12</v>
      </c>
      <c r="V11" s="109" t="s">
        <v>12</v>
      </c>
      <c r="W11" s="109" t="s">
        <v>11</v>
      </c>
      <c r="X11" s="109" t="s">
        <v>12</v>
      </c>
      <c r="Y11" s="109" t="s">
        <v>12</v>
      </c>
      <c r="Z11" s="109" t="s">
        <v>12</v>
      </c>
      <c r="AA11" s="109" t="s">
        <v>11</v>
      </c>
      <c r="AB11" s="109" t="s">
        <v>11</v>
      </c>
      <c r="AC11" s="109" t="s">
        <v>11</v>
      </c>
      <c r="AD11" s="109" t="s">
        <v>12</v>
      </c>
      <c r="AE11" s="109" t="s">
        <v>12</v>
      </c>
      <c r="AF11" s="109" t="s">
        <v>12</v>
      </c>
      <c r="AG11" s="109" t="s">
        <v>12</v>
      </c>
      <c r="AH11" s="109" t="s">
        <v>12</v>
      </c>
      <c r="AI11" s="23">
        <f t="shared" si="0"/>
        <v>0.19354838709677419</v>
      </c>
    </row>
    <row r="12" spans="1:50" ht="15.75" customHeight="1" x14ac:dyDescent="0.25">
      <c r="A12" s="200" t="s">
        <v>16</v>
      </c>
      <c r="B12" s="201"/>
      <c r="C12" s="202"/>
      <c r="D12" s="18" t="s">
        <v>12</v>
      </c>
      <c r="E12" s="18" t="s">
        <v>12</v>
      </c>
      <c r="F12" s="18" t="s">
        <v>11</v>
      </c>
      <c r="G12" s="18" t="s">
        <v>11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8" t="s">
        <v>12</v>
      </c>
      <c r="S12" s="18" t="s">
        <v>12</v>
      </c>
      <c r="T12" s="18" t="s">
        <v>12</v>
      </c>
      <c r="U12" s="18" t="s">
        <v>12</v>
      </c>
      <c r="V12" s="109" t="s">
        <v>12</v>
      </c>
      <c r="W12" s="109" t="s">
        <v>11</v>
      </c>
      <c r="X12" s="109" t="s">
        <v>12</v>
      </c>
      <c r="Y12" s="109" t="s">
        <v>12</v>
      </c>
      <c r="Z12" s="109" t="s">
        <v>12</v>
      </c>
      <c r="AA12" s="109" t="s">
        <v>11</v>
      </c>
      <c r="AB12" s="109" t="s">
        <v>11</v>
      </c>
      <c r="AC12" s="109" t="s">
        <v>11</v>
      </c>
      <c r="AD12" s="109" t="s">
        <v>12</v>
      </c>
      <c r="AE12" s="109" t="s">
        <v>12</v>
      </c>
      <c r="AF12" s="109" t="s">
        <v>12</v>
      </c>
      <c r="AG12" s="109" t="s">
        <v>12</v>
      </c>
      <c r="AH12" s="109" t="s">
        <v>12</v>
      </c>
      <c r="AI12" s="23">
        <f t="shared" si="0"/>
        <v>0.19354838709677419</v>
      </c>
    </row>
    <row r="13" spans="1:50" ht="15.75" customHeight="1" x14ac:dyDescent="0.25">
      <c r="A13" s="200" t="s">
        <v>17</v>
      </c>
      <c r="B13" s="201"/>
      <c r="C13" s="202"/>
      <c r="D13" s="18" t="s">
        <v>12</v>
      </c>
      <c r="E13" s="18" t="s">
        <v>12</v>
      </c>
      <c r="F13" s="18" t="s">
        <v>11</v>
      </c>
      <c r="G13" s="18" t="s">
        <v>11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8" t="s">
        <v>12</v>
      </c>
      <c r="U13" s="18" t="s">
        <v>12</v>
      </c>
      <c r="V13" s="109" t="s">
        <v>12</v>
      </c>
      <c r="W13" s="109" t="s">
        <v>12</v>
      </c>
      <c r="X13" s="109" t="s">
        <v>12</v>
      </c>
      <c r="Y13" s="109" t="s">
        <v>12</v>
      </c>
      <c r="Z13" s="109" t="s">
        <v>12</v>
      </c>
      <c r="AA13" s="109" t="s">
        <v>12</v>
      </c>
      <c r="AB13" s="109" t="s">
        <v>12</v>
      </c>
      <c r="AC13" s="109" t="s">
        <v>12</v>
      </c>
      <c r="AD13" s="109" t="s">
        <v>12</v>
      </c>
      <c r="AE13" s="109" t="s">
        <v>12</v>
      </c>
      <c r="AF13" s="109" t="s">
        <v>12</v>
      </c>
      <c r="AG13" s="109" t="s">
        <v>12</v>
      </c>
      <c r="AH13" s="109" t="s">
        <v>12</v>
      </c>
      <c r="AI13" s="23">
        <f t="shared" si="0"/>
        <v>6.4516129032258063E-2</v>
      </c>
    </row>
    <row r="14" spans="1:50" ht="15.75" customHeight="1" x14ac:dyDescent="0.25">
      <c r="A14" s="188" t="s">
        <v>18</v>
      </c>
      <c r="B14" s="189"/>
      <c r="C14" s="190"/>
      <c r="D14" s="100" t="s">
        <v>12</v>
      </c>
      <c r="E14" s="100" t="s">
        <v>12</v>
      </c>
      <c r="F14" s="100" t="s">
        <v>11</v>
      </c>
      <c r="G14" s="100" t="s">
        <v>11</v>
      </c>
      <c r="H14" s="100" t="s">
        <v>12</v>
      </c>
      <c r="I14" s="100" t="s">
        <v>12</v>
      </c>
      <c r="J14" s="100" t="s">
        <v>12</v>
      </c>
      <c r="K14" s="100" t="s">
        <v>12</v>
      </c>
      <c r="L14" s="100" t="s">
        <v>12</v>
      </c>
      <c r="M14" s="100" t="s">
        <v>12</v>
      </c>
      <c r="N14" s="100" t="s">
        <v>12</v>
      </c>
      <c r="O14" s="100" t="s">
        <v>12</v>
      </c>
      <c r="P14" s="100" t="s">
        <v>12</v>
      </c>
      <c r="Q14" s="100" t="s">
        <v>12</v>
      </c>
      <c r="R14" s="100" t="s">
        <v>12</v>
      </c>
      <c r="S14" s="100" t="s">
        <v>12</v>
      </c>
      <c r="T14" s="100" t="s">
        <v>12</v>
      </c>
      <c r="U14" s="100" t="s">
        <v>12</v>
      </c>
      <c r="V14" s="100" t="s">
        <v>12</v>
      </c>
      <c r="W14" s="100" t="s">
        <v>12</v>
      </c>
      <c r="X14" s="100" t="s">
        <v>12</v>
      </c>
      <c r="Y14" s="100" t="s">
        <v>12</v>
      </c>
      <c r="Z14" s="100" t="s">
        <v>12</v>
      </c>
      <c r="AA14" s="100" t="s">
        <v>12</v>
      </c>
      <c r="AB14" s="100" t="s">
        <v>12</v>
      </c>
      <c r="AC14" s="100" t="s">
        <v>12</v>
      </c>
      <c r="AD14" s="100" t="s">
        <v>12</v>
      </c>
      <c r="AE14" s="100" t="s">
        <v>12</v>
      </c>
      <c r="AF14" s="100" t="s">
        <v>12</v>
      </c>
      <c r="AG14" s="100"/>
      <c r="AH14" s="100" t="s">
        <v>12</v>
      </c>
      <c r="AI14" s="19">
        <f t="shared" si="0"/>
        <v>6.6666666666666666E-2</v>
      </c>
    </row>
    <row r="15" spans="1:50" ht="15.75" customHeight="1" x14ac:dyDescent="0.25">
      <c r="A15" s="197" t="s">
        <v>19</v>
      </c>
      <c r="B15" s="198"/>
      <c r="C15" s="199"/>
      <c r="D15" s="110" t="s">
        <v>22</v>
      </c>
      <c r="E15" s="110" t="s">
        <v>22</v>
      </c>
      <c r="F15" s="110" t="s">
        <v>22</v>
      </c>
      <c r="G15" s="110" t="s">
        <v>22</v>
      </c>
      <c r="H15" s="110" t="s">
        <v>22</v>
      </c>
      <c r="I15" s="110" t="s">
        <v>22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22</v>
      </c>
      <c r="U15" s="22" t="s">
        <v>22</v>
      </c>
      <c r="V15" s="22" t="s">
        <v>22</v>
      </c>
      <c r="W15" s="22" t="s">
        <v>12</v>
      </c>
      <c r="X15" s="22" t="s">
        <v>12</v>
      </c>
      <c r="Y15" s="22" t="s">
        <v>12</v>
      </c>
      <c r="Z15" s="22" t="s">
        <v>22</v>
      </c>
      <c r="AA15" s="22" t="s">
        <v>12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12</v>
      </c>
      <c r="AG15" s="22" t="s">
        <v>12</v>
      </c>
      <c r="AH15" s="22" t="s">
        <v>12</v>
      </c>
      <c r="AI15" s="15">
        <f t="shared" si="0"/>
        <v>0.32258064516129031</v>
      </c>
    </row>
    <row r="16" spans="1:50" ht="15.75" customHeight="1" x14ac:dyDescent="0.25">
      <c r="A16" s="200" t="s">
        <v>20</v>
      </c>
      <c r="B16" s="201"/>
      <c r="C16" s="202"/>
      <c r="D16" s="111" t="s">
        <v>11</v>
      </c>
      <c r="E16" s="111" t="s">
        <v>11</v>
      </c>
      <c r="F16" s="111" t="s">
        <v>11</v>
      </c>
      <c r="G16" s="111" t="s">
        <v>11</v>
      </c>
      <c r="H16" s="111" t="s">
        <v>22</v>
      </c>
      <c r="I16" s="111" t="s">
        <v>22</v>
      </c>
      <c r="J16" s="18" t="s">
        <v>12</v>
      </c>
      <c r="K16" s="18" t="s">
        <v>12</v>
      </c>
      <c r="L16" s="18" t="s">
        <v>12</v>
      </c>
      <c r="M16" s="18" t="s">
        <v>12</v>
      </c>
      <c r="N16" s="18" t="s">
        <v>12</v>
      </c>
      <c r="O16" s="18" t="s">
        <v>12</v>
      </c>
      <c r="P16" s="18" t="s">
        <v>12</v>
      </c>
      <c r="Q16" s="18" t="s">
        <v>12</v>
      </c>
      <c r="R16" s="18" t="s">
        <v>12</v>
      </c>
      <c r="S16" s="18" t="s">
        <v>11</v>
      </c>
      <c r="T16" s="18" t="s">
        <v>22</v>
      </c>
      <c r="U16" s="18" t="s">
        <v>22</v>
      </c>
      <c r="V16" s="18" t="s">
        <v>22</v>
      </c>
      <c r="W16" s="18" t="s">
        <v>12</v>
      </c>
      <c r="X16" s="18" t="s">
        <v>12</v>
      </c>
      <c r="Y16" s="18" t="s">
        <v>12</v>
      </c>
      <c r="Z16" s="18" t="s">
        <v>22</v>
      </c>
      <c r="AA16" s="18" t="s">
        <v>12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12</v>
      </c>
      <c r="AG16" s="18" t="s">
        <v>12</v>
      </c>
      <c r="AH16" s="18" t="s">
        <v>12</v>
      </c>
      <c r="AI16" s="23">
        <f t="shared" si="0"/>
        <v>0.35483870967741937</v>
      </c>
    </row>
    <row r="17" spans="1:35" ht="15.75" customHeight="1" x14ac:dyDescent="0.25">
      <c r="A17" s="188" t="s">
        <v>94</v>
      </c>
      <c r="B17" s="189"/>
      <c r="C17" s="190"/>
      <c r="D17" s="112" t="s">
        <v>11</v>
      </c>
      <c r="E17" s="112" t="s">
        <v>11</v>
      </c>
      <c r="F17" s="112" t="s">
        <v>11</v>
      </c>
      <c r="G17" s="112" t="s">
        <v>11</v>
      </c>
      <c r="H17" s="112" t="s">
        <v>22</v>
      </c>
      <c r="I17" s="112" t="s">
        <v>22</v>
      </c>
      <c r="J17" s="18" t="s">
        <v>12</v>
      </c>
      <c r="K17" s="18" t="s">
        <v>12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12</v>
      </c>
      <c r="Q17" s="18" t="s">
        <v>12</v>
      </c>
      <c r="R17" s="18" t="s">
        <v>12</v>
      </c>
      <c r="S17" s="18" t="s">
        <v>11</v>
      </c>
      <c r="T17" s="18" t="s">
        <v>22</v>
      </c>
      <c r="U17" s="18" t="s">
        <v>22</v>
      </c>
      <c r="V17" s="18" t="s">
        <v>22</v>
      </c>
      <c r="W17" s="18" t="s">
        <v>12</v>
      </c>
      <c r="X17" s="18" t="s">
        <v>12</v>
      </c>
      <c r="Y17" s="18" t="s">
        <v>12</v>
      </c>
      <c r="Z17" s="18" t="s">
        <v>22</v>
      </c>
      <c r="AA17" s="18" t="s">
        <v>12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12</v>
      </c>
      <c r="AG17" s="18" t="s">
        <v>12</v>
      </c>
      <c r="AH17" s="18" t="s">
        <v>12</v>
      </c>
      <c r="AI17" s="19">
        <f t="shared" si="0"/>
        <v>0.35483870967741937</v>
      </c>
    </row>
    <row r="18" spans="1:35" ht="15.75" customHeight="1" x14ac:dyDescent="0.25">
      <c r="A18" s="197" t="s">
        <v>21</v>
      </c>
      <c r="B18" s="198"/>
      <c r="C18" s="199"/>
      <c r="D18" s="108" t="s">
        <v>22</v>
      </c>
      <c r="E18" s="108" t="s">
        <v>22</v>
      </c>
      <c r="F18" s="108" t="s">
        <v>22</v>
      </c>
      <c r="G18" s="108" t="s">
        <v>22</v>
      </c>
      <c r="H18" s="108" t="s">
        <v>22</v>
      </c>
      <c r="I18" s="108" t="s">
        <v>22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6" t="s">
        <v>12</v>
      </c>
      <c r="R18" s="26" t="s">
        <v>12</v>
      </c>
      <c r="S18" s="26" t="s">
        <v>12</v>
      </c>
      <c r="T18" s="26" t="s">
        <v>22</v>
      </c>
      <c r="U18" s="26" t="s">
        <v>22</v>
      </c>
      <c r="V18" s="26" t="s">
        <v>22</v>
      </c>
      <c r="W18" s="26" t="s">
        <v>12</v>
      </c>
      <c r="X18" s="26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12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15">
        <f t="shared" si="0"/>
        <v>0.29032258064516131</v>
      </c>
    </row>
    <row r="19" spans="1:35" ht="15.75" customHeight="1" x14ac:dyDescent="0.25">
      <c r="A19" s="200" t="s">
        <v>23</v>
      </c>
      <c r="B19" s="201"/>
      <c r="C19" s="202"/>
      <c r="D19" s="109" t="s">
        <v>22</v>
      </c>
      <c r="E19" s="109" t="s">
        <v>22</v>
      </c>
      <c r="F19" s="109" t="s">
        <v>22</v>
      </c>
      <c r="G19" s="109" t="s">
        <v>22</v>
      </c>
      <c r="H19" s="109" t="s">
        <v>22</v>
      </c>
      <c r="I19" s="109" t="s">
        <v>22</v>
      </c>
      <c r="J19" s="18" t="s">
        <v>12</v>
      </c>
      <c r="K19" s="18" t="s">
        <v>12</v>
      </c>
      <c r="L19" s="18" t="s">
        <v>12</v>
      </c>
      <c r="M19" s="18" t="s">
        <v>12</v>
      </c>
      <c r="N19" s="18" t="s">
        <v>12</v>
      </c>
      <c r="O19" s="18" t="s">
        <v>12</v>
      </c>
      <c r="P19" s="18" t="s">
        <v>12</v>
      </c>
      <c r="Q19" s="27" t="s">
        <v>12</v>
      </c>
      <c r="R19" s="27" t="s">
        <v>12</v>
      </c>
      <c r="S19" s="27" t="s">
        <v>12</v>
      </c>
      <c r="T19" s="27" t="s">
        <v>22</v>
      </c>
      <c r="U19" s="27" t="s">
        <v>22</v>
      </c>
      <c r="V19" s="27" t="s">
        <v>22</v>
      </c>
      <c r="W19" s="27" t="s">
        <v>12</v>
      </c>
      <c r="X19" s="27" t="s">
        <v>12</v>
      </c>
      <c r="Y19" s="18" t="s">
        <v>12</v>
      </c>
      <c r="Z19" s="109" t="s">
        <v>12</v>
      </c>
      <c r="AA19" s="109" t="s">
        <v>12</v>
      </c>
      <c r="AB19" s="109" t="s">
        <v>12</v>
      </c>
      <c r="AC19" s="18" t="s">
        <v>12</v>
      </c>
      <c r="AD19" s="18" t="s">
        <v>12</v>
      </c>
      <c r="AE19" s="18" t="s">
        <v>12</v>
      </c>
      <c r="AF19" s="18" t="s">
        <v>12</v>
      </c>
      <c r="AG19" s="18" t="s">
        <v>12</v>
      </c>
      <c r="AH19" s="18" t="s">
        <v>12</v>
      </c>
      <c r="AI19" s="23">
        <f t="shared" si="0"/>
        <v>0.29032258064516131</v>
      </c>
    </row>
    <row r="20" spans="1:35" ht="15.75" customHeight="1" x14ac:dyDescent="0.25">
      <c r="A20" s="200" t="s">
        <v>24</v>
      </c>
      <c r="B20" s="201"/>
      <c r="C20" s="202"/>
      <c r="D20" s="109" t="s">
        <v>22</v>
      </c>
      <c r="E20" s="109" t="s">
        <v>22</v>
      </c>
      <c r="F20" s="109" t="s">
        <v>22</v>
      </c>
      <c r="G20" s="109" t="s">
        <v>22</v>
      </c>
      <c r="H20" s="109" t="s">
        <v>22</v>
      </c>
      <c r="I20" s="109" t="s">
        <v>22</v>
      </c>
      <c r="J20" s="109" t="s">
        <v>12</v>
      </c>
      <c r="K20" s="109" t="s">
        <v>12</v>
      </c>
      <c r="L20" s="109" t="s">
        <v>12</v>
      </c>
      <c r="M20" s="109" t="s">
        <v>12</v>
      </c>
      <c r="N20" s="109" t="s">
        <v>12</v>
      </c>
      <c r="O20" s="109" t="s">
        <v>12</v>
      </c>
      <c r="P20" s="109" t="s">
        <v>12</v>
      </c>
      <c r="Q20" s="27" t="s">
        <v>12</v>
      </c>
      <c r="R20" s="27" t="s">
        <v>12</v>
      </c>
      <c r="S20" s="27" t="s">
        <v>12</v>
      </c>
      <c r="T20" s="27" t="s">
        <v>22</v>
      </c>
      <c r="U20" s="27" t="s">
        <v>22</v>
      </c>
      <c r="V20" s="27" t="s">
        <v>22</v>
      </c>
      <c r="W20" s="27" t="s">
        <v>12</v>
      </c>
      <c r="X20" s="27" t="s">
        <v>12</v>
      </c>
      <c r="Y20" s="18" t="s">
        <v>12</v>
      </c>
      <c r="Z20" s="109" t="s">
        <v>12</v>
      </c>
      <c r="AA20" s="109" t="s">
        <v>12</v>
      </c>
      <c r="AB20" s="109" t="s">
        <v>12</v>
      </c>
      <c r="AC20" s="18" t="s">
        <v>12</v>
      </c>
      <c r="AD20" s="18" t="s">
        <v>12</v>
      </c>
      <c r="AE20" s="18" t="s">
        <v>12</v>
      </c>
      <c r="AF20" s="18" t="s">
        <v>12</v>
      </c>
      <c r="AG20" s="18" t="s">
        <v>12</v>
      </c>
      <c r="AH20" s="18" t="s">
        <v>12</v>
      </c>
      <c r="AI20" s="23">
        <f t="shared" si="0"/>
        <v>0.29032258064516131</v>
      </c>
    </row>
    <row r="21" spans="1:35" ht="15.75" customHeight="1" x14ac:dyDescent="0.25">
      <c r="A21" s="188" t="s">
        <v>25</v>
      </c>
      <c r="B21" s="189"/>
      <c r="C21" s="190"/>
      <c r="D21" s="100" t="s">
        <v>11</v>
      </c>
      <c r="E21" s="100" t="s">
        <v>11</v>
      </c>
      <c r="F21" s="100" t="s">
        <v>11</v>
      </c>
      <c r="G21" s="100" t="s">
        <v>11</v>
      </c>
      <c r="H21" s="100" t="s">
        <v>22</v>
      </c>
      <c r="I21" s="100" t="s">
        <v>22</v>
      </c>
      <c r="J21" s="100" t="s">
        <v>12</v>
      </c>
      <c r="K21" s="100" t="s">
        <v>12</v>
      </c>
      <c r="L21" s="100" t="s">
        <v>12</v>
      </c>
      <c r="M21" s="100" t="s">
        <v>12</v>
      </c>
      <c r="N21" s="100" t="s">
        <v>12</v>
      </c>
      <c r="O21" s="100" t="s">
        <v>12</v>
      </c>
      <c r="P21" s="100" t="s">
        <v>12</v>
      </c>
      <c r="Q21" s="16" t="s">
        <v>12</v>
      </c>
      <c r="R21" s="16" t="s">
        <v>12</v>
      </c>
      <c r="S21" s="16" t="s">
        <v>11</v>
      </c>
      <c r="T21" s="16" t="s">
        <v>22</v>
      </c>
      <c r="U21" s="16" t="s">
        <v>22</v>
      </c>
      <c r="V21" s="16" t="s">
        <v>22</v>
      </c>
      <c r="W21" s="16" t="s">
        <v>12</v>
      </c>
      <c r="X21" s="16" t="s">
        <v>12</v>
      </c>
      <c r="Y21" s="17" t="s">
        <v>12</v>
      </c>
      <c r="Z21" s="109" t="s">
        <v>12</v>
      </c>
      <c r="AA21" s="109" t="s">
        <v>12</v>
      </c>
      <c r="AB21" s="109" t="s">
        <v>12</v>
      </c>
      <c r="AC21" s="17" t="s">
        <v>12</v>
      </c>
      <c r="AD21" s="17" t="s">
        <v>12</v>
      </c>
      <c r="AE21" s="17" t="s">
        <v>12</v>
      </c>
      <c r="AF21" s="17" t="s">
        <v>12</v>
      </c>
      <c r="AG21" s="17" t="s">
        <v>12</v>
      </c>
      <c r="AH21" s="17" t="s">
        <v>12</v>
      </c>
      <c r="AI21" s="19">
        <f t="shared" si="0"/>
        <v>0.32258064516129031</v>
      </c>
    </row>
    <row r="22" spans="1:35" ht="15.75" customHeight="1" x14ac:dyDescent="0.25">
      <c r="A22" s="194" t="s">
        <v>26</v>
      </c>
      <c r="B22" s="195"/>
      <c r="C22" s="196"/>
      <c r="D22" s="113" t="s">
        <v>12</v>
      </c>
      <c r="E22" s="113" t="s">
        <v>12</v>
      </c>
      <c r="F22" s="113" t="s">
        <v>12</v>
      </c>
      <c r="G22" s="113" t="s">
        <v>12</v>
      </c>
      <c r="H22" s="113" t="s">
        <v>12</v>
      </c>
      <c r="I22" s="113" t="s">
        <v>12</v>
      </c>
      <c r="J22" s="113" t="s">
        <v>12</v>
      </c>
      <c r="K22" s="113" t="s">
        <v>12</v>
      </c>
      <c r="L22" s="113" t="s">
        <v>12</v>
      </c>
      <c r="M22" s="113" t="s">
        <v>12</v>
      </c>
      <c r="N22" s="28" t="s">
        <v>12</v>
      </c>
      <c r="O22" s="28" t="s">
        <v>12</v>
      </c>
      <c r="P22" s="28" t="s">
        <v>12</v>
      </c>
      <c r="Q22" s="28" t="s">
        <v>12</v>
      </c>
      <c r="R22" s="28" t="s">
        <v>12</v>
      </c>
      <c r="S22" s="28" t="s">
        <v>12</v>
      </c>
      <c r="T22" s="28" t="s">
        <v>12</v>
      </c>
      <c r="U22" s="28" t="s">
        <v>12</v>
      </c>
      <c r="V22" s="28" t="s">
        <v>12</v>
      </c>
      <c r="W22" s="28" t="s">
        <v>12</v>
      </c>
      <c r="X22" s="28" t="s">
        <v>12</v>
      </c>
      <c r="Y22" s="113" t="s">
        <v>12</v>
      </c>
      <c r="Z22" s="113" t="s">
        <v>12</v>
      </c>
      <c r="AA22" s="113" t="s">
        <v>12</v>
      </c>
      <c r="AB22" s="113" t="s">
        <v>12</v>
      </c>
      <c r="AC22" s="113" t="s">
        <v>22</v>
      </c>
      <c r="AD22" s="113" t="s">
        <v>12</v>
      </c>
      <c r="AE22" s="113" t="s">
        <v>12</v>
      </c>
      <c r="AF22" s="113" t="s">
        <v>12</v>
      </c>
      <c r="AG22" s="113" t="s">
        <v>12</v>
      </c>
      <c r="AH22" s="113" t="s">
        <v>12</v>
      </c>
      <c r="AI22" s="21">
        <f t="shared" si="0"/>
        <v>3.2258064516129031E-2</v>
      </c>
    </row>
    <row r="23" spans="1:35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12</v>
      </c>
      <c r="H23" s="22" t="s">
        <v>12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108" t="s">
        <v>11</v>
      </c>
      <c r="O23" s="108" t="s">
        <v>11</v>
      </c>
      <c r="P23" s="108" t="s">
        <v>11</v>
      </c>
      <c r="Q23" s="108" t="s">
        <v>11</v>
      </c>
      <c r="R23" s="108" t="s">
        <v>12</v>
      </c>
      <c r="S23" s="26" t="s">
        <v>12</v>
      </c>
      <c r="T23" s="2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12</v>
      </c>
      <c r="Z23" s="109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2" t="s">
        <v>11</v>
      </c>
      <c r="AG23" s="22" t="s">
        <v>11</v>
      </c>
      <c r="AH23" s="22" t="s">
        <v>11</v>
      </c>
      <c r="AI23" s="15">
        <f t="shared" si="0"/>
        <v>0.67741935483870963</v>
      </c>
    </row>
    <row r="24" spans="1:35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12</v>
      </c>
      <c r="H24" s="17" t="s">
        <v>12</v>
      </c>
      <c r="I24" s="17" t="s">
        <v>12</v>
      </c>
      <c r="J24" s="17" t="s">
        <v>12</v>
      </c>
      <c r="K24" s="17" t="s">
        <v>12</v>
      </c>
      <c r="L24" s="17" t="s">
        <v>12</v>
      </c>
      <c r="M24" s="17" t="s">
        <v>12</v>
      </c>
      <c r="N24" s="100" t="s">
        <v>11</v>
      </c>
      <c r="O24" s="100" t="s">
        <v>11</v>
      </c>
      <c r="P24" s="100" t="s">
        <v>11</v>
      </c>
      <c r="Q24" s="100" t="s">
        <v>11</v>
      </c>
      <c r="R24" s="100" t="s">
        <v>12</v>
      </c>
      <c r="S24" s="16" t="s">
        <v>12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12</v>
      </c>
      <c r="Z24" s="109" t="s">
        <v>11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7" t="s">
        <v>11</v>
      </c>
      <c r="AG24" s="17" t="s">
        <v>11</v>
      </c>
      <c r="AH24" s="17" t="s">
        <v>11</v>
      </c>
      <c r="AI24" s="19">
        <f t="shared" si="0"/>
        <v>0.67741935483870963</v>
      </c>
    </row>
    <row r="25" spans="1:35" ht="15.75" customHeight="1" x14ac:dyDescent="0.25">
      <c r="A25" s="194" t="s">
        <v>29</v>
      </c>
      <c r="B25" s="195"/>
      <c r="C25" s="196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22</v>
      </c>
      <c r="J25" s="29" t="s">
        <v>12</v>
      </c>
      <c r="K25" s="29" t="s">
        <v>12</v>
      </c>
      <c r="L25" s="29" t="s">
        <v>22</v>
      </c>
      <c r="M25" s="29" t="s">
        <v>11</v>
      </c>
      <c r="N25" s="29" t="s">
        <v>11</v>
      </c>
      <c r="O25" s="29" t="s">
        <v>11</v>
      </c>
      <c r="P25" s="29" t="s">
        <v>22</v>
      </c>
      <c r="Q25" s="30" t="s">
        <v>22</v>
      </c>
      <c r="R25" s="30" t="s">
        <v>12</v>
      </c>
      <c r="S25" s="30" t="s">
        <v>12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113" t="s">
        <v>12</v>
      </c>
      <c r="Z25" s="113" t="s">
        <v>11</v>
      </c>
      <c r="AA25" s="113" t="s">
        <v>11</v>
      </c>
      <c r="AB25" s="113" t="s">
        <v>11</v>
      </c>
      <c r="AC25" s="113" t="s">
        <v>11</v>
      </c>
      <c r="AD25" s="113" t="s">
        <v>11</v>
      </c>
      <c r="AE25" s="113" t="s">
        <v>11</v>
      </c>
      <c r="AF25" s="113" t="s">
        <v>22</v>
      </c>
      <c r="AG25" s="113" t="s">
        <v>12</v>
      </c>
      <c r="AH25" s="113" t="s">
        <v>12</v>
      </c>
      <c r="AI25" s="21">
        <f t="shared" si="0"/>
        <v>0.77419354838709675</v>
      </c>
    </row>
    <row r="26" spans="1:35" ht="15.75" customHeight="1" x14ac:dyDescent="0.25">
      <c r="A26" s="194" t="s">
        <v>30</v>
      </c>
      <c r="B26" s="195"/>
      <c r="C26" s="196"/>
      <c r="D26" s="113" t="s">
        <v>11</v>
      </c>
      <c r="E26" s="113" t="s">
        <v>11</v>
      </c>
      <c r="F26" s="113" t="s">
        <v>11</v>
      </c>
      <c r="G26" s="113" t="s">
        <v>11</v>
      </c>
      <c r="H26" s="113" t="s">
        <v>11</v>
      </c>
      <c r="I26" s="113" t="s">
        <v>22</v>
      </c>
      <c r="J26" s="113" t="s">
        <v>12</v>
      </c>
      <c r="K26" s="113" t="s">
        <v>12</v>
      </c>
      <c r="L26" s="113" t="s">
        <v>22</v>
      </c>
      <c r="M26" s="113" t="s">
        <v>11</v>
      </c>
      <c r="N26" s="113" t="s">
        <v>11</v>
      </c>
      <c r="O26" s="113" t="s">
        <v>11</v>
      </c>
      <c r="P26" s="113" t="s">
        <v>22</v>
      </c>
      <c r="Q26" s="113" t="s">
        <v>22</v>
      </c>
      <c r="R26" s="113" t="s">
        <v>12</v>
      </c>
      <c r="S26" s="113" t="s">
        <v>12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12</v>
      </c>
      <c r="Z26" s="113" t="s">
        <v>11</v>
      </c>
      <c r="AA26" s="113" t="s">
        <v>11</v>
      </c>
      <c r="AB26" s="113" t="s">
        <v>11</v>
      </c>
      <c r="AC26" s="113" t="s">
        <v>11</v>
      </c>
      <c r="AD26" s="113" t="s">
        <v>11</v>
      </c>
      <c r="AE26" s="113" t="s">
        <v>11</v>
      </c>
      <c r="AF26" s="113" t="s">
        <v>22</v>
      </c>
      <c r="AG26" s="113" t="s">
        <v>12</v>
      </c>
      <c r="AH26" s="113" t="s">
        <v>12</v>
      </c>
      <c r="AI26" s="21">
        <f t="shared" si="0"/>
        <v>0.77419354838709675</v>
      </c>
    </row>
    <row r="27" spans="1:35" ht="15.75" customHeight="1" x14ac:dyDescent="0.25">
      <c r="A27" s="191" t="s">
        <v>31</v>
      </c>
      <c r="B27" s="192"/>
      <c r="C27" s="193"/>
      <c r="D27" s="99" t="s">
        <v>9</v>
      </c>
      <c r="E27" s="99" t="s">
        <v>9</v>
      </c>
      <c r="F27" s="99" t="s">
        <v>9</v>
      </c>
      <c r="G27" s="99" t="s">
        <v>9</v>
      </c>
      <c r="H27" s="99" t="s">
        <v>9</v>
      </c>
      <c r="I27" s="99" t="s">
        <v>22</v>
      </c>
      <c r="J27" s="99" t="s">
        <v>12</v>
      </c>
      <c r="K27" s="99" t="s">
        <v>12</v>
      </c>
      <c r="L27" s="99" t="s">
        <v>12</v>
      </c>
      <c r="M27" s="99" t="s">
        <v>12</v>
      </c>
      <c r="N27" s="99" t="s">
        <v>22</v>
      </c>
      <c r="O27" s="99" t="s">
        <v>9</v>
      </c>
      <c r="P27" s="31" t="s">
        <v>22</v>
      </c>
      <c r="Q27" s="31" t="s">
        <v>22</v>
      </c>
      <c r="R27" s="31" t="s">
        <v>22</v>
      </c>
      <c r="S27" s="31" t="s">
        <v>9</v>
      </c>
      <c r="T27" s="31" t="s">
        <v>9</v>
      </c>
      <c r="U27" s="31" t="s">
        <v>9</v>
      </c>
      <c r="V27" s="31" t="s">
        <v>9</v>
      </c>
      <c r="W27" s="31" t="s">
        <v>22</v>
      </c>
      <c r="X27" s="31" t="s">
        <v>12</v>
      </c>
      <c r="Y27" s="99" t="s">
        <v>12</v>
      </c>
      <c r="Z27" s="99" t="s">
        <v>22</v>
      </c>
      <c r="AA27" s="99" t="s">
        <v>9</v>
      </c>
      <c r="AB27" s="99" t="s">
        <v>9</v>
      </c>
      <c r="AC27" s="99" t="s">
        <v>9</v>
      </c>
      <c r="AD27" s="99" t="s">
        <v>22</v>
      </c>
      <c r="AE27" s="99" t="s">
        <v>22</v>
      </c>
      <c r="AF27" s="99" t="s">
        <v>12</v>
      </c>
      <c r="AG27" s="99" t="s">
        <v>12</v>
      </c>
      <c r="AH27" s="99" t="s">
        <v>12</v>
      </c>
      <c r="AI27" s="15">
        <f t="shared" si="0"/>
        <v>0.70967741935483875</v>
      </c>
    </row>
    <row r="28" spans="1:35" ht="15.75" customHeight="1" x14ac:dyDescent="0.25">
      <c r="A28" s="206" t="s">
        <v>32</v>
      </c>
      <c r="B28" s="207"/>
      <c r="C28" s="208"/>
      <c r="D28" s="114">
        <v>1.6</v>
      </c>
      <c r="E28" s="114">
        <v>2</v>
      </c>
      <c r="F28" s="114">
        <v>2</v>
      </c>
      <c r="G28" s="114">
        <v>2</v>
      </c>
      <c r="H28" s="114">
        <v>2</v>
      </c>
      <c r="I28" s="114">
        <v>2</v>
      </c>
      <c r="J28" s="114">
        <v>2</v>
      </c>
      <c r="K28" s="114">
        <v>2</v>
      </c>
      <c r="L28" s="114">
        <v>1.8</v>
      </c>
      <c r="M28" s="114">
        <v>2</v>
      </c>
      <c r="N28" s="114">
        <v>2</v>
      </c>
      <c r="O28" s="32">
        <v>2</v>
      </c>
      <c r="P28" s="32">
        <v>2</v>
      </c>
      <c r="Q28" s="32">
        <v>2</v>
      </c>
      <c r="R28" s="32">
        <v>2</v>
      </c>
      <c r="S28" s="102">
        <v>2</v>
      </c>
      <c r="T28" s="102">
        <v>2</v>
      </c>
      <c r="U28" s="102">
        <v>2</v>
      </c>
      <c r="V28" s="102">
        <v>2</v>
      </c>
      <c r="W28" s="102">
        <v>2</v>
      </c>
      <c r="X28" s="102">
        <v>2</v>
      </c>
      <c r="Y28" s="114">
        <v>2</v>
      </c>
      <c r="Z28" s="32">
        <v>2</v>
      </c>
      <c r="AA28" s="102">
        <v>2</v>
      </c>
      <c r="AB28" s="102">
        <v>2</v>
      </c>
      <c r="AC28" s="32">
        <v>2</v>
      </c>
      <c r="AD28" s="32">
        <v>1.8</v>
      </c>
      <c r="AE28" s="32">
        <v>1.5</v>
      </c>
      <c r="AF28" s="114">
        <v>2</v>
      </c>
      <c r="AG28" s="114">
        <v>1.6</v>
      </c>
      <c r="AH28" s="114">
        <v>2</v>
      </c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203" t="s">
        <v>33</v>
      </c>
      <c r="B29" s="204"/>
      <c r="C29" s="205"/>
      <c r="D29" s="115" t="s">
        <v>250</v>
      </c>
      <c r="E29" s="115" t="s">
        <v>109</v>
      </c>
      <c r="F29" s="115" t="s">
        <v>249</v>
      </c>
      <c r="G29" s="115" t="s">
        <v>251</v>
      </c>
      <c r="H29" s="115" t="s">
        <v>251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21">
        <f>IF(COUNTA(D29:AH29)&gt;0,(COUNTA(D29:AH29)-COUNTIF(D29:AH29,"NB")-COUNTIF(D29:AH29,"DN")-COUNTIF(D29:AH29,"An")-COUNTIF(D29:AH29,"NB^")-COUNTIF(D29:AH29,0))/COUNTA(D29:AH29),"")</f>
        <v>0.16129032258064516</v>
      </c>
    </row>
    <row r="30" spans="1:35" ht="15.75" customHeight="1" x14ac:dyDescent="0.25">
      <c r="A30" s="215" t="s">
        <v>34</v>
      </c>
      <c r="B30" s="216"/>
      <c r="C30" s="217"/>
      <c r="D30" s="116" t="s">
        <v>9</v>
      </c>
      <c r="E30" s="116" t="s">
        <v>9</v>
      </c>
      <c r="F30" s="116" t="s">
        <v>9</v>
      </c>
      <c r="G30" s="116" t="s">
        <v>9</v>
      </c>
      <c r="H30" s="116" t="s">
        <v>9</v>
      </c>
      <c r="I30" s="116" t="s">
        <v>22</v>
      </c>
      <c r="J30" s="116" t="s">
        <v>12</v>
      </c>
      <c r="K30" s="116" t="s">
        <v>12</v>
      </c>
      <c r="L30" s="116" t="s">
        <v>22</v>
      </c>
      <c r="M30" s="116" t="s">
        <v>22</v>
      </c>
      <c r="N30" s="116" t="s">
        <v>9</v>
      </c>
      <c r="O30" s="116" t="s">
        <v>9</v>
      </c>
      <c r="P30" s="116" t="s">
        <v>22</v>
      </c>
      <c r="Q30" s="116" t="s">
        <v>22</v>
      </c>
      <c r="R30" s="116" t="s">
        <v>22</v>
      </c>
      <c r="S30" s="116" t="s">
        <v>9</v>
      </c>
      <c r="T30" s="116" t="s">
        <v>9</v>
      </c>
      <c r="U30" s="116" t="s">
        <v>9</v>
      </c>
      <c r="V30" s="116" t="s">
        <v>9</v>
      </c>
      <c r="W30" s="116" t="s">
        <v>9</v>
      </c>
      <c r="X30" s="116" t="s">
        <v>22</v>
      </c>
      <c r="Y30" s="116" t="s">
        <v>12</v>
      </c>
      <c r="Z30" s="116" t="s">
        <v>22</v>
      </c>
      <c r="AA30" s="116" t="s">
        <v>9</v>
      </c>
      <c r="AB30" s="116" t="s">
        <v>9</v>
      </c>
      <c r="AC30" s="116" t="s">
        <v>9</v>
      </c>
      <c r="AD30" s="116" t="s">
        <v>22</v>
      </c>
      <c r="AE30" s="116" t="s">
        <v>22</v>
      </c>
      <c r="AF30" s="116" t="s">
        <v>12</v>
      </c>
      <c r="AG30" s="116" t="s">
        <v>12</v>
      </c>
      <c r="AH30" s="116" t="s">
        <v>12</v>
      </c>
      <c r="AI30" s="21">
        <f>IF(COUNTA(D30:AH30)&gt;0,(COUNTA(D30:AH30)-COUNTIF(D30:AH30,"NB")-COUNTIF(D30:AH30,"DN")-COUNTIF(D30:AH30,"An")-COUNTIF(D30:AH30,"NB^")-COUNTIF(D30:AH30,0))/COUNTA(D30:AH30),"")</f>
        <v>0.80645161290322576</v>
      </c>
    </row>
    <row r="31" spans="1:35" ht="15.75" customHeight="1" x14ac:dyDescent="0.25">
      <c r="A31" s="191" t="s">
        <v>35</v>
      </c>
      <c r="B31" s="192"/>
      <c r="C31" s="193"/>
      <c r="D31" s="99" t="s">
        <v>9</v>
      </c>
      <c r="E31" s="99" t="s">
        <v>9</v>
      </c>
      <c r="F31" s="99" t="s">
        <v>9</v>
      </c>
      <c r="G31" s="99" t="s">
        <v>9</v>
      </c>
      <c r="H31" s="99" t="s">
        <v>9</v>
      </c>
      <c r="I31" s="99" t="s">
        <v>9</v>
      </c>
      <c r="J31" s="99" t="s">
        <v>12</v>
      </c>
      <c r="K31" s="99" t="s">
        <v>12</v>
      </c>
      <c r="L31" s="99" t="s">
        <v>12</v>
      </c>
      <c r="M31" s="99" t="s">
        <v>12</v>
      </c>
      <c r="N31" s="99" t="s">
        <v>22</v>
      </c>
      <c r="O31" s="99" t="s">
        <v>9</v>
      </c>
      <c r="P31" s="99" t="s">
        <v>9</v>
      </c>
      <c r="Q31" s="99" t="s">
        <v>22</v>
      </c>
      <c r="R31" s="99" t="s">
        <v>22</v>
      </c>
      <c r="S31" s="99" t="s">
        <v>9</v>
      </c>
      <c r="T31" s="99" t="s">
        <v>9</v>
      </c>
      <c r="U31" s="99" t="s">
        <v>9</v>
      </c>
      <c r="V31" s="99" t="s">
        <v>22</v>
      </c>
      <c r="W31" s="99" t="s">
        <v>12</v>
      </c>
      <c r="X31" s="99" t="s">
        <v>12</v>
      </c>
      <c r="Y31" s="99" t="s">
        <v>12</v>
      </c>
      <c r="Z31" s="99" t="s">
        <v>12</v>
      </c>
      <c r="AA31" s="99" t="s">
        <v>12</v>
      </c>
      <c r="AB31" s="99" t="s">
        <v>22</v>
      </c>
      <c r="AC31" s="99" t="s">
        <v>22</v>
      </c>
      <c r="AD31" s="99" t="s">
        <v>12</v>
      </c>
      <c r="AE31" s="99" t="s">
        <v>12</v>
      </c>
      <c r="AF31" s="99" t="s">
        <v>12</v>
      </c>
      <c r="AG31" s="99" t="s">
        <v>12</v>
      </c>
      <c r="AH31" s="99" t="s">
        <v>12</v>
      </c>
      <c r="AI31" s="15">
        <f>IF(COUNTA(D31:AH31)&gt;0,(COUNTA(D31:AH31)-COUNTIF(D31:AH31,"NB")-COUNTIF(D31:AH31,"DN")-COUNTIF(D31:AH31,"An")-COUNTIF(D31:AH31,"NB^")-COUNTIF(D31:AH31,0))/COUNTA(D31:AH31),"")</f>
        <v>0.54838709677419351</v>
      </c>
    </row>
    <row r="32" spans="1:35" ht="15.75" customHeight="1" x14ac:dyDescent="0.25">
      <c r="A32" s="218" t="s">
        <v>36</v>
      </c>
      <c r="B32" s="219"/>
      <c r="C32" s="220"/>
      <c r="D32" s="117" t="s">
        <v>9</v>
      </c>
      <c r="E32" s="117" t="s">
        <v>9</v>
      </c>
      <c r="F32" s="117" t="s">
        <v>9</v>
      </c>
      <c r="G32" s="117" t="s">
        <v>9</v>
      </c>
      <c r="H32" s="117" t="s">
        <v>9</v>
      </c>
      <c r="I32" s="117" t="s">
        <v>9</v>
      </c>
      <c r="J32" s="117" t="s">
        <v>12</v>
      </c>
      <c r="K32" s="117" t="s">
        <v>12</v>
      </c>
      <c r="L32" s="117" t="s">
        <v>12</v>
      </c>
      <c r="M32" s="117" t="s">
        <v>12</v>
      </c>
      <c r="N32" s="117" t="s">
        <v>22</v>
      </c>
      <c r="O32" s="117" t="s">
        <v>9</v>
      </c>
      <c r="P32" s="117" t="s">
        <v>9</v>
      </c>
      <c r="Q32" s="117" t="s">
        <v>22</v>
      </c>
      <c r="R32" s="117" t="s">
        <v>22</v>
      </c>
      <c r="S32" s="117" t="s">
        <v>9</v>
      </c>
      <c r="T32" s="117" t="s">
        <v>9</v>
      </c>
      <c r="U32" s="117" t="s">
        <v>9</v>
      </c>
      <c r="V32" s="117" t="s">
        <v>12</v>
      </c>
      <c r="W32" s="117" t="s">
        <v>12</v>
      </c>
      <c r="X32" s="117" t="s">
        <v>12</v>
      </c>
      <c r="Y32" s="117" t="s">
        <v>12</v>
      </c>
      <c r="Z32" s="117" t="s">
        <v>12</v>
      </c>
      <c r="AA32" s="117" t="s">
        <v>12</v>
      </c>
      <c r="AB32" s="117" t="s">
        <v>12</v>
      </c>
      <c r="AC32" s="117" t="s">
        <v>12</v>
      </c>
      <c r="AD32" s="117" t="s">
        <v>12</v>
      </c>
      <c r="AE32" s="117" t="s">
        <v>12</v>
      </c>
      <c r="AF32" s="117" t="s">
        <v>12</v>
      </c>
      <c r="AG32" s="117" t="s">
        <v>12</v>
      </c>
      <c r="AH32" s="117" t="s">
        <v>12</v>
      </c>
      <c r="AI32" s="19">
        <f t="shared" si="0"/>
        <v>0.45161290322580644</v>
      </c>
    </row>
    <row r="33" spans="1:44" ht="15.75" customHeight="1" x14ac:dyDescent="0.25">
      <c r="A33" s="194" t="s">
        <v>37</v>
      </c>
      <c r="B33" s="195"/>
      <c r="C33" s="196"/>
      <c r="D33" s="113" t="s">
        <v>11</v>
      </c>
      <c r="E33" s="113" t="s">
        <v>11</v>
      </c>
      <c r="F33" s="113" t="s">
        <v>11</v>
      </c>
      <c r="G33" s="113" t="s">
        <v>11</v>
      </c>
      <c r="H33" s="113" t="s">
        <v>11</v>
      </c>
      <c r="I33" s="113" t="s">
        <v>22</v>
      </c>
      <c r="J33" s="113" t="s">
        <v>12</v>
      </c>
      <c r="K33" s="113" t="s">
        <v>12</v>
      </c>
      <c r="L33" s="113" t="s">
        <v>12</v>
      </c>
      <c r="M33" s="113" t="s">
        <v>12</v>
      </c>
      <c r="N33" s="113" t="s">
        <v>22</v>
      </c>
      <c r="O33" s="113" t="s">
        <v>11</v>
      </c>
      <c r="P33" s="113" t="s">
        <v>11</v>
      </c>
      <c r="Q33" s="29" t="s">
        <v>22</v>
      </c>
      <c r="R33" s="29" t="s">
        <v>22</v>
      </c>
      <c r="S33" s="29" t="s">
        <v>22</v>
      </c>
      <c r="T33" s="29" t="s">
        <v>11</v>
      </c>
      <c r="U33" s="29" t="s">
        <v>11</v>
      </c>
      <c r="V33" s="29" t="s">
        <v>22</v>
      </c>
      <c r="W33" s="29" t="s">
        <v>12</v>
      </c>
      <c r="X33" s="29" t="s">
        <v>12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21">
        <f t="shared" si="0"/>
        <v>0.4838709677419355</v>
      </c>
    </row>
    <row r="34" spans="1:44" ht="15.75" customHeight="1" x14ac:dyDescent="0.25">
      <c r="A34" s="194" t="s">
        <v>104</v>
      </c>
      <c r="B34" s="195"/>
      <c r="C34" s="196"/>
      <c r="D34" s="113" t="s">
        <v>11</v>
      </c>
      <c r="E34" s="113" t="s">
        <v>11</v>
      </c>
      <c r="F34" s="113" t="s">
        <v>11</v>
      </c>
      <c r="G34" s="113" t="s">
        <v>11</v>
      </c>
      <c r="H34" s="113" t="s">
        <v>12</v>
      </c>
      <c r="I34" s="113" t="s">
        <v>12</v>
      </c>
      <c r="J34" s="113" t="s">
        <v>12</v>
      </c>
      <c r="K34" s="113" t="s">
        <v>12</v>
      </c>
      <c r="L34" s="113" t="s">
        <v>22</v>
      </c>
      <c r="M34" s="113" t="s">
        <v>12</v>
      </c>
      <c r="N34" s="113" t="s">
        <v>22</v>
      </c>
      <c r="O34" s="113" t="s">
        <v>11</v>
      </c>
      <c r="P34" s="113" t="s">
        <v>11</v>
      </c>
      <c r="Q34" s="28" t="s">
        <v>12</v>
      </c>
      <c r="R34" s="28" t="s">
        <v>12</v>
      </c>
      <c r="S34" s="28" t="s">
        <v>22</v>
      </c>
      <c r="T34" s="28" t="s">
        <v>11</v>
      </c>
      <c r="U34" s="28" t="s">
        <v>22</v>
      </c>
      <c r="V34" s="28" t="s">
        <v>22</v>
      </c>
      <c r="W34" s="28" t="s">
        <v>12</v>
      </c>
      <c r="X34" s="28" t="s">
        <v>12</v>
      </c>
      <c r="Y34" s="29" t="s">
        <v>12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1">
        <f t="shared" si="0"/>
        <v>0.38709677419354838</v>
      </c>
    </row>
    <row r="35" spans="1:44" ht="15.75" customHeight="1" thickBot="1" x14ac:dyDescent="0.3">
      <c r="A35" s="227" t="s">
        <v>105</v>
      </c>
      <c r="B35" s="228"/>
      <c r="C35" s="229"/>
      <c r="D35" s="135" t="s">
        <v>11</v>
      </c>
      <c r="E35" s="135" t="s">
        <v>11</v>
      </c>
      <c r="F35" s="135" t="s">
        <v>11</v>
      </c>
      <c r="G35" s="135" t="s">
        <v>11</v>
      </c>
      <c r="H35" s="135" t="s">
        <v>12</v>
      </c>
      <c r="I35" s="135" t="s">
        <v>12</v>
      </c>
      <c r="J35" s="135" t="s">
        <v>12</v>
      </c>
      <c r="K35" s="135" t="s">
        <v>12</v>
      </c>
      <c r="L35" s="135" t="s">
        <v>22</v>
      </c>
      <c r="M35" s="135" t="s">
        <v>12</v>
      </c>
      <c r="N35" s="135" t="s">
        <v>22</v>
      </c>
      <c r="O35" s="135" t="s">
        <v>11</v>
      </c>
      <c r="P35" s="135" t="s">
        <v>11</v>
      </c>
      <c r="Q35" s="136" t="s">
        <v>12</v>
      </c>
      <c r="R35" s="136" t="s">
        <v>12</v>
      </c>
      <c r="S35" s="136" t="s">
        <v>22</v>
      </c>
      <c r="T35" s="136" t="s">
        <v>11</v>
      </c>
      <c r="U35" s="136" t="s">
        <v>22</v>
      </c>
      <c r="V35" s="136" t="s">
        <v>22</v>
      </c>
      <c r="W35" s="136" t="s">
        <v>12</v>
      </c>
      <c r="X35" s="136" t="s">
        <v>12</v>
      </c>
      <c r="Y35" s="137" t="s">
        <v>12</v>
      </c>
      <c r="Z35" s="137" t="s">
        <v>12</v>
      </c>
      <c r="AA35" s="137" t="s">
        <v>12</v>
      </c>
      <c r="AB35" s="137" t="s">
        <v>12</v>
      </c>
      <c r="AC35" s="137" t="s">
        <v>12</v>
      </c>
      <c r="AD35" s="137" t="s">
        <v>12</v>
      </c>
      <c r="AE35" s="137" t="s">
        <v>12</v>
      </c>
      <c r="AF35" s="137" t="s">
        <v>12</v>
      </c>
      <c r="AG35" s="137" t="s">
        <v>12</v>
      </c>
      <c r="AH35" s="137" t="s">
        <v>12</v>
      </c>
      <c r="AI35" s="138">
        <f>IF(COUNTA(D35:AH35)&gt;0,(COUNTA(D35:AH35)-COUNTIF(D35:AH35,"NB")-COUNTIF(D35:AH35,"DN")-COUNTIF(D35:AH35,"An")-COUNTIF(D35:AH35,"NB^")-COUNTIF(D35:AH35,0))/COUNTA(D35:AH35),"")</f>
        <v>0.38709677419354838</v>
      </c>
    </row>
    <row r="36" spans="1:44" s="38" customFormat="1" ht="15.75" customHeight="1" x14ac:dyDescent="0.25">
      <c r="A36" s="224" t="s">
        <v>39</v>
      </c>
      <c r="B36" s="225"/>
      <c r="C36" s="226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6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H38" si="1">IF(AND(J5&gt;0,COUNTA(J6:J37)&gt;0,COUNTA(J6:J37)-COUNTIF(J6:J37,"NB")-COUNTIF(J30:J31, "0")=COUNTA(J6:J37)),"AB","")</f>
        <v/>
      </c>
      <c r="K38" s="48" t="str">
        <f t="shared" si="1"/>
        <v/>
      </c>
      <c r="L38" s="48" t="str">
        <f t="shared" si="1"/>
        <v/>
      </c>
      <c r="M38" s="48" t="str">
        <f t="shared" si="1"/>
        <v/>
      </c>
      <c r="N38" s="48" t="str">
        <f t="shared" si="1"/>
        <v/>
      </c>
      <c r="O38" s="48" t="str">
        <f t="shared" si="1"/>
        <v/>
      </c>
      <c r="P38" s="48" t="str">
        <f t="shared" si="1"/>
        <v/>
      </c>
      <c r="Q38" s="48" t="str">
        <f t="shared" si="1"/>
        <v/>
      </c>
      <c r="R38" s="48" t="str">
        <f t="shared" si="1"/>
        <v/>
      </c>
      <c r="S38" s="48" t="str">
        <f t="shared" si="1"/>
        <v/>
      </c>
      <c r="T38" s="48" t="str">
        <f t="shared" si="1"/>
        <v/>
      </c>
      <c r="U38" s="48" t="str">
        <f t="shared" si="1"/>
        <v/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/>
      </c>
      <c r="AF38" s="48" t="str">
        <f t="shared" si="1"/>
        <v/>
      </c>
      <c r="AG38" s="48" t="str">
        <f t="shared" si="1"/>
        <v/>
      </c>
      <c r="AH38" s="48" t="str">
        <f t="shared" si="1"/>
        <v/>
      </c>
      <c r="AI38" s="45"/>
    </row>
    <row r="39" spans="1:44" ht="15.75" hidden="1" customHeight="1" x14ac:dyDescent="0.25">
      <c r="D39" s="49" t="str">
        <f>IF(AND(D5:D5&gt;0,COUNTA(D6:D34),COUNTIF(D6:D34,"NB")+COUNTIF(D6:D34,0)=COUNTA(D6:D34)),"ANB","")</f>
        <v/>
      </c>
      <c r="E39" s="49" t="str">
        <f>IF(AND(E5:E5&gt;0,COUNTA(E6:E34),COUNTIF(E6:E34,"NB")+COUNTIF(E6:E34,0)=COUNTA(E6:E34)),"ANB","")</f>
        <v/>
      </c>
      <c r="F39" s="49" t="str">
        <f>IF(AND(F5:F5&gt;0,COUNTA(F6:F34),COUNTIF(F6:F34,"NB")+COUNTIF(F6:F34,0)=COUNTA(F6:F34)),"ANB","")</f>
        <v/>
      </c>
      <c r="G39" s="49" t="str">
        <f>IF(AND(G5:G5&gt;0,COUNTA(G6:G34),COUNTIF(G6:G34,"NB")+COUNTIF(G6:G34,0)=COUNTA(G6:G34)),"ANB","")</f>
        <v/>
      </c>
      <c r="H39" s="49" t="str">
        <f>IF(AND(H5:H5&gt;0,COUNTA(H6:H34),COUNTIF(H6:H34,"NB")+COUNTIF(H6:H34,0)=COUNTA(H6:H34)),"ANB","")</f>
        <v/>
      </c>
      <c r="I39" s="49" t="str">
        <f>IF(AND(I5:I5&gt;0,COUNTA(I6:I31),COUNTIF(I6:I31,"NB")+COUNTIF(I6:I31,0)=COUNTA(I6:I31)),"ANB","")</f>
        <v/>
      </c>
      <c r="J39" s="49" t="str">
        <f t="shared" ref="J39:AH39" si="2">IF(AND(J5:J5&gt;0,COUNTA(J6:J34),COUNTIF(J6:J34,"NB")+COUNTIF(J6:J34,0)=COUNTA(J6:J34)),"ANB","")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str">
        <f t="shared" si="2"/>
        <v/>
      </c>
    </row>
    <row r="40" spans="1:44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31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23:C23"/>
    <mergeCell ref="A24:C24"/>
    <mergeCell ref="A11:C11"/>
    <mergeCell ref="A25:C2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6:C36"/>
    <mergeCell ref="A41:AH41"/>
    <mergeCell ref="A37:C37"/>
    <mergeCell ref="A26:C26"/>
    <mergeCell ref="A27:C27"/>
    <mergeCell ref="A28:C28"/>
    <mergeCell ref="A29:C29"/>
    <mergeCell ref="A35:C35"/>
    <mergeCell ref="A32:C32"/>
    <mergeCell ref="A33:C33"/>
    <mergeCell ref="A34:C34"/>
    <mergeCell ref="A30:C30"/>
    <mergeCell ref="A31:C31"/>
  </mergeCells>
  <conditionalFormatting sqref="D15:I17">
    <cfRule type="cellIs" dxfId="306" priority="31" stopIfTrue="1" operator="equal">
      <formula>"B"</formula>
    </cfRule>
    <cfRule type="cellIs" dxfId="305" priority="32" stopIfTrue="1" operator="equal">
      <formula>"M"</formula>
    </cfRule>
    <cfRule type="cellIs" dxfId="304" priority="33" stopIfTrue="1" operator="between">
      <formula>"NB"</formula>
      <formula>"NB^"</formula>
    </cfRule>
  </conditionalFormatting>
  <conditionalFormatting sqref="J15:P20 Q15:AH17">
    <cfRule type="cellIs" dxfId="303" priority="22" stopIfTrue="1" operator="equal">
      <formula>"B"</formula>
    </cfRule>
    <cfRule type="cellIs" dxfId="302" priority="23" stopIfTrue="1" operator="equal">
      <formula>"M"</formula>
    </cfRule>
    <cfRule type="cellIs" dxfId="301" priority="24" stopIfTrue="1" operator="between">
      <formula>"NB"</formula>
      <formula>"NB^"</formula>
    </cfRule>
  </conditionalFormatting>
  <conditionalFormatting sqref="AE6:AG7">
    <cfRule type="cellIs" dxfId="300" priority="16" stopIfTrue="1" operator="equal">
      <formula>"B"</formula>
    </cfRule>
    <cfRule type="cellIs" dxfId="299" priority="17" stopIfTrue="1" operator="equal">
      <formula>"M"</formula>
    </cfRule>
    <cfRule type="cellIs" dxfId="298" priority="18" stopIfTrue="1" operator="between">
      <formula>"NB"</formula>
      <formula>"NB^"</formula>
    </cfRule>
  </conditionalFormatting>
  <conditionalFormatting sqref="AH22">
    <cfRule type="cellIs" dxfId="297" priority="45" stopIfTrue="1" operator="equal">
      <formula>"B"</formula>
    </cfRule>
    <cfRule type="cellIs" dxfId="296" priority="46" stopIfTrue="1" operator="equal">
      <formula>"M"</formula>
    </cfRule>
    <cfRule type="cellIs" dxfId="295" priority="47" stopIfTrue="1" operator="between">
      <formula>"NB"</formula>
      <formula>"NB^"</formula>
    </cfRule>
  </conditionalFormatting>
  <conditionalFormatting sqref="AH6:AH7">
    <cfRule type="cellIs" dxfId="294" priority="42" stopIfTrue="1" operator="equal">
      <formula>"B"</formula>
    </cfRule>
    <cfRule type="cellIs" dxfId="293" priority="43" stopIfTrue="1" operator="equal">
      <formula>"M"</formula>
    </cfRule>
    <cfRule type="cellIs" dxfId="292" priority="44" stopIfTrue="1" operator="between">
      <formula>"NB"</formula>
      <formula>"NB^"</formula>
    </cfRule>
  </conditionalFormatting>
  <conditionalFormatting sqref="AF25:AH27 D18:I21 D22:K22 J21:K21 Q18:T22 L21:P22 D23:T27 U18:U27 D6:AD7 V18:AH21 V22:AE27 D30:AH34 D9:AH14">
    <cfRule type="cellIs" dxfId="291" priority="35" stopIfTrue="1" operator="equal">
      <formula>"B"</formula>
    </cfRule>
    <cfRule type="cellIs" dxfId="290" priority="36" stopIfTrue="1" operator="equal">
      <formula>"M"</formula>
    </cfRule>
    <cfRule type="cellIs" dxfId="289" priority="37" stopIfTrue="1" operator="between">
      <formula>"NB"</formula>
      <formula>"NB^"</formula>
    </cfRule>
  </conditionalFormatting>
  <conditionalFormatting sqref="D28:AH29">
    <cfRule type="cellIs" dxfId="288" priority="38" stopIfTrue="1" operator="equal">
      <formula>0</formula>
    </cfRule>
  </conditionalFormatting>
  <conditionalFormatting sqref="AF22:AG22 AF23:AH24">
    <cfRule type="cellIs" dxfId="287" priority="10" stopIfTrue="1" operator="equal">
      <formula>"B"</formula>
    </cfRule>
    <cfRule type="cellIs" dxfId="286" priority="11" stopIfTrue="1" operator="equal">
      <formula>"M"</formula>
    </cfRule>
    <cfRule type="cellIs" dxfId="285" priority="12" stopIfTrue="1" operator="between">
      <formula>"NB"</formula>
      <formula>"NB^"</formula>
    </cfRule>
  </conditionalFormatting>
  <conditionalFormatting sqref="D8:AH8">
    <cfRule type="cellIs" dxfId="284" priority="7" stopIfTrue="1" operator="equal">
      <formula>"B"</formula>
    </cfRule>
    <cfRule type="cellIs" dxfId="283" priority="8" stopIfTrue="1" operator="equal">
      <formula>"M"</formula>
    </cfRule>
    <cfRule type="cellIs" dxfId="282" priority="9" stopIfTrue="1" operator="between">
      <formula>"NB"</formula>
      <formula>"NB^"</formula>
    </cfRule>
  </conditionalFormatting>
  <conditionalFormatting sqref="D35:AH35">
    <cfRule type="cellIs" dxfId="281" priority="1" stopIfTrue="1" operator="equal">
      <formula>"B"</formula>
    </cfRule>
    <cfRule type="cellIs" dxfId="280" priority="2" stopIfTrue="1" operator="equal">
      <formula>"M"</formula>
    </cfRule>
    <cfRule type="cellIs" dxfId="279" priority="3" stopIfTrue="1" operator="between">
      <formula>"NB"</formula>
      <formula>"NB^"</formula>
    </cfRule>
  </conditionalFormatting>
  <pageMargins left="0.75" right="0.75" top="1" bottom="1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59"/>
  <sheetViews>
    <sheetView zoomScale="90" zoomScaleNormal="90" zoomScalePageLayoutView="90" workbookViewId="0">
      <selection activeCell="AF30" sqref="AF30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252</v>
      </c>
      <c r="AX3" s="2"/>
    </row>
    <row r="4" spans="1:50" s="6" customFormat="1" ht="15.75" customHeight="1" thickBot="1" x14ac:dyDescent="0.3">
      <c r="B4" s="7"/>
      <c r="C4" s="8"/>
      <c r="H4" s="6" t="s">
        <v>3</v>
      </c>
      <c r="I4" s="6" t="s">
        <v>3</v>
      </c>
      <c r="O4" s="6" t="s">
        <v>3</v>
      </c>
      <c r="P4" s="6" t="s">
        <v>3</v>
      </c>
      <c r="Q4" s="8"/>
      <c r="V4" s="6" t="s">
        <v>3</v>
      </c>
      <c r="W4" s="6" t="s">
        <v>3</v>
      </c>
      <c r="X4" s="8"/>
      <c r="AC4" s="6" t="s">
        <v>3</v>
      </c>
      <c r="AD4" s="6" t="s">
        <v>3</v>
      </c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91" t="s">
        <v>7</v>
      </c>
      <c r="B6" s="192"/>
      <c r="C6" s="193"/>
      <c r="D6" s="99" t="s">
        <v>12</v>
      </c>
      <c r="E6" s="99" t="s">
        <v>12</v>
      </c>
      <c r="F6" s="99" t="s">
        <v>12</v>
      </c>
      <c r="G6" s="99" t="s">
        <v>12</v>
      </c>
      <c r="H6" s="99" t="s">
        <v>12</v>
      </c>
      <c r="I6" s="99" t="s">
        <v>12</v>
      </c>
      <c r="J6" s="99" t="s">
        <v>12</v>
      </c>
      <c r="K6" s="99" t="s">
        <v>12</v>
      </c>
      <c r="L6" s="99" t="s">
        <v>12</v>
      </c>
      <c r="M6" s="99" t="s">
        <v>22</v>
      </c>
      <c r="N6" s="99" t="s">
        <v>22</v>
      </c>
      <c r="O6" s="99" t="s">
        <v>22</v>
      </c>
      <c r="P6" s="99" t="s">
        <v>22</v>
      </c>
      <c r="Q6" s="99" t="s">
        <v>9</v>
      </c>
      <c r="R6" s="99" t="s">
        <v>9</v>
      </c>
      <c r="S6" s="99" t="s">
        <v>22</v>
      </c>
      <c r="T6" s="99" t="s">
        <v>12</v>
      </c>
      <c r="U6" s="99" t="s">
        <v>12</v>
      </c>
      <c r="V6" s="99" t="s">
        <v>12</v>
      </c>
      <c r="W6" s="99" t="s">
        <v>9</v>
      </c>
      <c r="X6" s="99" t="s">
        <v>9</v>
      </c>
      <c r="Y6" s="99" t="s">
        <v>9</v>
      </c>
      <c r="Z6" s="99" t="s">
        <v>9</v>
      </c>
      <c r="AA6" s="99" t="s">
        <v>9</v>
      </c>
      <c r="AB6" s="99" t="s">
        <v>12</v>
      </c>
      <c r="AC6" s="99" t="s">
        <v>12</v>
      </c>
      <c r="AD6" s="99" t="s">
        <v>12</v>
      </c>
      <c r="AE6" s="99" t="s">
        <v>12</v>
      </c>
      <c r="AF6" s="99" t="s">
        <v>12</v>
      </c>
      <c r="AG6" s="99" t="s">
        <v>12</v>
      </c>
      <c r="AH6" s="99" t="s">
        <v>12</v>
      </c>
      <c r="AI6" s="15">
        <f>IF(COUNTA(D6:AH6)&gt;0,(COUNTA(D6:AH6)-COUNTIF(D6:AH6,"NB")-COUNTIF(D6:AH6,"DN")-COUNTIF(D6:AH6,"An")-COUNTIF(D6:AH6,"NB^")-COUNTIF(D6:AH6,0))/COUNTA(D6:AH6),"")</f>
        <v>0.38709677419354838</v>
      </c>
    </row>
    <row r="7" spans="1:50" ht="15.75" customHeight="1" x14ac:dyDescent="0.25">
      <c r="A7" s="188" t="s">
        <v>10</v>
      </c>
      <c r="B7" s="189"/>
      <c r="C7" s="190"/>
      <c r="D7" s="100" t="s">
        <v>12</v>
      </c>
      <c r="E7" s="100" t="s">
        <v>12</v>
      </c>
      <c r="F7" s="100" t="s">
        <v>12</v>
      </c>
      <c r="G7" s="100" t="s">
        <v>12</v>
      </c>
      <c r="H7" s="100" t="s">
        <v>12</v>
      </c>
      <c r="I7" s="100" t="s">
        <v>12</v>
      </c>
      <c r="J7" s="100" t="s">
        <v>12</v>
      </c>
      <c r="K7" s="100" t="s">
        <v>12</v>
      </c>
      <c r="L7" s="100" t="s">
        <v>12</v>
      </c>
      <c r="M7" s="100" t="s">
        <v>22</v>
      </c>
      <c r="N7" s="100" t="s">
        <v>22</v>
      </c>
      <c r="O7" s="16" t="s">
        <v>22</v>
      </c>
      <c r="P7" s="16" t="s">
        <v>22</v>
      </c>
      <c r="Q7" s="129" t="s">
        <v>11</v>
      </c>
      <c r="R7" s="129" t="s">
        <v>11</v>
      </c>
      <c r="S7" s="129" t="s">
        <v>22</v>
      </c>
      <c r="T7" s="16" t="s">
        <v>12</v>
      </c>
      <c r="U7" s="16" t="s">
        <v>12</v>
      </c>
      <c r="V7" s="16" t="s">
        <v>12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12</v>
      </c>
      <c r="AC7" s="16" t="s">
        <v>12</v>
      </c>
      <c r="AD7" s="16" t="s">
        <v>12</v>
      </c>
      <c r="AE7" s="16" t="s">
        <v>12</v>
      </c>
      <c r="AF7" s="16" t="s">
        <v>12</v>
      </c>
      <c r="AG7" s="16" t="s">
        <v>12</v>
      </c>
      <c r="AH7" s="16" t="s">
        <v>12</v>
      </c>
      <c r="AI7" s="19">
        <f t="shared" ref="AI7:AI35" si="0">IF(COUNTA(D7:AH7)&gt;0,(COUNTA(D7:AH7)-COUNTIF(D7:AH7,"NB")-COUNTIF(D7:AH7,"DN")-COUNTIF(D7:AH7,"An")-COUNTIF(D7:AH7,"NB^")-COUNTIF(D7:AH7,0))/COUNTA(D7:AH7),"")</f>
        <v>0.38709677419354838</v>
      </c>
    </row>
    <row r="8" spans="1:50" ht="15.75" customHeight="1" x14ac:dyDescent="0.25">
      <c r="A8" s="194" t="s">
        <v>97</v>
      </c>
      <c r="B8" s="195"/>
      <c r="C8" s="196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>IF(COUNTA(D8:AH8)&gt;0,(COUNTA(D8:AH8)-COUNTIF(D8:AH8,"NB")-COUNTIF(D8:AH8,"DN")-COUNTIF(D8:AH8,"An")-COUNTIF(D8:AH8,"NB^")-COUNTIF(D8:AH8,0))/COUNTA(D8:AH8),"")</f>
        <v>0</v>
      </c>
    </row>
    <row r="9" spans="1:50" ht="15.75" customHeight="1" x14ac:dyDescent="0.25">
      <c r="A9" s="197" t="s">
        <v>13</v>
      </c>
      <c r="B9" s="198"/>
      <c r="C9" s="199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22" t="s">
        <v>11</v>
      </c>
      <c r="L9" s="22" t="s">
        <v>11</v>
      </c>
      <c r="M9" s="22" t="s">
        <v>11</v>
      </c>
      <c r="N9" s="22" t="s">
        <v>12</v>
      </c>
      <c r="O9" s="22" t="s">
        <v>12</v>
      </c>
      <c r="P9" s="22" t="s">
        <v>12</v>
      </c>
      <c r="Q9" s="22" t="s">
        <v>11</v>
      </c>
      <c r="R9" s="22" t="s">
        <v>11</v>
      </c>
      <c r="S9" s="22" t="s">
        <v>11</v>
      </c>
      <c r="T9" s="108" t="s">
        <v>11</v>
      </c>
      <c r="U9" s="108" t="s">
        <v>12</v>
      </c>
      <c r="V9" s="108" t="s">
        <v>12</v>
      </c>
      <c r="W9" s="108" t="s">
        <v>12</v>
      </c>
      <c r="X9" s="108" t="s">
        <v>11</v>
      </c>
      <c r="Y9" s="108" t="s">
        <v>11</v>
      </c>
      <c r="Z9" s="108" t="s">
        <v>11</v>
      </c>
      <c r="AA9" s="108" t="s">
        <v>11</v>
      </c>
      <c r="AB9" s="108" t="s">
        <v>12</v>
      </c>
      <c r="AC9" s="108" t="s">
        <v>12</v>
      </c>
      <c r="AD9" s="108" t="s">
        <v>12</v>
      </c>
      <c r="AE9" s="108" t="s">
        <v>12</v>
      </c>
      <c r="AF9" s="108" t="s">
        <v>12</v>
      </c>
      <c r="AG9" s="108" t="s">
        <v>12</v>
      </c>
      <c r="AH9" s="108" t="s">
        <v>12</v>
      </c>
      <c r="AI9" s="15">
        <f t="shared" si="0"/>
        <v>0.35483870967741937</v>
      </c>
    </row>
    <row r="10" spans="1:50" ht="15.75" customHeight="1" x14ac:dyDescent="0.25">
      <c r="A10" s="200" t="s">
        <v>14</v>
      </c>
      <c r="B10" s="201"/>
      <c r="C10" s="202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11</v>
      </c>
      <c r="L10" s="18" t="s">
        <v>11</v>
      </c>
      <c r="M10" s="18" t="s">
        <v>11</v>
      </c>
      <c r="N10" s="18" t="s">
        <v>12</v>
      </c>
      <c r="O10" s="18" t="s">
        <v>12</v>
      </c>
      <c r="P10" s="18" t="s">
        <v>12</v>
      </c>
      <c r="Q10" s="18" t="s">
        <v>11</v>
      </c>
      <c r="R10" s="18" t="s">
        <v>11</v>
      </c>
      <c r="S10" s="18" t="s">
        <v>11</v>
      </c>
      <c r="T10" s="109" t="s">
        <v>11</v>
      </c>
      <c r="U10" s="109" t="s">
        <v>12</v>
      </c>
      <c r="V10" s="109" t="s">
        <v>12</v>
      </c>
      <c r="W10" s="109" t="s">
        <v>12</v>
      </c>
      <c r="X10" s="109" t="s">
        <v>11</v>
      </c>
      <c r="Y10" s="109" t="s">
        <v>11</v>
      </c>
      <c r="Z10" s="109" t="s">
        <v>11</v>
      </c>
      <c r="AA10" s="109" t="s">
        <v>11</v>
      </c>
      <c r="AB10" s="109" t="s">
        <v>12</v>
      </c>
      <c r="AC10" s="109" t="s">
        <v>12</v>
      </c>
      <c r="AD10" s="109" t="s">
        <v>12</v>
      </c>
      <c r="AE10" s="109" t="s">
        <v>12</v>
      </c>
      <c r="AF10" s="109" t="s">
        <v>12</v>
      </c>
      <c r="AG10" s="109" t="s">
        <v>12</v>
      </c>
      <c r="AH10" s="109" t="s">
        <v>12</v>
      </c>
      <c r="AI10" s="23">
        <f t="shared" si="0"/>
        <v>0.35483870967741937</v>
      </c>
    </row>
    <row r="11" spans="1:50" ht="15.75" customHeight="1" x14ac:dyDescent="0.25">
      <c r="A11" s="200" t="s">
        <v>15</v>
      </c>
      <c r="B11" s="201"/>
      <c r="C11" s="202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11</v>
      </c>
      <c r="L11" s="18" t="s">
        <v>11</v>
      </c>
      <c r="M11" s="18" t="s">
        <v>11</v>
      </c>
      <c r="N11" s="18" t="s">
        <v>12</v>
      </c>
      <c r="O11" s="18" t="s">
        <v>12</v>
      </c>
      <c r="P11" s="18" t="s">
        <v>12</v>
      </c>
      <c r="Q11" s="18" t="s">
        <v>11</v>
      </c>
      <c r="R11" s="18" t="s">
        <v>11</v>
      </c>
      <c r="S11" s="18" t="s">
        <v>11</v>
      </c>
      <c r="T11" s="109" t="s">
        <v>11</v>
      </c>
      <c r="U11" s="109" t="s">
        <v>12</v>
      </c>
      <c r="V11" s="109" t="s">
        <v>12</v>
      </c>
      <c r="W11" s="109" t="s">
        <v>12</v>
      </c>
      <c r="X11" s="109" t="s">
        <v>11</v>
      </c>
      <c r="Y11" s="109" t="s">
        <v>11</v>
      </c>
      <c r="Z11" s="109" t="s">
        <v>11</v>
      </c>
      <c r="AA11" s="109" t="s">
        <v>11</v>
      </c>
      <c r="AB11" s="109" t="s">
        <v>12</v>
      </c>
      <c r="AC11" s="109" t="s">
        <v>12</v>
      </c>
      <c r="AD11" s="109" t="s">
        <v>12</v>
      </c>
      <c r="AE11" s="109" t="s">
        <v>12</v>
      </c>
      <c r="AF11" s="109" t="s">
        <v>12</v>
      </c>
      <c r="AG11" s="109" t="s">
        <v>12</v>
      </c>
      <c r="AH11" s="109" t="s">
        <v>12</v>
      </c>
      <c r="AI11" s="23">
        <f t="shared" si="0"/>
        <v>0.35483870967741937</v>
      </c>
    </row>
    <row r="12" spans="1:50" ht="15.75" customHeight="1" x14ac:dyDescent="0.25">
      <c r="A12" s="200" t="s">
        <v>16</v>
      </c>
      <c r="B12" s="201"/>
      <c r="C12" s="202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11</v>
      </c>
      <c r="L12" s="18" t="s">
        <v>11</v>
      </c>
      <c r="M12" s="18" t="s">
        <v>11</v>
      </c>
      <c r="N12" s="18" t="s">
        <v>12</v>
      </c>
      <c r="O12" s="18" t="s">
        <v>12</v>
      </c>
      <c r="P12" s="18" t="s">
        <v>12</v>
      </c>
      <c r="Q12" s="18" t="s">
        <v>11</v>
      </c>
      <c r="R12" s="18" t="s">
        <v>11</v>
      </c>
      <c r="S12" s="18" t="s">
        <v>11</v>
      </c>
      <c r="T12" s="109" t="s">
        <v>11</v>
      </c>
      <c r="U12" s="109" t="s">
        <v>12</v>
      </c>
      <c r="V12" s="109" t="s">
        <v>12</v>
      </c>
      <c r="W12" s="109" t="s">
        <v>12</v>
      </c>
      <c r="X12" s="109" t="s">
        <v>11</v>
      </c>
      <c r="Y12" s="109" t="s">
        <v>11</v>
      </c>
      <c r="Z12" s="109" t="s">
        <v>11</v>
      </c>
      <c r="AA12" s="109" t="s">
        <v>11</v>
      </c>
      <c r="AB12" s="109" t="s">
        <v>12</v>
      </c>
      <c r="AC12" s="109" t="s">
        <v>12</v>
      </c>
      <c r="AD12" s="109" t="s">
        <v>12</v>
      </c>
      <c r="AE12" s="109" t="s">
        <v>12</v>
      </c>
      <c r="AF12" s="109" t="s">
        <v>12</v>
      </c>
      <c r="AG12" s="109" t="s">
        <v>12</v>
      </c>
      <c r="AH12" s="109" t="s">
        <v>12</v>
      </c>
      <c r="AI12" s="23">
        <f t="shared" si="0"/>
        <v>0.35483870967741937</v>
      </c>
    </row>
    <row r="13" spans="1:50" ht="15.75" customHeight="1" x14ac:dyDescent="0.25">
      <c r="A13" s="200" t="s">
        <v>17</v>
      </c>
      <c r="B13" s="201"/>
      <c r="C13" s="202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11</v>
      </c>
      <c r="M13" s="18" t="s">
        <v>11</v>
      </c>
      <c r="N13" s="18" t="s">
        <v>12</v>
      </c>
      <c r="O13" s="18" t="s">
        <v>12</v>
      </c>
      <c r="P13" s="18" t="s">
        <v>12</v>
      </c>
      <c r="Q13" s="18" t="s">
        <v>11</v>
      </c>
      <c r="R13" s="18" t="s">
        <v>11</v>
      </c>
      <c r="S13" s="18" t="s">
        <v>11</v>
      </c>
      <c r="T13" s="109" t="s">
        <v>12</v>
      </c>
      <c r="U13" s="109" t="s">
        <v>12</v>
      </c>
      <c r="V13" s="109" t="s">
        <v>12</v>
      </c>
      <c r="W13" s="109" t="s">
        <v>12</v>
      </c>
      <c r="X13" s="109" t="s">
        <v>11</v>
      </c>
      <c r="Y13" s="109" t="s">
        <v>11</v>
      </c>
      <c r="Z13" s="109" t="s">
        <v>12</v>
      </c>
      <c r="AA13" s="109" t="s">
        <v>12</v>
      </c>
      <c r="AB13" s="109" t="s">
        <v>12</v>
      </c>
      <c r="AC13" s="109" t="s">
        <v>12</v>
      </c>
      <c r="AD13" s="109" t="s">
        <v>12</v>
      </c>
      <c r="AE13" s="109" t="s">
        <v>12</v>
      </c>
      <c r="AF13" s="109" t="s">
        <v>12</v>
      </c>
      <c r="AG13" s="109" t="s">
        <v>12</v>
      </c>
      <c r="AH13" s="109" t="s">
        <v>12</v>
      </c>
      <c r="AI13" s="23">
        <f t="shared" si="0"/>
        <v>0.22580645161290322</v>
      </c>
    </row>
    <row r="14" spans="1:50" ht="15.75" customHeight="1" x14ac:dyDescent="0.25">
      <c r="A14" s="188" t="s">
        <v>18</v>
      </c>
      <c r="B14" s="189"/>
      <c r="C14" s="190"/>
      <c r="D14" s="100" t="s">
        <v>12</v>
      </c>
      <c r="E14" s="100" t="s">
        <v>12</v>
      </c>
      <c r="F14" s="100" t="s">
        <v>12</v>
      </c>
      <c r="G14" s="100" t="s">
        <v>12</v>
      </c>
      <c r="H14" s="100" t="s">
        <v>12</v>
      </c>
      <c r="I14" s="100" t="s">
        <v>12</v>
      </c>
      <c r="J14" s="100" t="s">
        <v>12</v>
      </c>
      <c r="K14" s="100" t="s">
        <v>12</v>
      </c>
      <c r="L14" s="100" t="s">
        <v>11</v>
      </c>
      <c r="M14" s="100" t="s">
        <v>11</v>
      </c>
      <c r="N14" s="100" t="s">
        <v>12</v>
      </c>
      <c r="O14" s="100" t="s">
        <v>12</v>
      </c>
      <c r="P14" s="100" t="s">
        <v>12</v>
      </c>
      <c r="Q14" s="100" t="s">
        <v>11</v>
      </c>
      <c r="R14" s="100" t="s">
        <v>11</v>
      </c>
      <c r="S14" s="100" t="s">
        <v>11</v>
      </c>
      <c r="T14" s="100" t="s">
        <v>12</v>
      </c>
      <c r="U14" s="100" t="s">
        <v>12</v>
      </c>
      <c r="V14" s="100" t="s">
        <v>12</v>
      </c>
      <c r="W14" s="100" t="s">
        <v>12</v>
      </c>
      <c r="X14" s="100" t="s">
        <v>11</v>
      </c>
      <c r="Y14" s="100" t="s">
        <v>11</v>
      </c>
      <c r="Z14" s="100" t="s">
        <v>12</v>
      </c>
      <c r="AA14" s="100" t="s">
        <v>12</v>
      </c>
      <c r="AB14" s="100" t="s">
        <v>12</v>
      </c>
      <c r="AC14" s="100" t="s">
        <v>12</v>
      </c>
      <c r="AD14" s="100" t="s">
        <v>12</v>
      </c>
      <c r="AE14" s="100" t="s">
        <v>12</v>
      </c>
      <c r="AF14" s="100" t="s">
        <v>12</v>
      </c>
      <c r="AG14" s="100" t="s">
        <v>12</v>
      </c>
      <c r="AH14" s="100" t="s">
        <v>12</v>
      </c>
      <c r="AI14" s="19">
        <f t="shared" si="0"/>
        <v>0.22580645161290322</v>
      </c>
    </row>
    <row r="15" spans="1:50" ht="15.75" customHeight="1" x14ac:dyDescent="0.25">
      <c r="A15" s="197" t="s">
        <v>19</v>
      </c>
      <c r="B15" s="198"/>
      <c r="C15" s="199"/>
      <c r="D15" s="110" t="s">
        <v>12</v>
      </c>
      <c r="E15" s="110" t="s">
        <v>12</v>
      </c>
      <c r="F15" s="110" t="s">
        <v>12</v>
      </c>
      <c r="G15" s="110" t="s">
        <v>12</v>
      </c>
      <c r="H15" s="110" t="s">
        <v>12</v>
      </c>
      <c r="I15" s="22" t="s">
        <v>12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22</v>
      </c>
      <c r="R15" s="22" t="s">
        <v>11</v>
      </c>
      <c r="S15" s="22" t="s">
        <v>22</v>
      </c>
      <c r="T15" s="22" t="s">
        <v>22</v>
      </c>
      <c r="U15" s="22" t="s">
        <v>12</v>
      </c>
      <c r="V15" s="22" t="s">
        <v>12</v>
      </c>
      <c r="W15" s="22" t="s">
        <v>22</v>
      </c>
      <c r="X15" s="22" t="s">
        <v>22</v>
      </c>
      <c r="Y15" s="22" t="s">
        <v>22</v>
      </c>
      <c r="Z15" s="22" t="s">
        <v>11</v>
      </c>
      <c r="AA15" s="22" t="s">
        <v>11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12</v>
      </c>
      <c r="AG15" s="22" t="s">
        <v>12</v>
      </c>
      <c r="AH15" s="22" t="s">
        <v>12</v>
      </c>
      <c r="AI15" s="15">
        <f t="shared" si="0"/>
        <v>0.29032258064516131</v>
      </c>
    </row>
    <row r="16" spans="1:50" ht="15.75" customHeight="1" x14ac:dyDescent="0.25">
      <c r="A16" s="200" t="s">
        <v>20</v>
      </c>
      <c r="B16" s="201"/>
      <c r="C16" s="202"/>
      <c r="D16" s="111" t="s">
        <v>12</v>
      </c>
      <c r="E16" s="111" t="s">
        <v>12</v>
      </c>
      <c r="F16" s="111" t="s">
        <v>12</v>
      </c>
      <c r="G16" s="111" t="s">
        <v>12</v>
      </c>
      <c r="H16" s="111" t="s">
        <v>12</v>
      </c>
      <c r="I16" s="18" t="s">
        <v>12</v>
      </c>
      <c r="J16" s="18" t="s">
        <v>12</v>
      </c>
      <c r="K16" s="18" t="s">
        <v>12</v>
      </c>
      <c r="L16" s="18" t="s">
        <v>12</v>
      </c>
      <c r="M16" s="18" t="s">
        <v>12</v>
      </c>
      <c r="N16" s="18" t="s">
        <v>12</v>
      </c>
      <c r="O16" s="18" t="s">
        <v>12</v>
      </c>
      <c r="P16" s="18" t="s">
        <v>12</v>
      </c>
      <c r="Q16" s="18" t="s">
        <v>22</v>
      </c>
      <c r="R16" s="18" t="s">
        <v>11</v>
      </c>
      <c r="S16" s="18" t="s">
        <v>22</v>
      </c>
      <c r="T16" s="18" t="s">
        <v>22</v>
      </c>
      <c r="U16" s="18" t="s">
        <v>12</v>
      </c>
      <c r="V16" s="18" t="s">
        <v>12</v>
      </c>
      <c r="W16" s="18" t="s">
        <v>22</v>
      </c>
      <c r="X16" s="18" t="s">
        <v>22</v>
      </c>
      <c r="Y16" s="18" t="s">
        <v>22</v>
      </c>
      <c r="Z16" s="18" t="s">
        <v>11</v>
      </c>
      <c r="AA16" s="18" t="s">
        <v>11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12</v>
      </c>
      <c r="AG16" s="18" t="s">
        <v>12</v>
      </c>
      <c r="AH16" s="18" t="s">
        <v>12</v>
      </c>
      <c r="AI16" s="23">
        <f t="shared" si="0"/>
        <v>0.29032258064516131</v>
      </c>
    </row>
    <row r="17" spans="1:35" ht="15.75" customHeight="1" x14ac:dyDescent="0.25">
      <c r="A17" s="188" t="s">
        <v>94</v>
      </c>
      <c r="B17" s="189"/>
      <c r="C17" s="190"/>
      <c r="D17" s="112" t="s">
        <v>12</v>
      </c>
      <c r="E17" s="112" t="s">
        <v>12</v>
      </c>
      <c r="F17" s="112" t="s">
        <v>12</v>
      </c>
      <c r="G17" s="112" t="s">
        <v>12</v>
      </c>
      <c r="H17" s="112" t="s">
        <v>12</v>
      </c>
      <c r="I17" s="18" t="s">
        <v>12</v>
      </c>
      <c r="J17" s="18" t="s">
        <v>12</v>
      </c>
      <c r="K17" s="18" t="s">
        <v>12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12</v>
      </c>
      <c r="Q17" s="18" t="s">
        <v>22</v>
      </c>
      <c r="R17" s="18" t="s">
        <v>11</v>
      </c>
      <c r="S17" s="18" t="s">
        <v>22</v>
      </c>
      <c r="T17" s="18" t="s">
        <v>22</v>
      </c>
      <c r="U17" s="18" t="s">
        <v>12</v>
      </c>
      <c r="V17" s="18" t="s">
        <v>12</v>
      </c>
      <c r="W17" s="18" t="s">
        <v>22</v>
      </c>
      <c r="X17" s="18" t="s">
        <v>22</v>
      </c>
      <c r="Y17" s="18" t="s">
        <v>22</v>
      </c>
      <c r="Z17" s="18" t="s">
        <v>11</v>
      </c>
      <c r="AA17" s="18" t="s">
        <v>11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12</v>
      </c>
      <c r="AG17" s="18" t="s">
        <v>12</v>
      </c>
      <c r="AH17" s="18" t="s">
        <v>12</v>
      </c>
      <c r="AI17" s="19">
        <f t="shared" si="0"/>
        <v>0.29032258064516131</v>
      </c>
    </row>
    <row r="18" spans="1:35" ht="15.75" customHeight="1" x14ac:dyDescent="0.25">
      <c r="A18" s="197" t="s">
        <v>21</v>
      </c>
      <c r="B18" s="198"/>
      <c r="C18" s="199"/>
      <c r="D18" s="108" t="s">
        <v>12</v>
      </c>
      <c r="E18" s="108" t="s">
        <v>12</v>
      </c>
      <c r="F18" s="108" t="s">
        <v>12</v>
      </c>
      <c r="G18" s="108" t="s">
        <v>12</v>
      </c>
      <c r="H18" s="108" t="s">
        <v>12</v>
      </c>
      <c r="I18" s="22" t="s">
        <v>12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6" t="s">
        <v>22</v>
      </c>
      <c r="R18" s="26" t="s">
        <v>11</v>
      </c>
      <c r="S18" s="26" t="s">
        <v>22</v>
      </c>
      <c r="T18" s="26" t="s">
        <v>22</v>
      </c>
      <c r="U18" s="26" t="s">
        <v>12</v>
      </c>
      <c r="V18" s="26" t="s">
        <v>12</v>
      </c>
      <c r="W18" s="26" t="s">
        <v>22</v>
      </c>
      <c r="X18" s="26" t="s">
        <v>22</v>
      </c>
      <c r="Y18" s="26" t="s">
        <v>22</v>
      </c>
      <c r="Z18" s="26" t="s">
        <v>11</v>
      </c>
      <c r="AA18" s="26" t="s">
        <v>11</v>
      </c>
      <c r="AB18" s="26" t="s">
        <v>22</v>
      </c>
      <c r="AC18" s="26" t="s">
        <v>12</v>
      </c>
      <c r="AD18" s="26" t="s">
        <v>12</v>
      </c>
      <c r="AE18" s="26" t="s">
        <v>12</v>
      </c>
      <c r="AF18" s="26" t="s">
        <v>12</v>
      </c>
      <c r="AG18" s="26" t="s">
        <v>12</v>
      </c>
      <c r="AH18" s="26" t="s">
        <v>12</v>
      </c>
      <c r="AI18" s="15">
        <f t="shared" si="0"/>
        <v>0.32258064516129031</v>
      </c>
    </row>
    <row r="19" spans="1:35" ht="15.75" customHeight="1" x14ac:dyDescent="0.25">
      <c r="A19" s="200" t="s">
        <v>23</v>
      </c>
      <c r="B19" s="201"/>
      <c r="C19" s="202"/>
      <c r="D19" s="109" t="s">
        <v>12</v>
      </c>
      <c r="E19" s="109" t="s">
        <v>12</v>
      </c>
      <c r="F19" s="109" t="s">
        <v>12</v>
      </c>
      <c r="G19" s="109" t="s">
        <v>12</v>
      </c>
      <c r="H19" s="109" t="s">
        <v>12</v>
      </c>
      <c r="I19" s="18" t="s">
        <v>12</v>
      </c>
      <c r="J19" s="18" t="s">
        <v>12</v>
      </c>
      <c r="K19" s="18" t="s">
        <v>12</v>
      </c>
      <c r="L19" s="18" t="s">
        <v>12</v>
      </c>
      <c r="M19" s="18" t="s">
        <v>12</v>
      </c>
      <c r="N19" s="18" t="s">
        <v>12</v>
      </c>
      <c r="O19" s="18" t="s">
        <v>12</v>
      </c>
      <c r="P19" s="18" t="s">
        <v>12</v>
      </c>
      <c r="Q19" s="27" t="s">
        <v>22</v>
      </c>
      <c r="R19" s="27" t="s">
        <v>11</v>
      </c>
      <c r="S19" s="27" t="s">
        <v>22</v>
      </c>
      <c r="T19" s="27" t="s">
        <v>22</v>
      </c>
      <c r="U19" s="27" t="s">
        <v>12</v>
      </c>
      <c r="V19" s="27" t="s">
        <v>12</v>
      </c>
      <c r="W19" s="27" t="s">
        <v>22</v>
      </c>
      <c r="X19" s="27" t="s">
        <v>22</v>
      </c>
      <c r="Y19" s="27" t="s">
        <v>22</v>
      </c>
      <c r="Z19" s="27" t="s">
        <v>11</v>
      </c>
      <c r="AA19" s="27" t="s">
        <v>11</v>
      </c>
      <c r="AB19" s="27" t="s">
        <v>12</v>
      </c>
      <c r="AC19" s="27" t="s">
        <v>12</v>
      </c>
      <c r="AD19" s="27" t="s">
        <v>12</v>
      </c>
      <c r="AE19" s="27" t="s">
        <v>12</v>
      </c>
      <c r="AF19" s="27" t="s">
        <v>12</v>
      </c>
      <c r="AG19" s="27" t="s">
        <v>12</v>
      </c>
      <c r="AH19" s="27" t="s">
        <v>12</v>
      </c>
      <c r="AI19" s="23">
        <f t="shared" si="0"/>
        <v>0.29032258064516131</v>
      </c>
    </row>
    <row r="20" spans="1:35" ht="15.75" customHeight="1" x14ac:dyDescent="0.25">
      <c r="A20" s="200" t="s">
        <v>24</v>
      </c>
      <c r="B20" s="201"/>
      <c r="C20" s="202"/>
      <c r="D20" s="109" t="s">
        <v>12</v>
      </c>
      <c r="E20" s="109" t="s">
        <v>12</v>
      </c>
      <c r="F20" s="109" t="s">
        <v>12</v>
      </c>
      <c r="G20" s="109" t="s">
        <v>12</v>
      </c>
      <c r="H20" s="109" t="s">
        <v>12</v>
      </c>
      <c r="I20" s="109" t="s">
        <v>12</v>
      </c>
      <c r="J20" s="109" t="s">
        <v>12</v>
      </c>
      <c r="K20" s="109" t="s">
        <v>12</v>
      </c>
      <c r="L20" s="109" t="s">
        <v>12</v>
      </c>
      <c r="M20" s="109" t="s">
        <v>12</v>
      </c>
      <c r="N20" s="109" t="s">
        <v>12</v>
      </c>
      <c r="O20" s="109" t="s">
        <v>12</v>
      </c>
      <c r="P20" s="109" t="s">
        <v>12</v>
      </c>
      <c r="Q20" s="27" t="s">
        <v>22</v>
      </c>
      <c r="R20" s="27" t="s">
        <v>11</v>
      </c>
      <c r="S20" s="27" t="s">
        <v>22</v>
      </c>
      <c r="T20" s="27" t="s">
        <v>22</v>
      </c>
      <c r="U20" s="27" t="s">
        <v>12</v>
      </c>
      <c r="V20" s="27" t="s">
        <v>12</v>
      </c>
      <c r="W20" s="27" t="s">
        <v>22</v>
      </c>
      <c r="X20" s="27" t="s">
        <v>22</v>
      </c>
      <c r="Y20" s="27" t="s">
        <v>22</v>
      </c>
      <c r="Z20" s="27" t="s">
        <v>11</v>
      </c>
      <c r="AA20" s="27" t="s">
        <v>11</v>
      </c>
      <c r="AB20" s="27" t="s">
        <v>12</v>
      </c>
      <c r="AC20" s="27" t="s">
        <v>12</v>
      </c>
      <c r="AD20" s="27" t="s">
        <v>12</v>
      </c>
      <c r="AE20" s="27" t="s">
        <v>12</v>
      </c>
      <c r="AF20" s="27" t="s">
        <v>12</v>
      </c>
      <c r="AG20" s="27" t="s">
        <v>12</v>
      </c>
      <c r="AH20" s="27" t="s">
        <v>12</v>
      </c>
      <c r="AI20" s="23">
        <f t="shared" si="0"/>
        <v>0.29032258064516131</v>
      </c>
    </row>
    <row r="21" spans="1:35" ht="15.75" customHeight="1" x14ac:dyDescent="0.25">
      <c r="A21" s="188" t="s">
        <v>25</v>
      </c>
      <c r="B21" s="189"/>
      <c r="C21" s="190"/>
      <c r="D21" s="100" t="s">
        <v>12</v>
      </c>
      <c r="E21" s="100" t="s">
        <v>12</v>
      </c>
      <c r="F21" s="100" t="s">
        <v>12</v>
      </c>
      <c r="G21" s="100" t="s">
        <v>12</v>
      </c>
      <c r="H21" s="100" t="s">
        <v>12</v>
      </c>
      <c r="I21" s="100" t="s">
        <v>12</v>
      </c>
      <c r="J21" s="100" t="s">
        <v>12</v>
      </c>
      <c r="K21" s="100" t="s">
        <v>12</v>
      </c>
      <c r="L21" s="100" t="s">
        <v>12</v>
      </c>
      <c r="M21" s="100" t="s">
        <v>12</v>
      </c>
      <c r="N21" s="100" t="s">
        <v>12</v>
      </c>
      <c r="O21" s="100" t="s">
        <v>12</v>
      </c>
      <c r="P21" s="100" t="s">
        <v>12</v>
      </c>
      <c r="Q21" s="16" t="s">
        <v>22</v>
      </c>
      <c r="R21" s="16" t="s">
        <v>11</v>
      </c>
      <c r="S21" s="16" t="s">
        <v>22</v>
      </c>
      <c r="T21" s="16" t="s">
        <v>22</v>
      </c>
      <c r="U21" s="16" t="s">
        <v>12</v>
      </c>
      <c r="V21" s="16" t="s">
        <v>12</v>
      </c>
      <c r="W21" s="16" t="s">
        <v>22</v>
      </c>
      <c r="X21" s="16" t="s">
        <v>22</v>
      </c>
      <c r="Y21" s="16" t="s">
        <v>22</v>
      </c>
      <c r="Z21" s="16" t="s">
        <v>11</v>
      </c>
      <c r="AA21" s="16" t="s">
        <v>11</v>
      </c>
      <c r="AB21" s="16" t="s">
        <v>12</v>
      </c>
      <c r="AC21" s="16" t="s">
        <v>12</v>
      </c>
      <c r="AD21" s="16" t="s">
        <v>12</v>
      </c>
      <c r="AE21" s="16" t="s">
        <v>12</v>
      </c>
      <c r="AF21" s="16" t="s">
        <v>12</v>
      </c>
      <c r="AG21" s="16" t="s">
        <v>12</v>
      </c>
      <c r="AH21" s="16" t="s">
        <v>12</v>
      </c>
      <c r="AI21" s="19">
        <f t="shared" si="0"/>
        <v>0.29032258064516131</v>
      </c>
    </row>
    <row r="22" spans="1:35" ht="15.75" customHeight="1" x14ac:dyDescent="0.25">
      <c r="A22" s="194" t="s">
        <v>26</v>
      </c>
      <c r="B22" s="195"/>
      <c r="C22" s="196"/>
      <c r="D22" s="113" t="s">
        <v>12</v>
      </c>
      <c r="E22" s="113" t="s">
        <v>12</v>
      </c>
      <c r="F22" s="113" t="s">
        <v>12</v>
      </c>
      <c r="G22" s="113" t="s">
        <v>22</v>
      </c>
      <c r="H22" s="113" t="s">
        <v>12</v>
      </c>
      <c r="I22" s="113"/>
      <c r="J22" s="113"/>
      <c r="K22" s="113" t="s">
        <v>22</v>
      </c>
      <c r="L22" s="113" t="s">
        <v>12</v>
      </c>
      <c r="M22" s="113" t="s">
        <v>12</v>
      </c>
      <c r="N22" s="113" t="s">
        <v>12</v>
      </c>
      <c r="O22" s="113" t="s">
        <v>12</v>
      </c>
      <c r="P22" s="113" t="s">
        <v>12</v>
      </c>
      <c r="Q22" s="28" t="s">
        <v>12</v>
      </c>
      <c r="R22" s="28" t="s">
        <v>12</v>
      </c>
      <c r="S22" s="28" t="s">
        <v>22</v>
      </c>
      <c r="T22" s="28" t="s">
        <v>22</v>
      </c>
      <c r="U22" s="28" t="s">
        <v>22</v>
      </c>
      <c r="V22" s="28" t="s">
        <v>12</v>
      </c>
      <c r="W22" s="28" t="s">
        <v>12</v>
      </c>
      <c r="X22" s="28" t="s">
        <v>12</v>
      </c>
      <c r="Y22" s="28" t="s">
        <v>22</v>
      </c>
      <c r="Z22" s="28" t="s">
        <v>11</v>
      </c>
      <c r="AA22" s="28" t="s">
        <v>12</v>
      </c>
      <c r="AB22" s="28" t="s">
        <v>12</v>
      </c>
      <c r="AC22" s="113" t="s">
        <v>12</v>
      </c>
      <c r="AD22" s="113" t="s">
        <v>12</v>
      </c>
      <c r="AE22" s="113" t="s">
        <v>12</v>
      </c>
      <c r="AF22" s="113" t="s">
        <v>12</v>
      </c>
      <c r="AG22" s="113" t="s">
        <v>12</v>
      </c>
      <c r="AH22" s="113" t="s">
        <v>12</v>
      </c>
      <c r="AI22" s="21">
        <f t="shared" si="0"/>
        <v>0.2413793103448276</v>
      </c>
    </row>
    <row r="23" spans="1:35" ht="15.75" customHeight="1" x14ac:dyDescent="0.25">
      <c r="A23" s="197" t="s">
        <v>27</v>
      </c>
      <c r="B23" s="198"/>
      <c r="C23" s="199"/>
      <c r="D23" s="22" t="s">
        <v>11</v>
      </c>
      <c r="E23" s="22" t="s">
        <v>11</v>
      </c>
      <c r="F23" s="22" t="s">
        <v>11</v>
      </c>
      <c r="G23" s="22" t="s">
        <v>12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12</v>
      </c>
      <c r="O23" s="22" t="s">
        <v>12</v>
      </c>
      <c r="P23" s="22" t="s">
        <v>11</v>
      </c>
      <c r="Q23" s="22" t="s">
        <v>11</v>
      </c>
      <c r="R23" s="108" t="s">
        <v>11</v>
      </c>
      <c r="S23" s="108" t="s">
        <v>11</v>
      </c>
      <c r="T23" s="108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12</v>
      </c>
      <c r="AE23" s="26" t="s">
        <v>12</v>
      </c>
      <c r="AF23" s="26" t="s">
        <v>12</v>
      </c>
      <c r="AG23" s="26" t="s">
        <v>12</v>
      </c>
      <c r="AH23" s="26" t="s">
        <v>12</v>
      </c>
      <c r="AI23" s="15">
        <f t="shared" si="0"/>
        <v>0.74193548387096775</v>
      </c>
    </row>
    <row r="24" spans="1:35" ht="15.75" customHeight="1" x14ac:dyDescent="0.25">
      <c r="A24" s="188" t="s">
        <v>28</v>
      </c>
      <c r="B24" s="189"/>
      <c r="C24" s="190"/>
      <c r="D24" s="17" t="s">
        <v>11</v>
      </c>
      <c r="E24" s="17" t="s">
        <v>11</v>
      </c>
      <c r="F24" s="17" t="s">
        <v>11</v>
      </c>
      <c r="G24" s="17" t="s">
        <v>12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12</v>
      </c>
      <c r="O24" s="17" t="s">
        <v>12</v>
      </c>
      <c r="P24" s="17" t="s">
        <v>11</v>
      </c>
      <c r="Q24" s="17" t="s">
        <v>11</v>
      </c>
      <c r="R24" s="100" t="s">
        <v>11</v>
      </c>
      <c r="S24" s="100" t="s">
        <v>11</v>
      </c>
      <c r="T24" s="100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12</v>
      </c>
      <c r="AE24" s="16" t="s">
        <v>12</v>
      </c>
      <c r="AF24" s="16" t="s">
        <v>12</v>
      </c>
      <c r="AG24" s="16" t="s">
        <v>12</v>
      </c>
      <c r="AH24" s="16" t="s">
        <v>12</v>
      </c>
      <c r="AI24" s="19">
        <f t="shared" si="0"/>
        <v>0.74193548387096775</v>
      </c>
    </row>
    <row r="25" spans="1:35" ht="15.75" customHeight="1" x14ac:dyDescent="0.25">
      <c r="A25" s="194" t="s">
        <v>29</v>
      </c>
      <c r="B25" s="195"/>
      <c r="C25" s="196"/>
      <c r="D25" s="29" t="s">
        <v>12</v>
      </c>
      <c r="E25" s="29" t="s">
        <v>22</v>
      </c>
      <c r="F25" s="29" t="s">
        <v>22</v>
      </c>
      <c r="G25" s="29" t="s">
        <v>22</v>
      </c>
      <c r="H25" s="29" t="s">
        <v>22</v>
      </c>
      <c r="I25" s="29" t="s">
        <v>22</v>
      </c>
      <c r="J25" s="29" t="s">
        <v>22</v>
      </c>
      <c r="K25" s="29" t="s">
        <v>22</v>
      </c>
      <c r="L25" s="29" t="s">
        <v>22</v>
      </c>
      <c r="M25" s="29" t="s">
        <v>22</v>
      </c>
      <c r="N25" s="29" t="s">
        <v>22</v>
      </c>
      <c r="O25" s="30" t="s">
        <v>22</v>
      </c>
      <c r="P25" s="30" t="s">
        <v>11</v>
      </c>
      <c r="Q25" s="30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113" t="s">
        <v>22</v>
      </c>
      <c r="AD25" s="113" t="s">
        <v>22</v>
      </c>
      <c r="AE25" s="113" t="s">
        <v>22</v>
      </c>
      <c r="AF25" s="113" t="s">
        <v>12</v>
      </c>
      <c r="AG25" s="113" t="s">
        <v>12</v>
      </c>
      <c r="AH25" s="113" t="s">
        <v>12</v>
      </c>
      <c r="AI25" s="21">
        <f t="shared" si="0"/>
        <v>0.87096774193548387</v>
      </c>
    </row>
    <row r="26" spans="1:35" ht="15.75" customHeight="1" x14ac:dyDescent="0.25">
      <c r="A26" s="194" t="s">
        <v>30</v>
      </c>
      <c r="B26" s="195"/>
      <c r="C26" s="196"/>
      <c r="D26" s="113" t="s">
        <v>12</v>
      </c>
      <c r="E26" s="113" t="s">
        <v>22</v>
      </c>
      <c r="F26" s="113" t="s">
        <v>22</v>
      </c>
      <c r="G26" s="113" t="s">
        <v>22</v>
      </c>
      <c r="H26" s="113" t="s">
        <v>22</v>
      </c>
      <c r="I26" s="113" t="s">
        <v>22</v>
      </c>
      <c r="J26" s="113" t="s">
        <v>22</v>
      </c>
      <c r="K26" s="113" t="s">
        <v>22</v>
      </c>
      <c r="L26" s="113" t="s">
        <v>22</v>
      </c>
      <c r="M26" s="113" t="s">
        <v>22</v>
      </c>
      <c r="N26" s="113" t="s">
        <v>22</v>
      </c>
      <c r="O26" s="113" t="s">
        <v>22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11</v>
      </c>
      <c r="Z26" s="113" t="s">
        <v>11</v>
      </c>
      <c r="AA26" s="113" t="s">
        <v>11</v>
      </c>
      <c r="AB26" s="113" t="s">
        <v>11</v>
      </c>
      <c r="AC26" s="113" t="s">
        <v>22</v>
      </c>
      <c r="AD26" s="113" t="s">
        <v>22</v>
      </c>
      <c r="AE26" s="113" t="s">
        <v>22</v>
      </c>
      <c r="AF26" s="113" t="s">
        <v>12</v>
      </c>
      <c r="AG26" s="113" t="s">
        <v>12</v>
      </c>
      <c r="AH26" s="113" t="s">
        <v>12</v>
      </c>
      <c r="AI26" s="21">
        <f t="shared" si="0"/>
        <v>0.87096774193548387</v>
      </c>
    </row>
    <row r="27" spans="1:35" ht="15.75" customHeight="1" x14ac:dyDescent="0.25">
      <c r="A27" s="191" t="s">
        <v>31</v>
      </c>
      <c r="B27" s="192"/>
      <c r="C27" s="193"/>
      <c r="D27" s="99" t="s">
        <v>12</v>
      </c>
      <c r="E27" s="99" t="s">
        <v>12</v>
      </c>
      <c r="F27" s="99" t="s">
        <v>12</v>
      </c>
      <c r="G27" s="99" t="s">
        <v>12</v>
      </c>
      <c r="H27" s="99" t="s">
        <v>12</v>
      </c>
      <c r="I27" s="99" t="s">
        <v>12</v>
      </c>
      <c r="J27" s="99" t="s">
        <v>12</v>
      </c>
      <c r="K27" s="99" t="s">
        <v>22</v>
      </c>
      <c r="L27" s="99" t="s">
        <v>22</v>
      </c>
      <c r="M27" s="99" t="s">
        <v>22</v>
      </c>
      <c r="N27" s="99" t="s">
        <v>22</v>
      </c>
      <c r="O27" s="99" t="s">
        <v>22</v>
      </c>
      <c r="P27" s="99" t="s">
        <v>22</v>
      </c>
      <c r="Q27" s="31" t="s">
        <v>9</v>
      </c>
      <c r="R27" s="31" t="s">
        <v>9</v>
      </c>
      <c r="S27" s="31" t="s">
        <v>22</v>
      </c>
      <c r="T27" s="31" t="s">
        <v>12</v>
      </c>
      <c r="U27" s="31" t="s">
        <v>12</v>
      </c>
      <c r="V27" s="31" t="s">
        <v>12</v>
      </c>
      <c r="W27" s="31" t="s">
        <v>9</v>
      </c>
      <c r="X27" s="31" t="s">
        <v>9</v>
      </c>
      <c r="Y27" s="31" t="s">
        <v>9</v>
      </c>
      <c r="Z27" s="31" t="s">
        <v>9</v>
      </c>
      <c r="AA27" s="31" t="s">
        <v>9</v>
      </c>
      <c r="AB27" s="31" t="s">
        <v>22</v>
      </c>
      <c r="AC27" s="99" t="s">
        <v>12</v>
      </c>
      <c r="AD27" s="99" t="s">
        <v>12</v>
      </c>
      <c r="AE27" s="99" t="s">
        <v>12</v>
      </c>
      <c r="AF27" s="99" t="s">
        <v>12</v>
      </c>
      <c r="AG27" s="99" t="s">
        <v>12</v>
      </c>
      <c r="AH27" s="99" t="s">
        <v>12</v>
      </c>
      <c r="AI27" s="15">
        <f t="shared" si="0"/>
        <v>0.4838709677419355</v>
      </c>
    </row>
    <row r="28" spans="1:35" ht="15.75" customHeight="1" x14ac:dyDescent="0.25">
      <c r="A28" s="206" t="s">
        <v>32</v>
      </c>
      <c r="B28" s="207"/>
      <c r="C28" s="208"/>
      <c r="D28" s="114">
        <v>2</v>
      </c>
      <c r="E28" s="114">
        <v>2</v>
      </c>
      <c r="F28" s="114">
        <v>2</v>
      </c>
      <c r="G28" s="114">
        <v>2</v>
      </c>
      <c r="H28" s="114">
        <v>2</v>
      </c>
      <c r="I28" s="114">
        <v>2</v>
      </c>
      <c r="J28" s="114">
        <v>2</v>
      </c>
      <c r="K28" s="114">
        <v>2</v>
      </c>
      <c r="L28" s="114">
        <v>1.8</v>
      </c>
      <c r="M28" s="32">
        <v>2</v>
      </c>
      <c r="N28" s="32">
        <v>2</v>
      </c>
      <c r="O28" s="32">
        <v>2</v>
      </c>
      <c r="P28" s="32">
        <v>2</v>
      </c>
      <c r="Q28" s="32">
        <v>3.5</v>
      </c>
      <c r="R28" s="32">
        <v>3</v>
      </c>
      <c r="S28" s="32">
        <v>3</v>
      </c>
      <c r="T28" s="102">
        <v>2</v>
      </c>
      <c r="U28" s="102">
        <v>2</v>
      </c>
      <c r="V28" s="32">
        <v>1.6</v>
      </c>
      <c r="W28" s="102">
        <v>1.6</v>
      </c>
      <c r="X28" s="102">
        <v>1.6</v>
      </c>
      <c r="Y28" s="102">
        <v>2</v>
      </c>
      <c r="Z28" s="102">
        <v>1.9</v>
      </c>
      <c r="AA28" s="102">
        <v>2</v>
      </c>
      <c r="AB28" s="102">
        <v>2</v>
      </c>
      <c r="AC28" s="102">
        <v>1.6</v>
      </c>
      <c r="AD28" s="32" t="s">
        <v>99</v>
      </c>
      <c r="AE28" s="32" t="s">
        <v>99</v>
      </c>
      <c r="AF28" s="102">
        <v>2</v>
      </c>
      <c r="AG28" s="102">
        <v>2</v>
      </c>
      <c r="AH28" s="102">
        <v>2</v>
      </c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203" t="s">
        <v>33</v>
      </c>
      <c r="B29" s="204"/>
      <c r="C29" s="205"/>
      <c r="D29" s="115">
        <v>0</v>
      </c>
      <c r="E29" s="115">
        <v>0</v>
      </c>
      <c r="F29" s="115">
        <v>0</v>
      </c>
      <c r="G29" s="115">
        <v>0</v>
      </c>
      <c r="H29" s="115" t="s">
        <v>258</v>
      </c>
      <c r="I29" s="115" t="s">
        <v>257</v>
      </c>
      <c r="J29" s="115" t="s">
        <v>259</v>
      </c>
      <c r="K29" s="115" t="s">
        <v>260</v>
      </c>
      <c r="L29" s="115" t="s">
        <v>262</v>
      </c>
      <c r="M29" s="115" t="s">
        <v>261</v>
      </c>
      <c r="N29" s="115">
        <v>0</v>
      </c>
      <c r="O29" s="115" t="s">
        <v>263</v>
      </c>
      <c r="P29" s="115" t="s">
        <v>263</v>
      </c>
      <c r="Q29" s="115" t="s">
        <v>264</v>
      </c>
      <c r="R29" s="115" t="s">
        <v>265</v>
      </c>
      <c r="S29" s="115" t="s">
        <v>266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 t="s">
        <v>267</v>
      </c>
      <c r="Z29" s="115" t="s">
        <v>268</v>
      </c>
      <c r="AA29" s="115">
        <v>0</v>
      </c>
      <c r="AB29" s="130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21">
        <f>IF(COUNTA(D29:AH29)&gt;0,(COUNTA(D29:AH29)-COUNTIF(D29:AH29,"NB")-COUNTIF(D29:AH29,"DN")-COUNTIF(D29:AH29,"An")-COUNTIF(D29:AH29,"NB^")-COUNTIF(D29:AH29,0))/COUNTA(D29:AH29),"")</f>
        <v>0.41935483870967744</v>
      </c>
    </row>
    <row r="30" spans="1:35" ht="15.75" customHeight="1" x14ac:dyDescent="0.25">
      <c r="A30" s="215" t="s">
        <v>34</v>
      </c>
      <c r="B30" s="216"/>
      <c r="C30" s="217"/>
      <c r="D30" s="116" t="s">
        <v>12</v>
      </c>
      <c r="E30" s="116" t="s">
        <v>12</v>
      </c>
      <c r="F30" s="116" t="s">
        <v>12</v>
      </c>
      <c r="G30" s="116" t="s">
        <v>12</v>
      </c>
      <c r="H30" s="116" t="s">
        <v>12</v>
      </c>
      <c r="I30" s="116" t="s">
        <v>12</v>
      </c>
      <c r="J30" s="116" t="s">
        <v>12</v>
      </c>
      <c r="K30" s="116" t="s">
        <v>12</v>
      </c>
      <c r="L30" s="116" t="s">
        <v>12</v>
      </c>
      <c r="M30" s="116" t="s">
        <v>22</v>
      </c>
      <c r="N30" s="116" t="s">
        <v>22</v>
      </c>
      <c r="O30" s="116" t="s">
        <v>22</v>
      </c>
      <c r="P30" s="116" t="s">
        <v>22</v>
      </c>
      <c r="Q30" s="116" t="s">
        <v>9</v>
      </c>
      <c r="R30" s="116" t="s">
        <v>9</v>
      </c>
      <c r="S30" s="116" t="s">
        <v>22</v>
      </c>
      <c r="T30" s="116" t="s">
        <v>12</v>
      </c>
      <c r="U30" s="116" t="s">
        <v>12</v>
      </c>
      <c r="V30" s="116" t="s">
        <v>12</v>
      </c>
      <c r="W30" s="116" t="s">
        <v>9</v>
      </c>
      <c r="X30" s="116" t="s">
        <v>9</v>
      </c>
      <c r="Y30" s="116" t="s">
        <v>9</v>
      </c>
      <c r="Z30" s="116" t="s">
        <v>9</v>
      </c>
      <c r="AA30" s="116" t="s">
        <v>9</v>
      </c>
      <c r="AB30" s="116" t="s">
        <v>22</v>
      </c>
      <c r="AC30" s="116" t="s">
        <v>12</v>
      </c>
      <c r="AD30" s="116" t="s">
        <v>12</v>
      </c>
      <c r="AE30" s="116" t="s">
        <v>12</v>
      </c>
      <c r="AF30" s="116" t="s">
        <v>12</v>
      </c>
      <c r="AG30" s="116" t="s">
        <v>12</v>
      </c>
      <c r="AH30" s="116" t="s">
        <v>12</v>
      </c>
      <c r="AI30" s="21">
        <f>IF(COUNTA(D30:AH30)&gt;0,(COUNTA(D30:AH30)-COUNTIF(D30:AH30,"NB")-COUNTIF(D30:AH30,"DN")-COUNTIF(D30:AH30,"An")-COUNTIF(D30:AH30,"NB^")-COUNTIF(D30:AH30,0))/COUNTA(D30:AH30),"")</f>
        <v>0.41935483870967744</v>
      </c>
    </row>
    <row r="31" spans="1:35" ht="15.75" customHeight="1" x14ac:dyDescent="0.25">
      <c r="A31" s="191" t="s">
        <v>35</v>
      </c>
      <c r="B31" s="192"/>
      <c r="C31" s="193"/>
      <c r="D31" s="99" t="s">
        <v>12</v>
      </c>
      <c r="E31" s="99" t="s">
        <v>12</v>
      </c>
      <c r="F31" s="99" t="s">
        <v>12</v>
      </c>
      <c r="G31" s="99" t="s">
        <v>12</v>
      </c>
      <c r="H31" s="99" t="s">
        <v>12</v>
      </c>
      <c r="I31" s="99" t="s">
        <v>12</v>
      </c>
      <c r="J31" s="99" t="s">
        <v>12</v>
      </c>
      <c r="K31" s="99" t="s">
        <v>12</v>
      </c>
      <c r="L31" s="99" t="s">
        <v>12</v>
      </c>
      <c r="M31" s="99" t="s">
        <v>12</v>
      </c>
      <c r="N31" s="99" t="s">
        <v>12</v>
      </c>
      <c r="O31" s="99" t="s">
        <v>12</v>
      </c>
      <c r="P31" s="99" t="s">
        <v>12</v>
      </c>
      <c r="Q31" s="99" t="s">
        <v>9</v>
      </c>
      <c r="R31" s="99" t="s">
        <v>9</v>
      </c>
      <c r="S31" s="99" t="s">
        <v>22</v>
      </c>
      <c r="T31" s="99" t="s">
        <v>12</v>
      </c>
      <c r="U31" s="99" t="s">
        <v>12</v>
      </c>
      <c r="V31" s="99" t="s">
        <v>12</v>
      </c>
      <c r="W31" s="99" t="s">
        <v>22</v>
      </c>
      <c r="X31" s="99" t="s">
        <v>9</v>
      </c>
      <c r="Y31" s="99" t="s">
        <v>9</v>
      </c>
      <c r="Z31" s="99" t="s">
        <v>9</v>
      </c>
      <c r="AA31" s="99" t="s">
        <v>9</v>
      </c>
      <c r="AB31" s="99" t="s">
        <v>22</v>
      </c>
      <c r="AC31" s="99" t="s">
        <v>12</v>
      </c>
      <c r="AD31" s="99" t="s">
        <v>12</v>
      </c>
      <c r="AE31" s="99" t="s">
        <v>12</v>
      </c>
      <c r="AF31" s="99" t="s">
        <v>12</v>
      </c>
      <c r="AG31" s="99" t="s">
        <v>12</v>
      </c>
      <c r="AH31" s="99" t="s">
        <v>12</v>
      </c>
      <c r="AI31" s="15">
        <f>IF(COUNTA(D31:AH31)&gt;0,(COUNTA(D31:AH31)-COUNTIF(D31:AH31,"NB")-COUNTIF(D31:AH31,"DN")-COUNTIF(D31:AH31,"An")-COUNTIF(D31:AH31,"NB^")-COUNTIF(D31:AH31,0))/COUNTA(D31:AH31),"")</f>
        <v>0.29032258064516131</v>
      </c>
    </row>
    <row r="32" spans="1:35" ht="15.75" customHeight="1" x14ac:dyDescent="0.25">
      <c r="A32" s="218" t="s">
        <v>36</v>
      </c>
      <c r="B32" s="219"/>
      <c r="C32" s="220"/>
      <c r="D32" s="117" t="s">
        <v>12</v>
      </c>
      <c r="E32" s="117" t="s">
        <v>12</v>
      </c>
      <c r="F32" s="117" t="s">
        <v>12</v>
      </c>
      <c r="G32" s="117" t="s">
        <v>12</v>
      </c>
      <c r="H32" s="117" t="s">
        <v>12</v>
      </c>
      <c r="I32" s="117" t="s">
        <v>12</v>
      </c>
      <c r="J32" s="117" t="s">
        <v>12</v>
      </c>
      <c r="K32" s="117" t="s">
        <v>12</v>
      </c>
      <c r="L32" s="117" t="s">
        <v>12</v>
      </c>
      <c r="M32" s="117" t="s">
        <v>12</v>
      </c>
      <c r="N32" s="117" t="s">
        <v>12</v>
      </c>
      <c r="O32" s="117" t="s">
        <v>12</v>
      </c>
      <c r="P32" s="117" t="s">
        <v>12</v>
      </c>
      <c r="Q32" s="117" t="s">
        <v>22</v>
      </c>
      <c r="R32" s="117" t="s">
        <v>12</v>
      </c>
      <c r="S32" s="117" t="s">
        <v>12</v>
      </c>
      <c r="T32" s="117" t="s">
        <v>12</v>
      </c>
      <c r="U32" s="117" t="s">
        <v>12</v>
      </c>
      <c r="V32" s="117" t="s">
        <v>12</v>
      </c>
      <c r="W32" s="117" t="s">
        <v>22</v>
      </c>
      <c r="X32" s="117" t="s">
        <v>22</v>
      </c>
      <c r="Y32" s="117" t="s">
        <v>9</v>
      </c>
      <c r="Z32" s="117" t="s">
        <v>9</v>
      </c>
      <c r="AA32" s="117" t="s">
        <v>9</v>
      </c>
      <c r="AB32" s="117" t="s">
        <v>22</v>
      </c>
      <c r="AC32" s="117" t="s">
        <v>12</v>
      </c>
      <c r="AD32" s="117" t="s">
        <v>12</v>
      </c>
      <c r="AE32" s="117" t="s">
        <v>12</v>
      </c>
      <c r="AF32" s="117" t="s">
        <v>12</v>
      </c>
      <c r="AG32" s="117" t="s">
        <v>12</v>
      </c>
      <c r="AH32" s="117" t="s">
        <v>12</v>
      </c>
      <c r="AI32" s="19">
        <f t="shared" si="0"/>
        <v>0.22580645161290322</v>
      </c>
    </row>
    <row r="33" spans="1:44" ht="15.75" customHeight="1" x14ac:dyDescent="0.25">
      <c r="A33" s="194" t="s">
        <v>37</v>
      </c>
      <c r="B33" s="195"/>
      <c r="C33" s="196"/>
      <c r="D33" s="113" t="s">
        <v>12</v>
      </c>
      <c r="E33" s="113" t="s">
        <v>12</v>
      </c>
      <c r="F33" s="113" t="s">
        <v>12</v>
      </c>
      <c r="G33" s="113" t="s">
        <v>12</v>
      </c>
      <c r="H33" s="113" t="s">
        <v>12</v>
      </c>
      <c r="I33" s="113" t="s">
        <v>12</v>
      </c>
      <c r="J33" s="113" t="s">
        <v>12</v>
      </c>
      <c r="K33" s="113" t="s">
        <v>12</v>
      </c>
      <c r="L33" s="113" t="s">
        <v>12</v>
      </c>
      <c r="M33" s="113" t="s">
        <v>12</v>
      </c>
      <c r="N33" s="113" t="s">
        <v>12</v>
      </c>
      <c r="O33" s="113" t="s">
        <v>12</v>
      </c>
      <c r="P33" s="113" t="s">
        <v>12</v>
      </c>
      <c r="Q33" s="29" t="s">
        <v>22</v>
      </c>
      <c r="R33" s="29" t="s">
        <v>11</v>
      </c>
      <c r="S33" s="29" t="s">
        <v>22</v>
      </c>
      <c r="T33" s="29" t="s">
        <v>12</v>
      </c>
      <c r="U33" s="29" t="s">
        <v>12</v>
      </c>
      <c r="V33" s="29" t="s">
        <v>12</v>
      </c>
      <c r="W33" s="29" t="s">
        <v>22</v>
      </c>
      <c r="X33" s="29" t="s">
        <v>22</v>
      </c>
      <c r="Y33" s="29" t="s">
        <v>11</v>
      </c>
      <c r="Z33" s="29" t="s">
        <v>11</v>
      </c>
      <c r="AA33" s="29" t="s">
        <v>11</v>
      </c>
      <c r="AB33" s="29" t="s">
        <v>22</v>
      </c>
      <c r="AC33" s="29" t="s">
        <v>12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21">
        <f t="shared" si="0"/>
        <v>0.29032258064516131</v>
      </c>
    </row>
    <row r="34" spans="1:44" ht="15.75" customHeight="1" x14ac:dyDescent="0.25">
      <c r="A34" s="194" t="s">
        <v>104</v>
      </c>
      <c r="B34" s="195"/>
      <c r="C34" s="196"/>
      <c r="D34" s="113" t="s">
        <v>12</v>
      </c>
      <c r="E34" s="113" t="s">
        <v>12</v>
      </c>
      <c r="F34" s="113" t="s">
        <v>12</v>
      </c>
      <c r="G34" s="113" t="s">
        <v>12</v>
      </c>
      <c r="H34" s="113" t="s">
        <v>12</v>
      </c>
      <c r="I34" s="113" t="s">
        <v>12</v>
      </c>
      <c r="J34" s="113" t="s">
        <v>12</v>
      </c>
      <c r="K34" s="113" t="s">
        <v>12</v>
      </c>
      <c r="L34" s="113" t="s">
        <v>12</v>
      </c>
      <c r="M34" s="113" t="s">
        <v>12</v>
      </c>
      <c r="N34" s="113" t="s">
        <v>12</v>
      </c>
      <c r="O34" s="113" t="s">
        <v>12</v>
      </c>
      <c r="P34" s="113" t="s">
        <v>12</v>
      </c>
      <c r="Q34" s="28" t="s">
        <v>22</v>
      </c>
      <c r="R34" s="28" t="s">
        <v>12</v>
      </c>
      <c r="S34" s="28" t="s">
        <v>12</v>
      </c>
      <c r="T34" s="28" t="s">
        <v>12</v>
      </c>
      <c r="U34" s="28" t="s">
        <v>12</v>
      </c>
      <c r="V34" s="28" t="s">
        <v>12</v>
      </c>
      <c r="W34" s="28" t="s">
        <v>22</v>
      </c>
      <c r="X34" s="28" t="s">
        <v>22</v>
      </c>
      <c r="Y34" s="29" t="s">
        <v>11</v>
      </c>
      <c r="Z34" s="29" t="s">
        <v>11</v>
      </c>
      <c r="AA34" s="29" t="s">
        <v>11</v>
      </c>
      <c r="AB34" s="29" t="s">
        <v>22</v>
      </c>
      <c r="AC34" s="29" t="s">
        <v>12</v>
      </c>
      <c r="AD34" s="29" t="s">
        <v>12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1">
        <f t="shared" si="0"/>
        <v>0.22580645161290322</v>
      </c>
    </row>
    <row r="35" spans="1:44" ht="15.75" customHeight="1" thickBot="1" x14ac:dyDescent="0.3">
      <c r="A35" s="227" t="s">
        <v>105</v>
      </c>
      <c r="B35" s="228"/>
      <c r="C35" s="229"/>
      <c r="D35" s="135" t="s">
        <v>12</v>
      </c>
      <c r="E35" s="135" t="s">
        <v>12</v>
      </c>
      <c r="F35" s="99" t="s">
        <v>12</v>
      </c>
      <c r="G35" s="99" t="s">
        <v>12</v>
      </c>
      <c r="H35" s="135" t="s">
        <v>12</v>
      </c>
      <c r="I35" s="135" t="s">
        <v>12</v>
      </c>
      <c r="J35" s="135" t="s">
        <v>12</v>
      </c>
      <c r="K35" s="135" t="s">
        <v>12</v>
      </c>
      <c r="L35" s="135" t="s">
        <v>12</v>
      </c>
      <c r="M35" s="135" t="s">
        <v>12</v>
      </c>
      <c r="N35" s="135" t="s">
        <v>12</v>
      </c>
      <c r="O35" s="135" t="s">
        <v>12</v>
      </c>
      <c r="P35" s="135" t="s">
        <v>12</v>
      </c>
      <c r="Q35" s="136" t="s">
        <v>22</v>
      </c>
      <c r="R35" s="136" t="s">
        <v>12</v>
      </c>
      <c r="S35" s="136" t="s">
        <v>12</v>
      </c>
      <c r="T35" s="136" t="s">
        <v>12</v>
      </c>
      <c r="U35" s="136" t="s">
        <v>12</v>
      </c>
      <c r="V35" s="136" t="s">
        <v>12</v>
      </c>
      <c r="W35" s="136" t="s">
        <v>22</v>
      </c>
      <c r="X35" s="136" t="s">
        <v>22</v>
      </c>
      <c r="Y35" s="137" t="s">
        <v>11</v>
      </c>
      <c r="Z35" s="137" t="s">
        <v>11</v>
      </c>
      <c r="AA35" s="137" t="s">
        <v>11</v>
      </c>
      <c r="AB35" s="137" t="s">
        <v>22</v>
      </c>
      <c r="AC35" s="137" t="s">
        <v>12</v>
      </c>
      <c r="AD35" s="137" t="s">
        <v>12</v>
      </c>
      <c r="AE35" s="137" t="s">
        <v>12</v>
      </c>
      <c r="AF35" s="137" t="s">
        <v>12</v>
      </c>
      <c r="AG35" s="137" t="s">
        <v>12</v>
      </c>
      <c r="AH35" s="137" t="s">
        <v>12</v>
      </c>
      <c r="AI35" s="138">
        <f t="shared" si="0"/>
        <v>0.22580645161290322</v>
      </c>
    </row>
    <row r="36" spans="1:44" s="38" customFormat="1" ht="15.75" customHeight="1" x14ac:dyDescent="0.25">
      <c r="A36" s="224" t="s">
        <v>39</v>
      </c>
      <c r="B36" s="225"/>
      <c r="C36" s="226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6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H38" si="1">IF(AND(J5&gt;0,COUNTA(J6:J37)&gt;0,COUNTA(J6:J37)-COUNTIF(J6:J37,"NB")-COUNTIF(J30:J31, "0")=COUNTA(J6:J37)),"AB","")</f>
        <v/>
      </c>
      <c r="K38" s="48" t="str">
        <f t="shared" si="1"/>
        <v/>
      </c>
      <c r="L38" s="48" t="str">
        <f t="shared" si="1"/>
        <v/>
      </c>
      <c r="M38" s="48" t="str">
        <f t="shared" si="1"/>
        <v/>
      </c>
      <c r="N38" s="48" t="str">
        <f t="shared" si="1"/>
        <v/>
      </c>
      <c r="O38" s="48" t="str">
        <f>IF(AND(O5&gt;0,COUNTA(O6:O37)&gt;0,COUNTA(O6:O37)-COUNTIF(O6:O37,"NB")-COUNTIF(O30:O31, "0")=COUNTA(O6:O37)),"AB","")</f>
        <v/>
      </c>
      <c r="P38" s="48" t="str">
        <f>IF(AND(P5&gt;0,COUNTA(P6:P37)&gt;0,COUNTA(P6:P37)-COUNTIF(P6:P37,"NB")-COUNTIF(P30:P31, "0")=COUNTA(P6:P37)),"AB","")</f>
        <v/>
      </c>
      <c r="Q38" s="48" t="str">
        <f t="shared" si="1"/>
        <v/>
      </c>
      <c r="R38" s="48" t="str">
        <f t="shared" si="1"/>
        <v/>
      </c>
      <c r="S38" s="48" t="str">
        <f t="shared" si="1"/>
        <v/>
      </c>
      <c r="T38" s="48" t="str">
        <f t="shared" si="1"/>
        <v/>
      </c>
      <c r="U38" s="48" t="str">
        <f t="shared" si="1"/>
        <v/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/>
      </c>
      <c r="AF38" s="48" t="str">
        <f t="shared" si="1"/>
        <v/>
      </c>
      <c r="AG38" s="48" t="str">
        <f t="shared" si="1"/>
        <v/>
      </c>
      <c r="AH38" s="48" t="str">
        <f t="shared" si="1"/>
        <v/>
      </c>
      <c r="AI38" s="45"/>
    </row>
    <row r="39" spans="1:44" ht="15.75" hidden="1" customHeight="1" x14ac:dyDescent="0.25">
      <c r="D39" s="49" t="str">
        <f>IF(AND(D5:D5&gt;0,COUNTA(D6:D35),COUNTIF(D6:D35,"NB")+COUNTIF(D6:D35,0)=COUNTA(D6:D35)),"ANB","")</f>
        <v/>
      </c>
      <c r="E39" s="49" t="str">
        <f>IF(AND(E5:E5&gt;0,COUNTA(E6:E35),COUNTIF(E6:E35,"NB")+COUNTIF(E6:E35,0)=COUNTA(E6:E35)),"ANB","")</f>
        <v/>
      </c>
      <c r="F39" s="49" t="str">
        <f>IF(AND(F5:F5&gt;0,COUNTA(F6:F35),COUNTIF(F6:F35,"NB")+COUNTIF(F6:F35,0)=COUNTA(F6:F35)),"ANB","")</f>
        <v/>
      </c>
      <c r="G39" s="49" t="str">
        <f>IF(AND(G5:G5&gt;0,COUNTA(G6:G35),COUNTIF(G6:G35,"NB")+COUNTIF(G6:G35,0)=COUNTA(G6:G35)),"ANB","")</f>
        <v/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H39" si="2">IF(AND(J5:J5&gt;0,COUNTA(J6:J35),COUNTIF(J6:J35,"NB")+COUNTIF(J6:J35,0)=COUNTA(J6:J35)),"ANB","")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>IF(AND(P5:P5&gt;0,COUNTA(P6:P35),COUNTIF(P6:P35,"NB")+COUNTIF(P6:P35,0)=COUNTA(P6:P35)),"ANB","")</f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str">
        <f t="shared" si="2"/>
        <v/>
      </c>
    </row>
    <row r="40" spans="1:44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31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H18:H21 D18:G27 F35:G35 I21:P21 H23:AD27 Q18:AE21 H22:AE22 D6:AH7 D9:AH14 AE27:AH27 D30:AH33 AF18:AH22">
    <cfRule type="cellIs" dxfId="278" priority="57" stopIfTrue="1" operator="equal">
      <formula>"B"</formula>
    </cfRule>
    <cfRule type="cellIs" dxfId="277" priority="58" stopIfTrue="1" operator="equal">
      <formula>"M"</formula>
    </cfRule>
    <cfRule type="cellIs" dxfId="276" priority="59" stopIfTrue="1" operator="between">
      <formula>"NB"</formula>
      <formula>"NB^"</formula>
    </cfRule>
  </conditionalFormatting>
  <conditionalFormatting sqref="D28:AH29">
    <cfRule type="cellIs" dxfId="275" priority="60" stopIfTrue="1" operator="equal">
      <formula>0</formula>
    </cfRule>
  </conditionalFormatting>
  <conditionalFormatting sqref="D15:H17">
    <cfRule type="cellIs" dxfId="274" priority="53" stopIfTrue="1" operator="equal">
      <formula>"B"</formula>
    </cfRule>
    <cfRule type="cellIs" dxfId="273" priority="54" stopIfTrue="1" operator="equal">
      <formula>"M"</formula>
    </cfRule>
    <cfRule type="cellIs" dxfId="272" priority="55" stopIfTrue="1" operator="between">
      <formula>"NB"</formula>
      <formula>"NB^"</formula>
    </cfRule>
  </conditionalFormatting>
  <conditionalFormatting sqref="I15:P20 Q15:AH17">
    <cfRule type="cellIs" dxfId="271" priority="44" stopIfTrue="1" operator="equal">
      <formula>"B"</formula>
    </cfRule>
    <cfRule type="cellIs" dxfId="270" priority="45" stopIfTrue="1" operator="equal">
      <formula>"M"</formula>
    </cfRule>
    <cfRule type="cellIs" dxfId="269" priority="46" stopIfTrue="1" operator="between">
      <formula>"NB"</formula>
      <formula>"NB^"</formula>
    </cfRule>
  </conditionalFormatting>
  <conditionalFormatting sqref="D8:G8">
    <cfRule type="cellIs" dxfId="268" priority="29" stopIfTrue="1" operator="equal">
      <formula>"B"</formula>
    </cfRule>
    <cfRule type="cellIs" dxfId="267" priority="30" stopIfTrue="1" operator="equal">
      <formula>"M"</formula>
    </cfRule>
    <cfRule type="cellIs" dxfId="266" priority="31" stopIfTrue="1" operator="between">
      <formula>"NB"</formula>
      <formula>"NB^"</formula>
    </cfRule>
  </conditionalFormatting>
  <conditionalFormatting sqref="AE23:AH26">
    <cfRule type="cellIs" dxfId="265" priority="25" stopIfTrue="1" operator="equal">
      <formula>"B"</formula>
    </cfRule>
    <cfRule type="cellIs" dxfId="264" priority="26" stopIfTrue="1" operator="equal">
      <formula>"M"</formula>
    </cfRule>
    <cfRule type="cellIs" dxfId="263" priority="27" stopIfTrue="1" operator="between">
      <formula>"NB"</formula>
      <formula>"NB^"</formula>
    </cfRule>
  </conditionalFormatting>
  <conditionalFormatting sqref="D34:AH34">
    <cfRule type="cellIs" dxfId="262" priority="13" stopIfTrue="1" operator="equal">
      <formula>"B"</formula>
    </cfRule>
    <cfRule type="cellIs" dxfId="261" priority="14" stopIfTrue="1" operator="equal">
      <formula>"M"</formula>
    </cfRule>
    <cfRule type="cellIs" dxfId="260" priority="15" stopIfTrue="1" operator="between">
      <formula>"NB"</formula>
      <formula>"NB^"</formula>
    </cfRule>
  </conditionalFormatting>
  <conditionalFormatting sqref="D35:E35 H35:AH35">
    <cfRule type="cellIs" dxfId="259" priority="7" stopIfTrue="1" operator="equal">
      <formula>"B"</formula>
    </cfRule>
    <cfRule type="cellIs" dxfId="258" priority="8" stopIfTrue="1" operator="equal">
      <formula>"M"</formula>
    </cfRule>
    <cfRule type="cellIs" dxfId="257" priority="9" stopIfTrue="1" operator="between">
      <formula>"NB"</formula>
      <formula>"NB^"</formula>
    </cfRule>
  </conditionalFormatting>
  <conditionalFormatting sqref="H8:AH8">
    <cfRule type="cellIs" dxfId="256" priority="1" stopIfTrue="1" operator="equal">
      <formula>"B"</formula>
    </cfRule>
    <cfRule type="cellIs" dxfId="255" priority="2" stopIfTrue="1" operator="equal">
      <formula>"M"</formula>
    </cfRule>
    <cfRule type="cellIs" dxfId="254" priority="3" stopIfTrue="1" operator="between">
      <formula>"NB"</formula>
      <formula>"NB^"</formula>
    </cfRule>
  </conditionalFormatting>
  <pageMargins left="0.75" right="0.75" top="1" bottom="1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9"/>
  <sheetViews>
    <sheetView zoomScale="90" zoomScaleNormal="90" zoomScalePageLayoutView="90" workbookViewId="0">
      <selection activeCell="M22" sqref="M22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2" width="5.7109375" customWidth="1"/>
    <col min="33" max="33" width="7.42578125" customWidth="1"/>
    <col min="34" max="34" width="8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93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253</v>
      </c>
      <c r="AX3" s="2"/>
    </row>
    <row r="4" spans="1:50" s="6" customFormat="1" ht="15.75" customHeight="1" thickBot="1" x14ac:dyDescent="0.3">
      <c r="B4" s="7"/>
      <c r="C4" s="8"/>
      <c r="E4" s="6" t="s">
        <v>3</v>
      </c>
      <c r="F4" s="6" t="s">
        <v>3</v>
      </c>
      <c r="G4" s="6" t="s">
        <v>4</v>
      </c>
      <c r="J4" s="8"/>
      <c r="L4" s="6" t="s">
        <v>3</v>
      </c>
      <c r="M4" s="132" t="s">
        <v>3</v>
      </c>
      <c r="Q4" s="8"/>
      <c r="S4" s="6" t="s">
        <v>3</v>
      </c>
      <c r="T4" s="6" t="s">
        <v>3</v>
      </c>
      <c r="Z4" s="6" t="s">
        <v>3</v>
      </c>
      <c r="AA4" s="6" t="s">
        <v>3</v>
      </c>
      <c r="AG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83">
        <v>25</v>
      </c>
      <c r="AC5" s="83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50" ht="15.75" customHeight="1" x14ac:dyDescent="0.25">
      <c r="A6" s="191" t="s">
        <v>7</v>
      </c>
      <c r="B6" s="192"/>
      <c r="C6" s="193"/>
      <c r="D6" s="99" t="s">
        <v>12</v>
      </c>
      <c r="E6" s="99" t="s">
        <v>12</v>
      </c>
      <c r="F6" s="99" t="s">
        <v>12</v>
      </c>
      <c r="G6" s="99" t="s">
        <v>12</v>
      </c>
      <c r="H6" s="99" t="s">
        <v>12</v>
      </c>
      <c r="I6" s="99" t="s">
        <v>12</v>
      </c>
      <c r="J6" s="99" t="s">
        <v>12</v>
      </c>
      <c r="K6" s="99" t="s">
        <v>12</v>
      </c>
      <c r="L6" s="99" t="s">
        <v>12</v>
      </c>
      <c r="M6" s="99" t="s">
        <v>12</v>
      </c>
      <c r="N6" s="99" t="s">
        <v>12</v>
      </c>
      <c r="O6" s="99" t="s">
        <v>22</v>
      </c>
      <c r="P6" s="99" t="s">
        <v>22</v>
      </c>
      <c r="Q6" s="99" t="s">
        <v>22</v>
      </c>
      <c r="R6" s="99" t="s">
        <v>22</v>
      </c>
      <c r="S6" s="99" t="s">
        <v>22</v>
      </c>
      <c r="T6" s="99" t="s">
        <v>22</v>
      </c>
      <c r="U6" s="99" t="s">
        <v>22</v>
      </c>
      <c r="V6" s="99" t="s">
        <v>9</v>
      </c>
      <c r="W6" s="99" t="s">
        <v>8</v>
      </c>
      <c r="X6" s="99" t="s">
        <v>8</v>
      </c>
      <c r="Y6" s="99" t="s">
        <v>8</v>
      </c>
      <c r="Z6" s="99" t="s">
        <v>8</v>
      </c>
      <c r="AA6" s="99" t="s">
        <v>8</v>
      </c>
      <c r="AB6" s="99" t="s">
        <v>9</v>
      </c>
      <c r="AC6" s="99" t="s">
        <v>9</v>
      </c>
      <c r="AD6" s="99" t="s">
        <v>22</v>
      </c>
      <c r="AE6" s="99" t="s">
        <v>9</v>
      </c>
      <c r="AF6" s="99" t="s">
        <v>8</v>
      </c>
      <c r="AG6" s="99" t="s">
        <v>9</v>
      </c>
      <c r="AH6" s="15">
        <f t="shared" ref="AH6:AH35" si="0">IF(COUNTA(D6:AG6)&gt;0,(COUNTA(D6:AG6)-COUNTIF(D6:AG6,"NB")-COUNTIF(D6:AG6,"DN")-COUNTIF(D6:AG6,"An")-COUNTIF(D6:AG6,"NB^")-COUNTIF(D6:AG6,0))/COUNTA(D6:AG6),"")</f>
        <v>0.6333333333333333</v>
      </c>
      <c r="AI6"/>
    </row>
    <row r="7" spans="1:50" ht="15.75" customHeight="1" x14ac:dyDescent="0.25">
      <c r="A7" s="188" t="s">
        <v>10</v>
      </c>
      <c r="B7" s="189"/>
      <c r="C7" s="190"/>
      <c r="D7" s="100" t="s">
        <v>12</v>
      </c>
      <c r="E7" s="100" t="s">
        <v>12</v>
      </c>
      <c r="F7" s="100" t="s">
        <v>12</v>
      </c>
      <c r="G7" s="100" t="s">
        <v>12</v>
      </c>
      <c r="H7" s="100" t="s">
        <v>12</v>
      </c>
      <c r="I7" s="100" t="s">
        <v>12</v>
      </c>
      <c r="J7" s="100" t="s">
        <v>12</v>
      </c>
      <c r="K7" s="100" t="s">
        <v>12</v>
      </c>
      <c r="L7" s="100" t="s">
        <v>12</v>
      </c>
      <c r="M7" s="100" t="s">
        <v>12</v>
      </c>
      <c r="N7" s="100" t="s">
        <v>12</v>
      </c>
      <c r="O7" s="16" t="s">
        <v>22</v>
      </c>
      <c r="P7" s="16" t="s">
        <v>22</v>
      </c>
      <c r="Q7" s="16" t="s">
        <v>22</v>
      </c>
      <c r="R7" s="16" t="s">
        <v>22</v>
      </c>
      <c r="S7" s="16" t="s">
        <v>22</v>
      </c>
      <c r="T7" s="16" t="s">
        <v>22</v>
      </c>
      <c r="U7" s="16" t="s">
        <v>22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00" t="s">
        <v>11</v>
      </c>
      <c r="AC7" s="100" t="s">
        <v>11</v>
      </c>
      <c r="AD7" s="100" t="s">
        <v>22</v>
      </c>
      <c r="AE7" s="100" t="s">
        <v>11</v>
      </c>
      <c r="AF7" s="100" t="s">
        <v>11</v>
      </c>
      <c r="AG7" s="100" t="s">
        <v>11</v>
      </c>
      <c r="AH7" s="19">
        <f t="shared" si="0"/>
        <v>0.6333333333333333</v>
      </c>
      <c r="AI7"/>
    </row>
    <row r="8" spans="1:50" ht="15.75" customHeight="1" x14ac:dyDescent="0.25">
      <c r="A8" s="194" t="s">
        <v>97</v>
      </c>
      <c r="B8" s="195"/>
      <c r="C8" s="196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1">
        <f t="shared" si="0"/>
        <v>0</v>
      </c>
      <c r="AI8"/>
    </row>
    <row r="9" spans="1:50" ht="15.75" customHeight="1" x14ac:dyDescent="0.25">
      <c r="A9" s="197" t="s">
        <v>13</v>
      </c>
      <c r="B9" s="198"/>
      <c r="C9" s="199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11</v>
      </c>
      <c r="J9" s="22" t="s">
        <v>11</v>
      </c>
      <c r="K9" s="22" t="s">
        <v>11</v>
      </c>
      <c r="L9" s="22" t="s">
        <v>12</v>
      </c>
      <c r="M9" s="22" t="s">
        <v>12</v>
      </c>
      <c r="N9" s="22" t="s">
        <v>12</v>
      </c>
      <c r="O9" s="22" t="s">
        <v>11</v>
      </c>
      <c r="P9" s="22" t="s">
        <v>11</v>
      </c>
      <c r="Q9" s="22" t="s">
        <v>11</v>
      </c>
      <c r="R9" s="22" t="s">
        <v>11</v>
      </c>
      <c r="S9" s="22" t="s">
        <v>11</v>
      </c>
      <c r="T9" s="22" t="s">
        <v>11</v>
      </c>
      <c r="U9" s="108" t="s">
        <v>11</v>
      </c>
      <c r="V9" s="108" t="s">
        <v>11</v>
      </c>
      <c r="W9" s="108" t="s">
        <v>11</v>
      </c>
      <c r="X9" s="108" t="s">
        <v>11</v>
      </c>
      <c r="Y9" s="108" t="s">
        <v>11</v>
      </c>
      <c r="Z9" s="108" t="s">
        <v>11</v>
      </c>
      <c r="AA9" s="108" t="s">
        <v>11</v>
      </c>
      <c r="AB9" s="108" t="s">
        <v>11</v>
      </c>
      <c r="AC9" s="108" t="s">
        <v>12</v>
      </c>
      <c r="AD9" s="108" t="s">
        <v>12</v>
      </c>
      <c r="AE9" s="108" t="s">
        <v>12</v>
      </c>
      <c r="AF9" s="108" t="s">
        <v>11</v>
      </c>
      <c r="AG9" s="108" t="s">
        <v>11</v>
      </c>
      <c r="AH9" s="15">
        <f t="shared" si="0"/>
        <v>0.6333333333333333</v>
      </c>
      <c r="AI9"/>
    </row>
    <row r="10" spans="1:50" ht="15.75" customHeight="1" x14ac:dyDescent="0.25">
      <c r="A10" s="200" t="s">
        <v>14</v>
      </c>
      <c r="B10" s="201"/>
      <c r="C10" s="202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11</v>
      </c>
      <c r="J10" s="18" t="s">
        <v>11</v>
      </c>
      <c r="K10" s="18" t="s">
        <v>11</v>
      </c>
      <c r="L10" s="18" t="s">
        <v>12</v>
      </c>
      <c r="M10" s="18" t="s">
        <v>12</v>
      </c>
      <c r="N10" s="18" t="s">
        <v>12</v>
      </c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11</v>
      </c>
      <c r="T10" s="18" t="s">
        <v>11</v>
      </c>
      <c r="U10" s="109" t="s">
        <v>11</v>
      </c>
      <c r="V10" s="109" t="s">
        <v>11</v>
      </c>
      <c r="W10" s="109" t="s">
        <v>11</v>
      </c>
      <c r="X10" s="109" t="s">
        <v>11</v>
      </c>
      <c r="Y10" s="109" t="s">
        <v>11</v>
      </c>
      <c r="Z10" s="109" t="s">
        <v>11</v>
      </c>
      <c r="AA10" s="109" t="s">
        <v>11</v>
      </c>
      <c r="AB10" s="109" t="s">
        <v>11</v>
      </c>
      <c r="AC10" s="109" t="s">
        <v>12</v>
      </c>
      <c r="AD10" s="109" t="s">
        <v>12</v>
      </c>
      <c r="AE10" s="109" t="s">
        <v>12</v>
      </c>
      <c r="AF10" s="109" t="s">
        <v>11</v>
      </c>
      <c r="AG10" s="109" t="s">
        <v>11</v>
      </c>
      <c r="AH10" s="23">
        <f t="shared" si="0"/>
        <v>0.6333333333333333</v>
      </c>
      <c r="AI10"/>
    </row>
    <row r="11" spans="1:50" ht="15.75" customHeight="1" x14ac:dyDescent="0.25">
      <c r="A11" s="200" t="s">
        <v>15</v>
      </c>
      <c r="B11" s="201"/>
      <c r="C11" s="202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11</v>
      </c>
      <c r="J11" s="18" t="s">
        <v>11</v>
      </c>
      <c r="K11" s="18" t="s">
        <v>11</v>
      </c>
      <c r="L11" s="18" t="s">
        <v>12</v>
      </c>
      <c r="M11" s="18" t="s">
        <v>12</v>
      </c>
      <c r="N11" s="18" t="s">
        <v>12</v>
      </c>
      <c r="O11" s="18" t="s">
        <v>11</v>
      </c>
      <c r="P11" s="18" t="s">
        <v>11</v>
      </c>
      <c r="Q11" s="18" t="s">
        <v>11</v>
      </c>
      <c r="R11" s="18" t="s">
        <v>11</v>
      </c>
      <c r="S11" s="18" t="s">
        <v>11</v>
      </c>
      <c r="T11" s="18" t="s">
        <v>11</v>
      </c>
      <c r="U11" s="109" t="s">
        <v>11</v>
      </c>
      <c r="V11" s="109" t="s">
        <v>11</v>
      </c>
      <c r="W11" s="109" t="s">
        <v>11</v>
      </c>
      <c r="X11" s="109" t="s">
        <v>11</v>
      </c>
      <c r="Y11" s="109" t="s">
        <v>11</v>
      </c>
      <c r="Z11" s="109" t="s">
        <v>11</v>
      </c>
      <c r="AA11" s="109" t="s">
        <v>11</v>
      </c>
      <c r="AB11" s="109" t="s">
        <v>11</v>
      </c>
      <c r="AC11" s="109" t="s">
        <v>12</v>
      </c>
      <c r="AD11" s="109" t="s">
        <v>12</v>
      </c>
      <c r="AE11" s="109" t="s">
        <v>12</v>
      </c>
      <c r="AF11" s="109" t="s">
        <v>11</v>
      </c>
      <c r="AG11" s="109" t="s">
        <v>11</v>
      </c>
      <c r="AH11" s="23">
        <f t="shared" si="0"/>
        <v>0.6333333333333333</v>
      </c>
      <c r="AI11"/>
    </row>
    <row r="12" spans="1:50" ht="15.75" customHeight="1" x14ac:dyDescent="0.25">
      <c r="A12" s="200" t="s">
        <v>16</v>
      </c>
      <c r="B12" s="201"/>
      <c r="C12" s="202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12</v>
      </c>
      <c r="I12" s="18" t="s">
        <v>11</v>
      </c>
      <c r="J12" s="18" t="s">
        <v>11</v>
      </c>
      <c r="K12" s="18" t="s">
        <v>11</v>
      </c>
      <c r="L12" s="18" t="s">
        <v>12</v>
      </c>
      <c r="M12" s="18" t="s">
        <v>12</v>
      </c>
      <c r="N12" s="18" t="s">
        <v>12</v>
      </c>
      <c r="O12" s="18" t="s">
        <v>11</v>
      </c>
      <c r="P12" s="18" t="s">
        <v>11</v>
      </c>
      <c r="Q12" s="18" t="s">
        <v>11</v>
      </c>
      <c r="R12" s="18" t="s">
        <v>11</v>
      </c>
      <c r="S12" s="18" t="s">
        <v>11</v>
      </c>
      <c r="T12" s="18" t="s">
        <v>11</v>
      </c>
      <c r="U12" s="109" t="s">
        <v>11</v>
      </c>
      <c r="V12" s="109" t="s">
        <v>11</v>
      </c>
      <c r="W12" s="109" t="s">
        <v>11</v>
      </c>
      <c r="X12" s="109" t="s">
        <v>11</v>
      </c>
      <c r="Y12" s="109" t="s">
        <v>11</v>
      </c>
      <c r="Z12" s="109" t="s">
        <v>11</v>
      </c>
      <c r="AA12" s="109" t="s">
        <v>11</v>
      </c>
      <c r="AB12" s="109" t="s">
        <v>11</v>
      </c>
      <c r="AC12" s="109" t="s">
        <v>12</v>
      </c>
      <c r="AD12" s="109" t="s">
        <v>12</v>
      </c>
      <c r="AE12" s="109" t="s">
        <v>12</v>
      </c>
      <c r="AF12" s="109" t="s">
        <v>11</v>
      </c>
      <c r="AG12" s="109" t="s">
        <v>11</v>
      </c>
      <c r="AH12" s="23">
        <f t="shared" si="0"/>
        <v>0.6333333333333333</v>
      </c>
      <c r="AI12"/>
    </row>
    <row r="13" spans="1:50" ht="15.75" customHeight="1" x14ac:dyDescent="0.25">
      <c r="A13" s="200" t="s">
        <v>17</v>
      </c>
      <c r="B13" s="201"/>
      <c r="C13" s="202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11</v>
      </c>
      <c r="J13" s="18" t="s">
        <v>11</v>
      </c>
      <c r="K13" s="18" t="s">
        <v>11</v>
      </c>
      <c r="L13" s="18" t="s">
        <v>12</v>
      </c>
      <c r="M13" s="18" t="s">
        <v>12</v>
      </c>
      <c r="N13" s="18" t="s">
        <v>12</v>
      </c>
      <c r="O13" s="18" t="s">
        <v>11</v>
      </c>
      <c r="P13" s="18" t="s">
        <v>11</v>
      </c>
      <c r="Q13" s="18" t="s">
        <v>11</v>
      </c>
      <c r="R13" s="18" t="s">
        <v>11</v>
      </c>
      <c r="S13" s="18" t="s">
        <v>11</v>
      </c>
      <c r="T13" s="18" t="s">
        <v>11</v>
      </c>
      <c r="U13" s="109" t="s">
        <v>11</v>
      </c>
      <c r="V13" s="109" t="s">
        <v>11</v>
      </c>
      <c r="W13" s="109" t="s">
        <v>11</v>
      </c>
      <c r="X13" s="109" t="s">
        <v>11</v>
      </c>
      <c r="Y13" s="109" t="s">
        <v>11</v>
      </c>
      <c r="Z13" s="109" t="s">
        <v>11</v>
      </c>
      <c r="AA13" s="109" t="s">
        <v>11</v>
      </c>
      <c r="AB13" s="109" t="s">
        <v>11</v>
      </c>
      <c r="AC13" s="109" t="s">
        <v>12</v>
      </c>
      <c r="AD13" s="109" t="s">
        <v>12</v>
      </c>
      <c r="AE13" s="109" t="s">
        <v>12</v>
      </c>
      <c r="AF13" s="109" t="s">
        <v>12</v>
      </c>
      <c r="AG13" s="109" t="s">
        <v>11</v>
      </c>
      <c r="AH13" s="23">
        <f t="shared" si="0"/>
        <v>0.6</v>
      </c>
      <c r="AI13"/>
    </row>
    <row r="14" spans="1:50" ht="15.75" customHeight="1" x14ac:dyDescent="0.25">
      <c r="A14" s="188" t="s">
        <v>18</v>
      </c>
      <c r="B14" s="189"/>
      <c r="C14" s="190"/>
      <c r="D14" s="100" t="s">
        <v>12</v>
      </c>
      <c r="E14" s="100" t="s">
        <v>12</v>
      </c>
      <c r="F14" s="100" t="s">
        <v>12</v>
      </c>
      <c r="G14" s="100" t="s">
        <v>12</v>
      </c>
      <c r="H14" s="100" t="s">
        <v>12</v>
      </c>
      <c r="I14" s="100" t="s">
        <v>11</v>
      </c>
      <c r="J14" s="100" t="s">
        <v>11</v>
      </c>
      <c r="K14" s="100" t="s">
        <v>11</v>
      </c>
      <c r="L14" s="100" t="s">
        <v>12</v>
      </c>
      <c r="M14" s="100" t="s">
        <v>12</v>
      </c>
      <c r="N14" s="100" t="s">
        <v>12</v>
      </c>
      <c r="O14" s="100" t="s">
        <v>11</v>
      </c>
      <c r="P14" s="100" t="s">
        <v>11</v>
      </c>
      <c r="Q14" s="100" t="s">
        <v>11</v>
      </c>
      <c r="R14" s="100" t="s">
        <v>11</v>
      </c>
      <c r="S14" s="100" t="s">
        <v>11</v>
      </c>
      <c r="T14" s="100" t="s">
        <v>11</v>
      </c>
      <c r="U14" s="100" t="s">
        <v>11</v>
      </c>
      <c r="V14" s="100" t="s">
        <v>11</v>
      </c>
      <c r="W14" s="100" t="s">
        <v>11</v>
      </c>
      <c r="X14" s="100" t="s">
        <v>11</v>
      </c>
      <c r="Y14" s="100" t="s">
        <v>11</v>
      </c>
      <c r="Z14" s="100" t="s">
        <v>11</v>
      </c>
      <c r="AA14" s="100" t="s">
        <v>11</v>
      </c>
      <c r="AB14" s="100" t="s">
        <v>11</v>
      </c>
      <c r="AC14" s="100" t="s">
        <v>12</v>
      </c>
      <c r="AD14" s="100" t="s">
        <v>12</v>
      </c>
      <c r="AE14" s="100" t="s">
        <v>12</v>
      </c>
      <c r="AF14" s="100" t="s">
        <v>12</v>
      </c>
      <c r="AG14" s="100" t="s">
        <v>11</v>
      </c>
      <c r="AH14" s="19">
        <f t="shared" si="0"/>
        <v>0.6</v>
      </c>
      <c r="AI14"/>
    </row>
    <row r="15" spans="1:50" ht="15.75" customHeight="1" x14ac:dyDescent="0.25">
      <c r="A15" s="197" t="s">
        <v>19</v>
      </c>
      <c r="B15" s="198"/>
      <c r="C15" s="199"/>
      <c r="D15" s="110" t="s">
        <v>12</v>
      </c>
      <c r="E15" s="110" t="s">
        <v>12</v>
      </c>
      <c r="F15" s="110" t="s">
        <v>12</v>
      </c>
      <c r="G15" s="110" t="s">
        <v>12</v>
      </c>
      <c r="H15" s="110" t="s">
        <v>12</v>
      </c>
      <c r="I15" s="22" t="s">
        <v>12</v>
      </c>
      <c r="J15" s="22" t="s">
        <v>22</v>
      </c>
      <c r="K15" s="22" t="s">
        <v>22</v>
      </c>
      <c r="L15" s="22" t="s">
        <v>22</v>
      </c>
      <c r="M15" s="22" t="s">
        <v>22</v>
      </c>
      <c r="N15" s="22" t="s">
        <v>22</v>
      </c>
      <c r="O15" s="22" t="s">
        <v>22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11</v>
      </c>
      <c r="X15" s="22" t="s">
        <v>11</v>
      </c>
      <c r="Y15" s="22" t="s">
        <v>11</v>
      </c>
      <c r="Z15" s="22" t="s">
        <v>11</v>
      </c>
      <c r="AA15" s="22" t="s">
        <v>11</v>
      </c>
      <c r="AB15" s="22" t="s">
        <v>11</v>
      </c>
      <c r="AC15" s="22" t="s">
        <v>11</v>
      </c>
      <c r="AD15" s="22" t="s">
        <v>22</v>
      </c>
      <c r="AE15" s="22" t="s">
        <v>11</v>
      </c>
      <c r="AF15" s="22" t="s">
        <v>11</v>
      </c>
      <c r="AG15" s="22" t="s">
        <v>11</v>
      </c>
      <c r="AH15" s="15">
        <f t="shared" si="0"/>
        <v>0.8</v>
      </c>
      <c r="AI15"/>
    </row>
    <row r="16" spans="1:50" ht="15.75" customHeight="1" x14ac:dyDescent="0.25">
      <c r="A16" s="200" t="s">
        <v>20</v>
      </c>
      <c r="B16" s="201"/>
      <c r="C16" s="202"/>
      <c r="D16" s="111" t="s">
        <v>12</v>
      </c>
      <c r="E16" s="111" t="s">
        <v>12</v>
      </c>
      <c r="F16" s="111" t="s">
        <v>12</v>
      </c>
      <c r="G16" s="111" t="s">
        <v>12</v>
      </c>
      <c r="H16" s="111" t="s">
        <v>12</v>
      </c>
      <c r="I16" s="18" t="s">
        <v>12</v>
      </c>
      <c r="J16" s="18" t="s">
        <v>22</v>
      </c>
      <c r="K16" s="18" t="s">
        <v>22</v>
      </c>
      <c r="L16" s="18" t="s">
        <v>22</v>
      </c>
      <c r="M16" s="18" t="s">
        <v>22</v>
      </c>
      <c r="N16" s="18" t="s">
        <v>22</v>
      </c>
      <c r="O16" s="18" t="s">
        <v>22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11</v>
      </c>
      <c r="W16" s="18" t="s">
        <v>11</v>
      </c>
      <c r="X16" s="18" t="s">
        <v>11</v>
      </c>
      <c r="Y16" s="18" t="s">
        <v>11</v>
      </c>
      <c r="Z16" s="18" t="s">
        <v>11</v>
      </c>
      <c r="AA16" s="18" t="s">
        <v>11</v>
      </c>
      <c r="AB16" s="18" t="s">
        <v>11</v>
      </c>
      <c r="AC16" s="18" t="s">
        <v>11</v>
      </c>
      <c r="AD16" s="18" t="s">
        <v>11</v>
      </c>
      <c r="AE16" s="18" t="s">
        <v>11</v>
      </c>
      <c r="AF16" s="18" t="s">
        <v>11</v>
      </c>
      <c r="AG16" s="18" t="s">
        <v>11</v>
      </c>
      <c r="AH16" s="23">
        <f t="shared" si="0"/>
        <v>0.8</v>
      </c>
      <c r="AI16"/>
    </row>
    <row r="17" spans="1:35" ht="15.75" customHeight="1" x14ac:dyDescent="0.25">
      <c r="A17" s="188" t="s">
        <v>94</v>
      </c>
      <c r="B17" s="189"/>
      <c r="C17" s="190"/>
      <c r="D17" s="112" t="s">
        <v>12</v>
      </c>
      <c r="E17" s="112" t="s">
        <v>12</v>
      </c>
      <c r="F17" s="112" t="s">
        <v>12</v>
      </c>
      <c r="G17" s="112" t="s">
        <v>12</v>
      </c>
      <c r="H17" s="112" t="s">
        <v>12</v>
      </c>
      <c r="I17" s="18" t="s">
        <v>12</v>
      </c>
      <c r="J17" s="18" t="s">
        <v>22</v>
      </c>
      <c r="K17" s="18" t="s">
        <v>22</v>
      </c>
      <c r="L17" s="18" t="s">
        <v>22</v>
      </c>
      <c r="M17" s="18" t="s">
        <v>22</v>
      </c>
      <c r="N17" s="18" t="s">
        <v>22</v>
      </c>
      <c r="O17" s="18" t="s">
        <v>22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11</v>
      </c>
      <c r="X17" s="18" t="s">
        <v>11</v>
      </c>
      <c r="Y17" s="18" t="s">
        <v>11</v>
      </c>
      <c r="Z17" s="18" t="s">
        <v>11</v>
      </c>
      <c r="AA17" s="18" t="s">
        <v>11</v>
      </c>
      <c r="AB17" s="18" t="s">
        <v>11</v>
      </c>
      <c r="AC17" s="18" t="s">
        <v>11</v>
      </c>
      <c r="AD17" s="18" t="s">
        <v>11</v>
      </c>
      <c r="AE17" s="18" t="s">
        <v>11</v>
      </c>
      <c r="AF17" s="18" t="s">
        <v>11</v>
      </c>
      <c r="AG17" s="18" t="s">
        <v>11</v>
      </c>
      <c r="AH17" s="19">
        <f t="shared" si="0"/>
        <v>0.8</v>
      </c>
      <c r="AI17"/>
    </row>
    <row r="18" spans="1:35" ht="15.75" customHeight="1" x14ac:dyDescent="0.25">
      <c r="A18" s="197" t="s">
        <v>21</v>
      </c>
      <c r="B18" s="198"/>
      <c r="C18" s="199"/>
      <c r="D18" s="108" t="s">
        <v>12</v>
      </c>
      <c r="E18" s="108" t="s">
        <v>12</v>
      </c>
      <c r="F18" s="108" t="s">
        <v>12</v>
      </c>
      <c r="G18" s="108" t="s">
        <v>12</v>
      </c>
      <c r="H18" s="108" t="s">
        <v>12</v>
      </c>
      <c r="I18" s="22" t="s">
        <v>12</v>
      </c>
      <c r="J18" s="22" t="s">
        <v>22</v>
      </c>
      <c r="K18" s="22" t="s">
        <v>22</v>
      </c>
      <c r="L18" s="22" t="s">
        <v>22</v>
      </c>
      <c r="M18" s="22" t="s">
        <v>22</v>
      </c>
      <c r="N18" s="22" t="s">
        <v>22</v>
      </c>
      <c r="O18" s="22" t="s">
        <v>22</v>
      </c>
      <c r="P18" s="26" t="s">
        <v>11</v>
      </c>
      <c r="Q18" s="26" t="s">
        <v>11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22" t="s">
        <v>11</v>
      </c>
      <c r="AD18" s="22" t="s">
        <v>11</v>
      </c>
      <c r="AE18" s="22" t="s">
        <v>11</v>
      </c>
      <c r="AF18" s="22" t="s">
        <v>11</v>
      </c>
      <c r="AG18" s="22" t="s">
        <v>11</v>
      </c>
      <c r="AH18" s="15">
        <f t="shared" si="0"/>
        <v>0.8</v>
      </c>
      <c r="AI18"/>
    </row>
    <row r="19" spans="1:35" ht="15.75" customHeight="1" x14ac:dyDescent="0.25">
      <c r="A19" s="200" t="s">
        <v>23</v>
      </c>
      <c r="B19" s="201"/>
      <c r="C19" s="202"/>
      <c r="D19" s="109" t="s">
        <v>12</v>
      </c>
      <c r="E19" s="109" t="s">
        <v>12</v>
      </c>
      <c r="F19" s="109" t="s">
        <v>12</v>
      </c>
      <c r="G19" s="109" t="s">
        <v>12</v>
      </c>
      <c r="H19" s="109" t="s">
        <v>12</v>
      </c>
      <c r="I19" s="18" t="s">
        <v>12</v>
      </c>
      <c r="J19" s="18" t="s">
        <v>22</v>
      </c>
      <c r="K19" s="18" t="s">
        <v>22</v>
      </c>
      <c r="L19" s="18" t="s">
        <v>22</v>
      </c>
      <c r="M19" s="18" t="s">
        <v>22</v>
      </c>
      <c r="N19" s="18" t="s">
        <v>22</v>
      </c>
      <c r="O19" s="18" t="s">
        <v>22</v>
      </c>
      <c r="P19" s="27" t="s">
        <v>11</v>
      </c>
      <c r="Q19" s="27" t="s">
        <v>11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11</v>
      </c>
      <c r="AC19" s="18" t="s">
        <v>11</v>
      </c>
      <c r="AD19" s="18" t="s">
        <v>22</v>
      </c>
      <c r="AE19" s="18" t="s">
        <v>11</v>
      </c>
      <c r="AF19" s="18" t="s">
        <v>11</v>
      </c>
      <c r="AG19" s="18" t="s">
        <v>11</v>
      </c>
      <c r="AH19" s="23">
        <f t="shared" si="0"/>
        <v>0.8</v>
      </c>
      <c r="AI19"/>
    </row>
    <row r="20" spans="1:35" ht="15.75" customHeight="1" x14ac:dyDescent="0.25">
      <c r="A20" s="200" t="s">
        <v>24</v>
      </c>
      <c r="B20" s="201"/>
      <c r="C20" s="202"/>
      <c r="D20" s="109" t="s">
        <v>12</v>
      </c>
      <c r="E20" s="109" t="s">
        <v>12</v>
      </c>
      <c r="F20" s="109" t="s">
        <v>12</v>
      </c>
      <c r="G20" s="109" t="s">
        <v>12</v>
      </c>
      <c r="H20" s="109" t="s">
        <v>12</v>
      </c>
      <c r="I20" s="109" t="s">
        <v>12</v>
      </c>
      <c r="J20" s="109" t="s">
        <v>22</v>
      </c>
      <c r="K20" s="109" t="s">
        <v>22</v>
      </c>
      <c r="L20" s="109" t="s">
        <v>22</v>
      </c>
      <c r="M20" s="109" t="s">
        <v>22</v>
      </c>
      <c r="N20" s="109" t="s">
        <v>22</v>
      </c>
      <c r="O20" s="109" t="s">
        <v>22</v>
      </c>
      <c r="P20" s="27" t="s">
        <v>11</v>
      </c>
      <c r="Q20" s="27" t="s">
        <v>11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18" t="s">
        <v>11</v>
      </c>
      <c r="AD20" s="18" t="s">
        <v>22</v>
      </c>
      <c r="AE20" s="18" t="s">
        <v>11</v>
      </c>
      <c r="AF20" s="18" t="s">
        <v>11</v>
      </c>
      <c r="AG20" s="18" t="s">
        <v>11</v>
      </c>
      <c r="AH20" s="23">
        <f t="shared" si="0"/>
        <v>0.8</v>
      </c>
      <c r="AI20"/>
    </row>
    <row r="21" spans="1:35" ht="15.75" customHeight="1" x14ac:dyDescent="0.25">
      <c r="A21" s="188" t="s">
        <v>25</v>
      </c>
      <c r="B21" s="189"/>
      <c r="C21" s="190"/>
      <c r="D21" s="100" t="s">
        <v>12</v>
      </c>
      <c r="E21" s="100" t="s">
        <v>12</v>
      </c>
      <c r="F21" s="100" t="s">
        <v>12</v>
      </c>
      <c r="G21" s="100" t="s">
        <v>12</v>
      </c>
      <c r="H21" s="100" t="s">
        <v>12</v>
      </c>
      <c r="I21" s="100" t="s">
        <v>12</v>
      </c>
      <c r="J21" s="100" t="s">
        <v>22</v>
      </c>
      <c r="K21" s="100" t="s">
        <v>22</v>
      </c>
      <c r="L21" s="100" t="s">
        <v>22</v>
      </c>
      <c r="M21" s="100" t="s">
        <v>22</v>
      </c>
      <c r="N21" s="100" t="s">
        <v>22</v>
      </c>
      <c r="O21" s="100" t="s">
        <v>22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7" t="s">
        <v>11</v>
      </c>
      <c r="AD21" s="17" t="s">
        <v>11</v>
      </c>
      <c r="AE21" s="17" t="s">
        <v>11</v>
      </c>
      <c r="AF21" s="17" t="s">
        <v>11</v>
      </c>
      <c r="AG21" s="17" t="s">
        <v>11</v>
      </c>
      <c r="AH21" s="19">
        <f t="shared" si="0"/>
        <v>0.8</v>
      </c>
      <c r="AI21"/>
    </row>
    <row r="22" spans="1:35" ht="15.75" customHeight="1" x14ac:dyDescent="0.25">
      <c r="A22" s="194" t="s">
        <v>26</v>
      </c>
      <c r="B22" s="195"/>
      <c r="C22" s="196"/>
      <c r="D22" s="113" t="s">
        <v>12</v>
      </c>
      <c r="E22" s="113" t="s">
        <v>12</v>
      </c>
      <c r="F22" s="113" t="s">
        <v>12</v>
      </c>
      <c r="G22" s="113" t="s">
        <v>12</v>
      </c>
      <c r="H22" s="113" t="s">
        <v>12</v>
      </c>
      <c r="I22" s="113" t="s">
        <v>11</v>
      </c>
      <c r="J22" s="113" t="s">
        <v>12</v>
      </c>
      <c r="K22" s="113" t="s">
        <v>12</v>
      </c>
      <c r="L22" s="113" t="s">
        <v>12</v>
      </c>
      <c r="M22" s="113" t="s">
        <v>12</v>
      </c>
      <c r="N22" s="28" t="s">
        <v>11</v>
      </c>
      <c r="O22" s="28" t="s">
        <v>22</v>
      </c>
      <c r="P22" s="28" t="s">
        <v>22</v>
      </c>
      <c r="Q22" s="28" t="s">
        <v>22</v>
      </c>
      <c r="R22" s="28" t="s">
        <v>11</v>
      </c>
      <c r="S22" s="28" t="s">
        <v>11</v>
      </c>
      <c r="T22" s="28" t="s">
        <v>11</v>
      </c>
      <c r="U22" s="28" t="s">
        <v>11</v>
      </c>
      <c r="V22" s="28" t="s">
        <v>22</v>
      </c>
      <c r="W22" s="28" t="s">
        <v>11</v>
      </c>
      <c r="X22" s="28" t="s">
        <v>11</v>
      </c>
      <c r="Y22" s="28" t="s">
        <v>11</v>
      </c>
      <c r="Z22" s="28" t="s">
        <v>11</v>
      </c>
      <c r="AA22" s="28" t="s">
        <v>11</v>
      </c>
      <c r="AB22" s="113" t="s">
        <v>12</v>
      </c>
      <c r="AC22" s="113" t="s">
        <v>12</v>
      </c>
      <c r="AD22" s="113" t="s">
        <v>11</v>
      </c>
      <c r="AE22" s="113" t="s">
        <v>11</v>
      </c>
      <c r="AF22" s="113" t="s">
        <v>11</v>
      </c>
      <c r="AG22" s="113" t="s">
        <v>12</v>
      </c>
      <c r="AH22" s="21">
        <f t="shared" si="0"/>
        <v>0.6</v>
      </c>
      <c r="AI22"/>
    </row>
    <row r="23" spans="1:35" ht="15.75" customHeight="1" x14ac:dyDescent="0.25">
      <c r="A23" s="197" t="s">
        <v>27</v>
      </c>
      <c r="B23" s="198"/>
      <c r="C23" s="199"/>
      <c r="D23" s="22" t="s">
        <v>12</v>
      </c>
      <c r="E23" s="22" t="s">
        <v>12</v>
      </c>
      <c r="F23" s="22" t="s">
        <v>12</v>
      </c>
      <c r="G23" s="22" t="s">
        <v>12</v>
      </c>
      <c r="H23" s="22" t="s">
        <v>12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108" t="s">
        <v>11</v>
      </c>
      <c r="O23" s="108" t="s">
        <v>11</v>
      </c>
      <c r="P23" s="108" t="s">
        <v>11</v>
      </c>
      <c r="Q23" s="108" t="s">
        <v>11</v>
      </c>
      <c r="R23" s="108" t="s">
        <v>11</v>
      </c>
      <c r="S23" s="108" t="s">
        <v>11</v>
      </c>
      <c r="T23" s="108" t="s">
        <v>11</v>
      </c>
      <c r="U23" s="108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12</v>
      </c>
      <c r="AB23" s="26" t="s">
        <v>12</v>
      </c>
      <c r="AC23" s="26" t="s">
        <v>11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15">
        <f t="shared" si="0"/>
        <v>0.76666666666666672</v>
      </c>
      <c r="AI23"/>
    </row>
    <row r="24" spans="1:35" ht="15.75" customHeight="1" x14ac:dyDescent="0.25">
      <c r="A24" s="188" t="s">
        <v>28</v>
      </c>
      <c r="B24" s="189"/>
      <c r="C24" s="190"/>
      <c r="D24" s="17" t="s">
        <v>12</v>
      </c>
      <c r="E24" s="17" t="s">
        <v>12</v>
      </c>
      <c r="F24" s="17" t="s">
        <v>12</v>
      </c>
      <c r="G24" s="17" t="s">
        <v>12</v>
      </c>
      <c r="H24" s="17" t="s">
        <v>12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00" t="s">
        <v>11</v>
      </c>
      <c r="O24" s="100" t="s">
        <v>11</v>
      </c>
      <c r="P24" s="100" t="s">
        <v>11</v>
      </c>
      <c r="Q24" s="100" t="s">
        <v>11</v>
      </c>
      <c r="R24" s="100" t="s">
        <v>11</v>
      </c>
      <c r="S24" s="100" t="s">
        <v>11</v>
      </c>
      <c r="T24" s="100" t="s">
        <v>11</v>
      </c>
      <c r="U24" s="100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12</v>
      </c>
      <c r="AB24" s="16" t="s">
        <v>12</v>
      </c>
      <c r="AC24" s="16" t="s">
        <v>12</v>
      </c>
      <c r="AD24" s="16" t="s">
        <v>12</v>
      </c>
      <c r="AE24" s="16" t="s">
        <v>12</v>
      </c>
      <c r="AF24" s="16" t="s">
        <v>12</v>
      </c>
      <c r="AG24" s="16" t="s">
        <v>11</v>
      </c>
      <c r="AH24" s="19">
        <f t="shared" si="0"/>
        <v>0.6333333333333333</v>
      </c>
      <c r="AI24"/>
    </row>
    <row r="25" spans="1:35" ht="15.75" customHeight="1" x14ac:dyDescent="0.25">
      <c r="A25" s="194" t="s">
        <v>29</v>
      </c>
      <c r="B25" s="195"/>
      <c r="C25" s="196"/>
      <c r="D25" s="29" t="s">
        <v>12</v>
      </c>
      <c r="E25" s="29" t="s">
        <v>12</v>
      </c>
      <c r="F25" s="29" t="s">
        <v>12</v>
      </c>
      <c r="G25" s="29" t="s">
        <v>12</v>
      </c>
      <c r="H25" s="29" t="s">
        <v>12</v>
      </c>
      <c r="I25" s="29" t="s">
        <v>22</v>
      </c>
      <c r="J25" s="29" t="s">
        <v>11</v>
      </c>
      <c r="K25" s="29" t="s">
        <v>11</v>
      </c>
      <c r="L25" s="29" t="s">
        <v>11</v>
      </c>
      <c r="M25" s="29" t="s">
        <v>11</v>
      </c>
      <c r="N25" s="30" t="s">
        <v>11</v>
      </c>
      <c r="O25" s="30" t="s">
        <v>11</v>
      </c>
      <c r="P25" s="30" t="s">
        <v>11</v>
      </c>
      <c r="Q25" s="30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113" t="s">
        <v>11</v>
      </c>
      <c r="AC25" s="113" t="s">
        <v>11</v>
      </c>
      <c r="AD25" s="113" t="s">
        <v>11</v>
      </c>
      <c r="AE25" s="113" t="s">
        <v>11</v>
      </c>
      <c r="AF25" s="113" t="s">
        <v>11</v>
      </c>
      <c r="AG25" s="113" t="s">
        <v>11</v>
      </c>
      <c r="AH25" s="21">
        <f t="shared" si="0"/>
        <v>0.83333333333333337</v>
      </c>
      <c r="AI25"/>
    </row>
    <row r="26" spans="1:35" ht="15.75" customHeight="1" x14ac:dyDescent="0.25">
      <c r="A26" s="194" t="s">
        <v>30</v>
      </c>
      <c r="B26" s="195"/>
      <c r="C26" s="196"/>
      <c r="D26" s="113" t="s">
        <v>12</v>
      </c>
      <c r="E26" s="113" t="s">
        <v>12</v>
      </c>
      <c r="F26" s="113" t="s">
        <v>12</v>
      </c>
      <c r="G26" s="113" t="s">
        <v>12</v>
      </c>
      <c r="H26" s="113" t="s">
        <v>12</v>
      </c>
      <c r="I26" s="113" t="s">
        <v>22</v>
      </c>
      <c r="J26" s="113" t="s">
        <v>11</v>
      </c>
      <c r="K26" s="113" t="s">
        <v>11</v>
      </c>
      <c r="L26" s="113" t="s">
        <v>11</v>
      </c>
      <c r="M26" s="113" t="s">
        <v>11</v>
      </c>
      <c r="N26" s="113" t="s">
        <v>11</v>
      </c>
      <c r="O26" s="113" t="s">
        <v>11</v>
      </c>
      <c r="P26" s="113" t="s">
        <v>11</v>
      </c>
      <c r="Q26" s="113" t="s">
        <v>11</v>
      </c>
      <c r="R26" s="113" t="s">
        <v>11</v>
      </c>
      <c r="S26" s="113" t="s">
        <v>11</v>
      </c>
      <c r="T26" s="113" t="s">
        <v>11</v>
      </c>
      <c r="U26" s="113" t="s">
        <v>11</v>
      </c>
      <c r="V26" s="113" t="s">
        <v>11</v>
      </c>
      <c r="W26" s="113" t="s">
        <v>11</v>
      </c>
      <c r="X26" s="113" t="s">
        <v>11</v>
      </c>
      <c r="Y26" s="113" t="s">
        <v>11</v>
      </c>
      <c r="Z26" s="113" t="s">
        <v>11</v>
      </c>
      <c r="AA26" s="113" t="s">
        <v>11</v>
      </c>
      <c r="AB26" s="113" t="s">
        <v>11</v>
      </c>
      <c r="AC26" s="113" t="s">
        <v>11</v>
      </c>
      <c r="AD26" s="113" t="s">
        <v>11</v>
      </c>
      <c r="AE26" s="113" t="s">
        <v>11</v>
      </c>
      <c r="AF26" s="113" t="s">
        <v>11</v>
      </c>
      <c r="AG26" s="113" t="s">
        <v>11</v>
      </c>
      <c r="AH26" s="21">
        <f t="shared" si="0"/>
        <v>0.83333333333333337</v>
      </c>
      <c r="AI26"/>
    </row>
    <row r="27" spans="1:35" ht="15.75" customHeight="1" x14ac:dyDescent="0.25">
      <c r="A27" s="191" t="s">
        <v>31</v>
      </c>
      <c r="B27" s="192"/>
      <c r="C27" s="193"/>
      <c r="D27" s="99" t="s">
        <v>12</v>
      </c>
      <c r="E27" s="99" t="s">
        <v>12</v>
      </c>
      <c r="F27" s="99" t="s">
        <v>12</v>
      </c>
      <c r="G27" s="99" t="s">
        <v>12</v>
      </c>
      <c r="H27" s="99" t="s">
        <v>12</v>
      </c>
      <c r="I27" s="99" t="s">
        <v>12</v>
      </c>
      <c r="J27" s="99" t="s">
        <v>12</v>
      </c>
      <c r="K27" s="99" t="s">
        <v>12</v>
      </c>
      <c r="L27" s="99" t="s">
        <v>12</v>
      </c>
      <c r="M27" s="99" t="s">
        <v>12</v>
      </c>
      <c r="N27" s="99" t="s">
        <v>12</v>
      </c>
      <c r="O27" s="99" t="s">
        <v>22</v>
      </c>
      <c r="P27" s="99" t="s">
        <v>22</v>
      </c>
      <c r="Q27" s="99" t="s">
        <v>22</v>
      </c>
      <c r="R27" s="99" t="s">
        <v>22</v>
      </c>
      <c r="S27" s="99" t="s">
        <v>22</v>
      </c>
      <c r="T27" s="99" t="s">
        <v>22</v>
      </c>
      <c r="U27" s="31" t="s">
        <v>22</v>
      </c>
      <c r="V27" s="31" t="s">
        <v>8</v>
      </c>
      <c r="W27" s="31" t="s">
        <v>9</v>
      </c>
      <c r="X27" s="31" t="s">
        <v>8</v>
      </c>
      <c r="Y27" s="31" t="s">
        <v>8</v>
      </c>
      <c r="Z27" s="31" t="s">
        <v>8</v>
      </c>
      <c r="AA27" s="31" t="s">
        <v>8</v>
      </c>
      <c r="AB27" s="99" t="s">
        <v>9</v>
      </c>
      <c r="AC27" s="99" t="s">
        <v>9</v>
      </c>
      <c r="AD27" s="99" t="s">
        <v>22</v>
      </c>
      <c r="AE27" s="99" t="s">
        <v>9</v>
      </c>
      <c r="AF27" s="99" t="s">
        <v>8</v>
      </c>
      <c r="AG27" s="99" t="s">
        <v>9</v>
      </c>
      <c r="AH27" s="15">
        <f t="shared" si="0"/>
        <v>0.6333333333333333</v>
      </c>
      <c r="AI27"/>
    </row>
    <row r="28" spans="1:35" ht="15.75" customHeight="1" x14ac:dyDescent="0.25">
      <c r="A28" s="206" t="s">
        <v>32</v>
      </c>
      <c r="B28" s="207"/>
      <c r="C28" s="208"/>
      <c r="D28" s="114">
        <v>0</v>
      </c>
      <c r="E28" s="114">
        <v>0</v>
      </c>
      <c r="F28" s="114">
        <v>0</v>
      </c>
      <c r="G28" s="114">
        <v>0</v>
      </c>
      <c r="H28" s="114">
        <v>1.1000000000000001</v>
      </c>
      <c r="I28" s="114">
        <v>1.5</v>
      </c>
      <c r="J28" s="114">
        <v>3</v>
      </c>
      <c r="K28" s="114">
        <v>2</v>
      </c>
      <c r="L28" s="114">
        <v>2</v>
      </c>
      <c r="M28" s="114">
        <v>2</v>
      </c>
      <c r="N28" s="32">
        <v>1.5</v>
      </c>
      <c r="O28" s="32">
        <v>2</v>
      </c>
      <c r="P28" s="32">
        <v>2</v>
      </c>
      <c r="Q28" s="32">
        <v>2</v>
      </c>
      <c r="R28" s="32">
        <v>2</v>
      </c>
      <c r="S28" s="32">
        <v>2</v>
      </c>
      <c r="T28" s="32">
        <v>2</v>
      </c>
      <c r="U28" s="102">
        <v>2</v>
      </c>
      <c r="V28" s="32">
        <v>2</v>
      </c>
      <c r="W28" s="102">
        <v>2</v>
      </c>
      <c r="X28" s="102">
        <v>2</v>
      </c>
      <c r="Y28" s="102">
        <v>2</v>
      </c>
      <c r="Z28" s="32" t="s">
        <v>99</v>
      </c>
      <c r="AA28" s="32" t="s">
        <v>99</v>
      </c>
      <c r="AB28" s="102">
        <v>2</v>
      </c>
      <c r="AC28" s="32" t="s">
        <v>281</v>
      </c>
      <c r="AD28" s="32" t="s">
        <v>99</v>
      </c>
      <c r="AE28" s="102">
        <v>2</v>
      </c>
      <c r="AF28" s="102">
        <v>2</v>
      </c>
      <c r="AG28" s="32" t="s">
        <v>99</v>
      </c>
      <c r="AH28" s="19">
        <f t="shared" si="0"/>
        <v>0.8666666666666667</v>
      </c>
      <c r="AI28"/>
    </row>
    <row r="29" spans="1:35" ht="15.75" customHeight="1" x14ac:dyDescent="0.25">
      <c r="A29" s="203" t="s">
        <v>33</v>
      </c>
      <c r="B29" s="204"/>
      <c r="C29" s="205"/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 t="s">
        <v>270</v>
      </c>
      <c r="K29" s="115" t="s">
        <v>269</v>
      </c>
      <c r="L29" s="115" t="s">
        <v>192</v>
      </c>
      <c r="M29" s="115" t="s">
        <v>114</v>
      </c>
      <c r="N29" s="115" t="s">
        <v>271</v>
      </c>
      <c r="O29" s="115" t="s">
        <v>248</v>
      </c>
      <c r="P29" s="115" t="s">
        <v>272</v>
      </c>
      <c r="Q29" s="115" t="s">
        <v>273</v>
      </c>
      <c r="R29" s="115" t="s">
        <v>274</v>
      </c>
      <c r="S29" s="115" t="s">
        <v>218</v>
      </c>
      <c r="T29" s="115" t="s">
        <v>275</v>
      </c>
      <c r="U29" s="115" t="s">
        <v>260</v>
      </c>
      <c r="V29" s="115" t="s">
        <v>277</v>
      </c>
      <c r="W29" s="115" t="s">
        <v>276</v>
      </c>
      <c r="X29" s="115" t="s">
        <v>202</v>
      </c>
      <c r="Y29" s="115" t="s">
        <v>278</v>
      </c>
      <c r="Z29" s="115" t="s">
        <v>279</v>
      </c>
      <c r="AA29" s="115" t="s">
        <v>280</v>
      </c>
      <c r="AB29" s="131" t="s">
        <v>283</v>
      </c>
      <c r="AC29" s="33" t="s">
        <v>282</v>
      </c>
      <c r="AD29" s="131" t="s">
        <v>284</v>
      </c>
      <c r="AE29" s="131">
        <v>0</v>
      </c>
      <c r="AF29" s="131" t="s">
        <v>227</v>
      </c>
      <c r="AG29" s="131" t="s">
        <v>195</v>
      </c>
      <c r="AH29" s="21">
        <f t="shared" si="0"/>
        <v>0.76666666666666672</v>
      </c>
      <c r="AI29"/>
    </row>
    <row r="30" spans="1:35" ht="15.75" customHeight="1" x14ac:dyDescent="0.25">
      <c r="A30" s="215" t="s">
        <v>34</v>
      </c>
      <c r="B30" s="216"/>
      <c r="C30" s="217"/>
      <c r="D30" s="116" t="s">
        <v>12</v>
      </c>
      <c r="E30" s="116" t="s">
        <v>12</v>
      </c>
      <c r="F30" s="116" t="s">
        <v>12</v>
      </c>
      <c r="G30" s="116" t="s">
        <v>12</v>
      </c>
      <c r="H30" s="116" t="s">
        <v>12</v>
      </c>
      <c r="I30" s="116" t="s">
        <v>12</v>
      </c>
      <c r="J30" s="116" t="s">
        <v>12</v>
      </c>
      <c r="K30" s="116" t="s">
        <v>12</v>
      </c>
      <c r="L30" s="116" t="s">
        <v>12</v>
      </c>
      <c r="M30" s="116" t="s">
        <v>12</v>
      </c>
      <c r="N30" s="116" t="s">
        <v>12</v>
      </c>
      <c r="O30" s="116" t="s">
        <v>22</v>
      </c>
      <c r="P30" s="116" t="s">
        <v>22</v>
      </c>
      <c r="Q30" s="116" t="s">
        <v>22</v>
      </c>
      <c r="R30" s="116" t="s">
        <v>22</v>
      </c>
      <c r="S30" s="116" t="s">
        <v>22</v>
      </c>
      <c r="T30" s="116" t="s">
        <v>22</v>
      </c>
      <c r="U30" s="116" t="s">
        <v>22</v>
      </c>
      <c r="V30" s="116" t="s">
        <v>8</v>
      </c>
      <c r="W30" s="116" t="s">
        <v>9</v>
      </c>
      <c r="X30" s="116" t="s">
        <v>8</v>
      </c>
      <c r="Y30" s="116" t="s">
        <v>8</v>
      </c>
      <c r="Z30" s="116" t="s">
        <v>8</v>
      </c>
      <c r="AA30" s="116" t="s">
        <v>8</v>
      </c>
      <c r="AB30" s="116" t="s">
        <v>8</v>
      </c>
      <c r="AC30" s="116" t="s">
        <v>9</v>
      </c>
      <c r="AD30" s="116" t="s">
        <v>22</v>
      </c>
      <c r="AE30" s="116" t="s">
        <v>9</v>
      </c>
      <c r="AF30" s="116" t="s">
        <v>9</v>
      </c>
      <c r="AG30" s="116" t="s">
        <v>9</v>
      </c>
      <c r="AH30" s="21">
        <f t="shared" si="0"/>
        <v>0.6333333333333333</v>
      </c>
      <c r="AI30"/>
    </row>
    <row r="31" spans="1:35" ht="15.75" customHeight="1" x14ac:dyDescent="0.25">
      <c r="A31" s="191" t="s">
        <v>35</v>
      </c>
      <c r="B31" s="192"/>
      <c r="C31" s="193"/>
      <c r="D31" s="99" t="s">
        <v>12</v>
      </c>
      <c r="E31" s="99" t="s">
        <v>12</v>
      </c>
      <c r="F31" s="99" t="s">
        <v>12</v>
      </c>
      <c r="G31" s="99" t="s">
        <v>12</v>
      </c>
      <c r="H31" s="99" t="s">
        <v>12</v>
      </c>
      <c r="I31" s="99" t="s">
        <v>12</v>
      </c>
      <c r="J31" s="99" t="s">
        <v>12</v>
      </c>
      <c r="K31" s="99" t="s">
        <v>12</v>
      </c>
      <c r="L31" s="99" t="s">
        <v>12</v>
      </c>
      <c r="M31" s="99" t="s">
        <v>12</v>
      </c>
      <c r="N31" s="99" t="s">
        <v>12</v>
      </c>
      <c r="O31" s="99" t="s">
        <v>22</v>
      </c>
      <c r="P31" s="99" t="s">
        <v>22</v>
      </c>
      <c r="Q31" s="99" t="s">
        <v>22</v>
      </c>
      <c r="R31" s="99" t="s">
        <v>22</v>
      </c>
      <c r="S31" s="99" t="s">
        <v>22</v>
      </c>
      <c r="T31" s="99" t="s">
        <v>22</v>
      </c>
      <c r="U31" s="99" t="s">
        <v>22</v>
      </c>
      <c r="V31" s="99" t="s">
        <v>8</v>
      </c>
      <c r="W31" s="99" t="s">
        <v>9</v>
      </c>
      <c r="X31" s="99" t="s">
        <v>8</v>
      </c>
      <c r="Y31" s="99" t="s">
        <v>8</v>
      </c>
      <c r="Z31" s="99" t="s">
        <v>8</v>
      </c>
      <c r="AA31" s="99" t="s">
        <v>8</v>
      </c>
      <c r="AB31" s="99" t="s">
        <v>8</v>
      </c>
      <c r="AC31" s="99" t="s">
        <v>8</v>
      </c>
      <c r="AD31" s="99" t="s">
        <v>22</v>
      </c>
      <c r="AE31" s="99" t="s">
        <v>9</v>
      </c>
      <c r="AF31" s="99" t="s">
        <v>9</v>
      </c>
      <c r="AG31" s="99" t="s">
        <v>9</v>
      </c>
      <c r="AH31" s="15">
        <f t="shared" si="0"/>
        <v>0.6333333333333333</v>
      </c>
      <c r="AI31"/>
    </row>
    <row r="32" spans="1:35" ht="15.75" customHeight="1" x14ac:dyDescent="0.25">
      <c r="A32" s="218" t="s">
        <v>36</v>
      </c>
      <c r="B32" s="219"/>
      <c r="C32" s="220"/>
      <c r="D32" s="117" t="s">
        <v>12</v>
      </c>
      <c r="E32" s="117" t="s">
        <v>12</v>
      </c>
      <c r="F32" s="117" t="s">
        <v>12</v>
      </c>
      <c r="G32" s="117" t="s">
        <v>12</v>
      </c>
      <c r="H32" s="117" t="s">
        <v>12</v>
      </c>
      <c r="I32" s="117" t="s">
        <v>12</v>
      </c>
      <c r="J32" s="117" t="s">
        <v>12</v>
      </c>
      <c r="K32" s="117" t="s">
        <v>12</v>
      </c>
      <c r="L32" s="117" t="s">
        <v>12</v>
      </c>
      <c r="M32" s="117" t="s">
        <v>12</v>
      </c>
      <c r="N32" s="117" t="s">
        <v>12</v>
      </c>
      <c r="O32" s="117" t="s">
        <v>22</v>
      </c>
      <c r="P32" s="117" t="s">
        <v>22</v>
      </c>
      <c r="Q32" s="117" t="s">
        <v>22</v>
      </c>
      <c r="R32" s="117" t="s">
        <v>22</v>
      </c>
      <c r="S32" s="117" t="s">
        <v>22</v>
      </c>
      <c r="T32" s="117" t="s">
        <v>22</v>
      </c>
      <c r="U32" s="117" t="s">
        <v>22</v>
      </c>
      <c r="V32" s="117" t="s">
        <v>22</v>
      </c>
      <c r="W32" s="117" t="s">
        <v>9</v>
      </c>
      <c r="X32" s="117" t="s">
        <v>8</v>
      </c>
      <c r="Y32" s="117" t="s">
        <v>8</v>
      </c>
      <c r="Z32" s="117" t="s">
        <v>8</v>
      </c>
      <c r="AA32" s="117" t="s">
        <v>8</v>
      </c>
      <c r="AB32" s="117" t="s">
        <v>8</v>
      </c>
      <c r="AC32" s="117" t="s">
        <v>8</v>
      </c>
      <c r="AD32" s="117" t="s">
        <v>22</v>
      </c>
      <c r="AE32" s="117" t="s">
        <v>9</v>
      </c>
      <c r="AF32" s="117" t="s">
        <v>9</v>
      </c>
      <c r="AG32" s="117" t="s">
        <v>9</v>
      </c>
      <c r="AH32" s="19">
        <f t="shared" si="0"/>
        <v>0.6333333333333333</v>
      </c>
      <c r="AI32"/>
    </row>
    <row r="33" spans="1:44" ht="15.75" customHeight="1" x14ac:dyDescent="0.25">
      <c r="A33" s="194" t="s">
        <v>37</v>
      </c>
      <c r="B33" s="195"/>
      <c r="C33" s="196"/>
      <c r="D33" s="113" t="s">
        <v>12</v>
      </c>
      <c r="E33" s="113" t="s">
        <v>12</v>
      </c>
      <c r="F33" s="113" t="s">
        <v>12</v>
      </c>
      <c r="G33" s="113" t="s">
        <v>12</v>
      </c>
      <c r="H33" s="113" t="s">
        <v>12</v>
      </c>
      <c r="I33" s="113" t="s">
        <v>12</v>
      </c>
      <c r="J33" s="113" t="s">
        <v>12</v>
      </c>
      <c r="K33" s="113" t="s">
        <v>12</v>
      </c>
      <c r="L33" s="113" t="s">
        <v>12</v>
      </c>
      <c r="M33" s="113" t="s">
        <v>12</v>
      </c>
      <c r="N33" s="113" t="s">
        <v>12</v>
      </c>
      <c r="O33" s="28" t="s">
        <v>22</v>
      </c>
      <c r="P33" s="28" t="s">
        <v>22</v>
      </c>
      <c r="Q33" s="28" t="s">
        <v>22</v>
      </c>
      <c r="R33" s="28" t="s">
        <v>22</v>
      </c>
      <c r="S33" s="28" t="s">
        <v>22</v>
      </c>
      <c r="T33" s="28" t="s">
        <v>22</v>
      </c>
      <c r="U33" s="29" t="s">
        <v>22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22</v>
      </c>
      <c r="AE33" s="29" t="s">
        <v>11</v>
      </c>
      <c r="AF33" s="29" t="s">
        <v>11</v>
      </c>
      <c r="AG33" s="29" t="s">
        <v>11</v>
      </c>
      <c r="AH33" s="21">
        <f t="shared" si="0"/>
        <v>0.6333333333333333</v>
      </c>
      <c r="AI33"/>
    </row>
    <row r="34" spans="1:44" ht="15.75" customHeight="1" x14ac:dyDescent="0.25">
      <c r="A34" s="194" t="s">
        <v>104</v>
      </c>
      <c r="B34" s="195"/>
      <c r="C34" s="196"/>
      <c r="D34" s="113" t="s">
        <v>12</v>
      </c>
      <c r="E34" s="113" t="s">
        <v>12</v>
      </c>
      <c r="F34" s="113" t="s">
        <v>12</v>
      </c>
      <c r="G34" s="113" t="s">
        <v>12</v>
      </c>
      <c r="H34" s="113" t="s">
        <v>12</v>
      </c>
      <c r="I34" s="113" t="s">
        <v>12</v>
      </c>
      <c r="J34" s="113" t="s">
        <v>12</v>
      </c>
      <c r="K34" s="113" t="s">
        <v>12</v>
      </c>
      <c r="L34" s="113" t="s">
        <v>12</v>
      </c>
      <c r="M34" s="113" t="s">
        <v>12</v>
      </c>
      <c r="N34" s="113" t="s">
        <v>12</v>
      </c>
      <c r="O34" s="28" t="s">
        <v>22</v>
      </c>
      <c r="P34" s="28" t="s">
        <v>22</v>
      </c>
      <c r="Q34" s="28" t="s">
        <v>22</v>
      </c>
      <c r="R34" s="28" t="s">
        <v>22</v>
      </c>
      <c r="S34" s="28" t="s">
        <v>22</v>
      </c>
      <c r="T34" s="28" t="s">
        <v>22</v>
      </c>
      <c r="U34" s="28" t="s">
        <v>22</v>
      </c>
      <c r="V34" s="28" t="s">
        <v>22</v>
      </c>
      <c r="W34" s="28" t="s">
        <v>11</v>
      </c>
      <c r="X34" s="28" t="s">
        <v>11</v>
      </c>
      <c r="Y34" s="28" t="s">
        <v>11</v>
      </c>
      <c r="Z34" s="28" t="s">
        <v>11</v>
      </c>
      <c r="AA34" s="28" t="s">
        <v>11</v>
      </c>
      <c r="AB34" s="28" t="s">
        <v>11</v>
      </c>
      <c r="AC34" s="29" t="s">
        <v>11</v>
      </c>
      <c r="AD34" s="29" t="s">
        <v>11</v>
      </c>
      <c r="AE34" s="29" t="s">
        <v>11</v>
      </c>
      <c r="AF34" s="29" t="s">
        <v>11</v>
      </c>
      <c r="AG34" s="29" t="s">
        <v>11</v>
      </c>
      <c r="AH34" s="21">
        <f t="shared" si="0"/>
        <v>0.6333333333333333</v>
      </c>
      <c r="AI34"/>
    </row>
    <row r="35" spans="1:44" ht="15.75" customHeight="1" thickBot="1" x14ac:dyDescent="0.3">
      <c r="A35" s="227" t="s">
        <v>105</v>
      </c>
      <c r="B35" s="228"/>
      <c r="C35" s="229"/>
      <c r="D35" s="135" t="s">
        <v>12</v>
      </c>
      <c r="E35" s="135" t="s">
        <v>12</v>
      </c>
      <c r="F35" s="135" t="s">
        <v>12</v>
      </c>
      <c r="G35" s="135" t="s">
        <v>12</v>
      </c>
      <c r="H35" s="135" t="s">
        <v>12</v>
      </c>
      <c r="I35" s="135" t="s">
        <v>12</v>
      </c>
      <c r="J35" s="135" t="s">
        <v>12</v>
      </c>
      <c r="K35" s="135" t="s">
        <v>12</v>
      </c>
      <c r="L35" s="135" t="s">
        <v>12</v>
      </c>
      <c r="M35" s="135" t="s">
        <v>12</v>
      </c>
      <c r="N35" s="135" t="s">
        <v>12</v>
      </c>
      <c r="O35" s="136" t="s">
        <v>22</v>
      </c>
      <c r="P35" s="136" t="s">
        <v>22</v>
      </c>
      <c r="Q35" s="136" t="s">
        <v>22</v>
      </c>
      <c r="R35" s="136" t="s">
        <v>22</v>
      </c>
      <c r="S35" s="136" t="s">
        <v>22</v>
      </c>
      <c r="T35" s="136" t="s">
        <v>22</v>
      </c>
      <c r="U35" s="136" t="s">
        <v>22</v>
      </c>
      <c r="V35" s="136" t="s">
        <v>22</v>
      </c>
      <c r="W35" s="136" t="s">
        <v>11</v>
      </c>
      <c r="X35" s="136" t="s">
        <v>11</v>
      </c>
      <c r="Y35" s="136" t="s">
        <v>11</v>
      </c>
      <c r="Z35" s="136" t="s">
        <v>11</v>
      </c>
      <c r="AA35" s="136" t="s">
        <v>11</v>
      </c>
      <c r="AB35" s="136" t="s">
        <v>11</v>
      </c>
      <c r="AC35" s="137" t="s">
        <v>11</v>
      </c>
      <c r="AD35" s="137" t="s">
        <v>11</v>
      </c>
      <c r="AE35" s="137" t="s">
        <v>11</v>
      </c>
      <c r="AF35" s="137" t="s">
        <v>11</v>
      </c>
      <c r="AG35" s="137" t="s">
        <v>11</v>
      </c>
      <c r="AH35" s="138">
        <f t="shared" si="0"/>
        <v>0.6333333333333333</v>
      </c>
      <c r="AI35"/>
    </row>
    <row r="36" spans="1:44" s="38" customFormat="1" ht="15.75" customHeight="1" x14ac:dyDescent="0.25">
      <c r="A36" s="224" t="s">
        <v>39</v>
      </c>
      <c r="B36" s="225"/>
      <c r="C36" s="226"/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6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7"/>
      <c r="AI36" s="40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09" t="s">
        <v>40</v>
      </c>
      <c r="B37" s="210"/>
      <c r="C37" s="211"/>
      <c r="D37" s="119"/>
      <c r="E37" s="120"/>
      <c r="F37" s="120"/>
      <c r="G37" s="120"/>
      <c r="H37" s="120"/>
      <c r="I37" s="120"/>
      <c r="J37" s="121"/>
      <c r="K37" s="120"/>
      <c r="L37" s="120"/>
      <c r="M37" s="120"/>
      <c r="N37" s="120"/>
      <c r="O37" s="120"/>
      <c r="P37" s="44"/>
      <c r="Q37" s="44"/>
      <c r="R37" s="44"/>
      <c r="S37" s="44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2"/>
      <c r="AI37" s="45"/>
    </row>
    <row r="38" spans="1:44" ht="15.75" hidden="1" customHeight="1" x14ac:dyDescent="0.25">
      <c r="A38" s="46"/>
      <c r="B38" s="47"/>
      <c r="C38" s="47"/>
      <c r="D38" s="48" t="str">
        <f>IF(AND(D5&gt;0,COUNTA(D6:D37)&gt;0,COUNTA(D6:D37)-COUNTIF(D6:D37,"NB")-COUNTIF(D30:D31, "0")=COUNTA(D6:D37)),"AB","")</f>
        <v/>
      </c>
      <c r="E38" s="48" t="str">
        <f>IF(AND(E5&gt;0,COUNTA(E6:E37)&gt;0,COUNTA(E6:E37)-COUNTIF(E6:E37,"NB")-COUNTIF(E30:E31, "0")=COUNTA(E6:E37)),"AB","")</f>
        <v/>
      </c>
      <c r="F38" s="48" t="str">
        <f>IF(AND(F5&gt;0,COUNTA(F6:F37)&gt;0,COUNTA(F6:F37)-COUNTIF(F6:F37,"NB")-COUNTIF(F30:F31, "0")=COUNTA(F6:F37)),"AB","")</f>
        <v/>
      </c>
      <c r="G38" s="48" t="str">
        <f>IF(AND(G5&gt;0,COUNTA(G6:G37)&gt;0,COUNTA(G6:G37)-COUNTIF(G6:G37,"NB")-COUNTIF(G30:G31, "0")=COUNTA(G6:G37)),"AB","")</f>
        <v/>
      </c>
      <c r="H38" s="48" t="str">
        <f>IF(AND(H5&gt;0,COUNTA(H6:H37)&gt;0,COUNTA(H6:H37)-COUNTIF(H6:H37,"NB")-COUNTIF(H30:H31, "0")=COUNTA(H6:H37)),"AB","")</f>
        <v/>
      </c>
      <c r="J38" s="48" t="str">
        <f t="shared" ref="J38:AG38" si="1">IF(AND(J5&gt;0,COUNTA(J6:J37)&gt;0,COUNTA(J6:J37)-COUNTIF(J6:J37,"NB")-COUNTIF(J30:J31, "0")=COUNTA(J6:J37)),"AB","")</f>
        <v/>
      </c>
      <c r="K38" s="48" t="str">
        <f t="shared" si="1"/>
        <v/>
      </c>
      <c r="L38" s="48" t="str">
        <f t="shared" si="1"/>
        <v/>
      </c>
      <c r="M38" s="48" t="str">
        <f t="shared" si="1"/>
        <v/>
      </c>
      <c r="N38" s="48" t="str">
        <f t="shared" si="1"/>
        <v/>
      </c>
      <c r="O38" s="48" t="str">
        <f t="shared" si="1"/>
        <v/>
      </c>
      <c r="P38" s="48" t="str">
        <f t="shared" si="1"/>
        <v/>
      </c>
      <c r="Q38" s="48" t="str">
        <f t="shared" si="1"/>
        <v/>
      </c>
      <c r="R38" s="48" t="str">
        <f t="shared" si="1"/>
        <v/>
      </c>
      <c r="S38" s="48" t="str">
        <f t="shared" si="1"/>
        <v/>
      </c>
      <c r="T38" s="48" t="str">
        <f t="shared" si="1"/>
        <v/>
      </c>
      <c r="U38" s="48" t="str">
        <f t="shared" si="1"/>
        <v/>
      </c>
      <c r="V38" s="48" t="str">
        <f t="shared" si="1"/>
        <v/>
      </c>
      <c r="W38" s="48" t="str">
        <f t="shared" si="1"/>
        <v/>
      </c>
      <c r="X38" s="48" t="str">
        <f t="shared" si="1"/>
        <v/>
      </c>
      <c r="Y38" s="48" t="str">
        <f t="shared" si="1"/>
        <v/>
      </c>
      <c r="Z38" s="48" t="str">
        <f t="shared" si="1"/>
        <v/>
      </c>
      <c r="AA38" s="48" t="str">
        <f t="shared" si="1"/>
        <v/>
      </c>
      <c r="AB38" s="48" t="str">
        <f t="shared" si="1"/>
        <v/>
      </c>
      <c r="AC38" s="48" t="str">
        <f t="shared" si="1"/>
        <v/>
      </c>
      <c r="AD38" s="48" t="str">
        <f t="shared" si="1"/>
        <v/>
      </c>
      <c r="AE38" s="48" t="str">
        <f t="shared" si="1"/>
        <v/>
      </c>
      <c r="AF38" s="48" t="str">
        <f t="shared" si="1"/>
        <v/>
      </c>
      <c r="AG38" s="48" t="str">
        <f t="shared" si="1"/>
        <v/>
      </c>
      <c r="AH38" s="48" t="e">
        <f>IF(AND(#REF!&gt;0,COUNTA(AH36:AH37)&gt;0,COUNTA(AH36:AH37)-COUNTIF(AH36:AH37,"NB")-COUNTIF(#REF!, "0")=COUNTA(AH36:AH37)),"AB","")</f>
        <v>#REF!</v>
      </c>
      <c r="AI38" s="45"/>
    </row>
    <row r="39" spans="1:44" ht="15.75" hidden="1" customHeight="1" x14ac:dyDescent="0.25">
      <c r="D39" s="49" t="str">
        <f>IF(AND(D5:D5&gt;0,COUNTA(D6:D35),COUNTIF(D6:D35,"NB")+COUNTIF(D6:D35,0)=COUNTA(D6:D35)),"ANB","")</f>
        <v>ANB</v>
      </c>
      <c r="E39" s="49" t="str">
        <f>IF(AND(E5:E5&gt;0,COUNTA(E6:E35),COUNTIF(E6:E35,"NB")+COUNTIF(E6:E35,0)=COUNTA(E6:E35)),"ANB","")</f>
        <v>ANB</v>
      </c>
      <c r="F39" s="49" t="str">
        <f>IF(AND(F5:F5&gt;0,COUNTA(F6:F35),COUNTIF(F6:F35,"NB")+COUNTIF(F6:F35,0)=COUNTA(F6:F35)),"ANB","")</f>
        <v>ANB</v>
      </c>
      <c r="G39" s="49" t="str">
        <f>IF(AND(G5:G5&gt;0,COUNTA(G6:G35),COUNTIF(G6:G35,"NB")+COUNTIF(G6:G35,0)=COUNTA(G6:G35)),"ANB","")</f>
        <v>ANB</v>
      </c>
      <c r="H39" s="49" t="str">
        <f>IF(AND(H5:H5&gt;0,COUNTA(H6:H35),COUNTIF(H6:H35,"NB")+COUNTIF(H6:H35,0)=COUNTA(H6:H35)),"ANB","")</f>
        <v/>
      </c>
      <c r="I39" s="49" t="str">
        <f>IF(AND(I5:I5&gt;0,COUNTA(I6:I31),COUNTIF(I6:I31,"NB")+COUNTIF(I6:I31,0)=COUNTA(I6:I31)),"ANB","")</f>
        <v/>
      </c>
      <c r="J39" s="49" t="str">
        <f t="shared" ref="J39:AG39" si="2">IF(AND(J5:J5&gt;0,COUNTA(J6:J35),COUNTIF(J6:J35,"NB")+COUNTIF(J6:J35,0)=COUNTA(J6:J35)),"ANB","")</f>
        <v/>
      </c>
      <c r="K39" s="49" t="str">
        <f t="shared" si="2"/>
        <v/>
      </c>
      <c r="L39" s="49" t="str">
        <f t="shared" si="2"/>
        <v/>
      </c>
      <c r="M39" s="49" t="str">
        <f t="shared" si="2"/>
        <v/>
      </c>
      <c r="N39" s="49" t="str">
        <f t="shared" si="2"/>
        <v/>
      </c>
      <c r="O39" s="49" t="str">
        <f t="shared" si="2"/>
        <v/>
      </c>
      <c r="P39" s="49" t="str">
        <f t="shared" si="2"/>
        <v/>
      </c>
      <c r="Q39" s="49" t="str">
        <f t="shared" si="2"/>
        <v/>
      </c>
      <c r="R39" s="49" t="str">
        <f t="shared" si="2"/>
        <v/>
      </c>
      <c r="S39" s="49" t="str">
        <f t="shared" si="2"/>
        <v/>
      </c>
      <c r="T39" s="49" t="str">
        <f t="shared" si="2"/>
        <v/>
      </c>
      <c r="U39" s="49" t="str">
        <f t="shared" si="2"/>
        <v/>
      </c>
      <c r="V39" s="49" t="str">
        <f t="shared" si="2"/>
        <v/>
      </c>
      <c r="W39" s="49" t="str">
        <f t="shared" si="2"/>
        <v/>
      </c>
      <c r="X39" s="49" t="str">
        <f t="shared" si="2"/>
        <v/>
      </c>
      <c r="Y39" s="49" t="str">
        <f t="shared" si="2"/>
        <v/>
      </c>
      <c r="Z39" s="49" t="str">
        <f t="shared" si="2"/>
        <v/>
      </c>
      <c r="AA39" s="49" t="str">
        <f t="shared" si="2"/>
        <v/>
      </c>
      <c r="AB39" s="49" t="str">
        <f t="shared" si="2"/>
        <v/>
      </c>
      <c r="AC39" s="49" t="str">
        <f t="shared" si="2"/>
        <v/>
      </c>
      <c r="AD39" s="49" t="str">
        <f t="shared" si="2"/>
        <v/>
      </c>
      <c r="AE39" s="49" t="str">
        <f t="shared" si="2"/>
        <v/>
      </c>
      <c r="AF39" s="49" t="str">
        <f t="shared" si="2"/>
        <v/>
      </c>
      <c r="AG39" s="49" t="str">
        <f t="shared" si="2"/>
        <v/>
      </c>
      <c r="AH39" s="49" t="e">
        <f>IF(AND(#REF!&gt;0,COUNTA(#REF!),COUNTIF(#REF!,"NB")+COUNTIF(#REF!,0)=COUNTA(#REF!)),"ANB","")</f>
        <v>#REF!</v>
      </c>
    </row>
    <row r="40" spans="1:44" ht="15.75" customHeight="1" thickBot="1" x14ac:dyDescent="0.3"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1:44" ht="15.75" customHeight="1" thickBot="1" x14ac:dyDescent="0.3">
      <c r="A41" s="212" t="s">
        <v>41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4"/>
    </row>
    <row r="42" spans="1:44" ht="15.75" customHeight="1" x14ac:dyDescent="0.25">
      <c r="A42" s="52" t="s">
        <v>42</v>
      </c>
      <c r="C42" s="53"/>
      <c r="D42" s="53"/>
      <c r="E42" s="53"/>
      <c r="F42" s="53"/>
      <c r="G42" s="54"/>
      <c r="H42" s="55" t="s">
        <v>43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7"/>
      <c r="U42" s="58"/>
      <c r="V42" s="59"/>
      <c r="W42" s="60" t="s">
        <v>44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1"/>
    </row>
    <row r="43" spans="1:44" ht="15.75" customHeight="1" x14ac:dyDescent="0.25">
      <c r="A43" s="62" t="s">
        <v>11</v>
      </c>
      <c r="B43" s="2" t="s">
        <v>45</v>
      </c>
      <c r="C43" s="53"/>
      <c r="D43" s="53"/>
      <c r="E43" s="53"/>
      <c r="F43" s="53"/>
      <c r="G43" s="54"/>
      <c r="H43" s="63" t="s">
        <v>46</v>
      </c>
      <c r="I43" s="56"/>
      <c r="J43" s="56" t="s">
        <v>47</v>
      </c>
      <c r="K43" s="56"/>
      <c r="L43" s="56"/>
      <c r="M43" s="56"/>
      <c r="N43" s="56"/>
      <c r="O43" s="56"/>
      <c r="P43" s="56"/>
      <c r="Q43" s="56"/>
      <c r="R43" s="56"/>
      <c r="S43" s="56"/>
      <c r="T43" s="57"/>
      <c r="U43" s="58"/>
      <c r="V43" s="59"/>
      <c r="W43" s="64" t="s">
        <v>3</v>
      </c>
      <c r="X43" s="59"/>
      <c r="Y43" s="59" t="s">
        <v>48</v>
      </c>
      <c r="Z43" s="59"/>
      <c r="AA43" s="59"/>
      <c r="AB43" s="59"/>
      <c r="AC43" s="59"/>
      <c r="AD43" s="59"/>
      <c r="AE43" s="59"/>
      <c r="AF43" s="59"/>
      <c r="AG43" s="59"/>
      <c r="AH43" s="61"/>
    </row>
    <row r="44" spans="1:44" ht="15.75" customHeight="1" x14ac:dyDescent="0.25">
      <c r="A44" s="65" t="s">
        <v>22</v>
      </c>
      <c r="B44" s="2" t="s">
        <v>49</v>
      </c>
      <c r="C44" s="53"/>
      <c r="D44" s="53"/>
      <c r="E44" s="53"/>
      <c r="F44" s="53"/>
      <c r="G44" s="54"/>
      <c r="H44" s="56"/>
      <c r="I44" s="56"/>
      <c r="J44" s="56" t="s">
        <v>50</v>
      </c>
      <c r="K44" s="56"/>
      <c r="L44" s="56"/>
      <c r="M44" s="56"/>
      <c r="N44" s="56"/>
      <c r="O44" s="56"/>
      <c r="P44" s="56"/>
      <c r="Q44" s="56"/>
      <c r="R44" s="56"/>
      <c r="S44" s="56"/>
      <c r="T44" s="57"/>
      <c r="U44" s="58"/>
      <c r="V44" s="59"/>
      <c r="W44" s="64" t="s">
        <v>8</v>
      </c>
      <c r="X44" s="59"/>
      <c r="Y44" s="59" t="s">
        <v>51</v>
      </c>
      <c r="Z44" s="59"/>
      <c r="AA44" s="59"/>
      <c r="AB44" s="59"/>
      <c r="AC44" s="59"/>
      <c r="AD44" s="59"/>
      <c r="AE44" s="59"/>
      <c r="AF44" s="59"/>
      <c r="AG44" s="59"/>
      <c r="AH44" s="61"/>
    </row>
    <row r="45" spans="1:44" ht="15.75" customHeight="1" x14ac:dyDescent="0.25">
      <c r="A45" s="66" t="s">
        <v>12</v>
      </c>
      <c r="B45" s="2" t="s">
        <v>52</v>
      </c>
      <c r="C45" s="53"/>
      <c r="D45" s="53"/>
      <c r="E45" s="53"/>
      <c r="F45" s="53"/>
      <c r="G45" s="54"/>
      <c r="H45" s="63" t="s">
        <v>53</v>
      </c>
      <c r="I45" s="56"/>
      <c r="J45" s="56" t="s">
        <v>54</v>
      </c>
      <c r="K45" s="56"/>
      <c r="L45" s="56"/>
      <c r="M45" s="56"/>
      <c r="N45" s="56"/>
      <c r="O45" s="56"/>
      <c r="P45" s="56"/>
      <c r="Q45" s="56"/>
      <c r="R45" s="56"/>
      <c r="S45" s="56"/>
      <c r="T45" s="57"/>
      <c r="U45" s="58"/>
      <c r="V45" s="59"/>
      <c r="W45" s="64" t="s">
        <v>9</v>
      </c>
      <c r="X45" s="59"/>
      <c r="Y45" s="59" t="s">
        <v>55</v>
      </c>
      <c r="Z45" s="59"/>
      <c r="AA45" s="59"/>
      <c r="AB45" s="59"/>
      <c r="AC45" s="59"/>
      <c r="AD45" s="59"/>
      <c r="AE45" s="59"/>
      <c r="AF45" s="59"/>
      <c r="AG45" s="59"/>
      <c r="AH45" s="61"/>
    </row>
    <row r="46" spans="1:44" ht="15.75" customHeight="1" x14ac:dyDescent="0.25">
      <c r="A46" s="62" t="s">
        <v>56</v>
      </c>
      <c r="B46" s="2" t="s">
        <v>57</v>
      </c>
      <c r="C46" s="53"/>
      <c r="D46" s="53"/>
      <c r="E46" s="53"/>
      <c r="F46" s="53"/>
      <c r="G46" s="54"/>
      <c r="H46" s="63" t="s">
        <v>58</v>
      </c>
      <c r="I46" s="56"/>
      <c r="J46" s="56" t="s">
        <v>59</v>
      </c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58"/>
      <c r="V46" s="59"/>
      <c r="W46" s="64" t="s">
        <v>22</v>
      </c>
      <c r="X46" s="59"/>
      <c r="Y46" s="59" t="s">
        <v>60</v>
      </c>
      <c r="Z46" s="59"/>
      <c r="AA46" s="59"/>
      <c r="AB46" s="59"/>
      <c r="AC46" s="59"/>
      <c r="AD46" s="59"/>
      <c r="AE46" s="59"/>
      <c r="AF46" s="59"/>
      <c r="AG46" s="59"/>
      <c r="AH46" s="61"/>
    </row>
    <row r="47" spans="1:44" ht="15.75" customHeight="1" x14ac:dyDescent="0.25">
      <c r="A47" s="66" t="s">
        <v>61</v>
      </c>
      <c r="B47" s="2" t="s">
        <v>62</v>
      </c>
      <c r="C47" s="53"/>
      <c r="D47" s="53"/>
      <c r="E47" s="53"/>
      <c r="F47" s="53"/>
      <c r="G47" s="54"/>
      <c r="H47" s="63" t="s">
        <v>63</v>
      </c>
      <c r="I47" s="56"/>
      <c r="J47" s="56" t="s">
        <v>64</v>
      </c>
      <c r="K47" s="56"/>
      <c r="L47" s="56"/>
      <c r="M47" s="56"/>
      <c r="N47" s="56"/>
      <c r="O47" s="56"/>
      <c r="P47" s="56"/>
      <c r="Q47" s="56"/>
      <c r="R47" s="56"/>
      <c r="S47" s="56"/>
      <c r="T47" s="57"/>
      <c r="U47" s="67"/>
      <c r="V47" s="68"/>
      <c r="W47" s="69" t="s">
        <v>65</v>
      </c>
      <c r="X47" s="68"/>
      <c r="Y47" s="68" t="s">
        <v>66</v>
      </c>
      <c r="Z47" s="68"/>
      <c r="AA47" s="68"/>
      <c r="AB47" s="68"/>
      <c r="AC47" s="68"/>
      <c r="AD47" s="68"/>
      <c r="AE47" s="68"/>
      <c r="AF47" s="68"/>
      <c r="AG47" s="68"/>
      <c r="AH47" s="70"/>
    </row>
    <row r="48" spans="1:44" ht="15.75" customHeight="1" x14ac:dyDescent="0.25">
      <c r="A48" s="62" t="s">
        <v>67</v>
      </c>
      <c r="B48" s="2" t="s">
        <v>68</v>
      </c>
      <c r="C48" s="53"/>
      <c r="D48" s="53"/>
      <c r="E48" s="53"/>
      <c r="F48" s="53"/>
      <c r="G48" s="54"/>
      <c r="H48" s="63" t="s">
        <v>69</v>
      </c>
      <c r="I48" s="56"/>
      <c r="J48" s="56" t="s">
        <v>70</v>
      </c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1"/>
    </row>
    <row r="49" spans="1:35" ht="15.75" customHeight="1" x14ac:dyDescent="0.25">
      <c r="A49" s="66" t="s">
        <v>71</v>
      </c>
      <c r="B49" s="2" t="s">
        <v>72</v>
      </c>
      <c r="C49" s="53"/>
      <c r="D49" s="53"/>
      <c r="E49" s="53"/>
      <c r="F49" s="53"/>
      <c r="G49" s="54"/>
      <c r="H49" s="63" t="s">
        <v>73</v>
      </c>
      <c r="I49" s="56"/>
      <c r="J49" s="56" t="s">
        <v>74</v>
      </c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2"/>
      <c r="V49" s="2"/>
      <c r="W49" s="72" t="s">
        <v>75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71"/>
    </row>
    <row r="50" spans="1:35" ht="15.75" customHeight="1" x14ac:dyDescent="0.25">
      <c r="A50" s="62" t="s">
        <v>76</v>
      </c>
      <c r="B50" s="2" t="s">
        <v>77</v>
      </c>
      <c r="C50" s="53"/>
      <c r="D50" s="53"/>
      <c r="E50" s="53"/>
      <c r="F50" s="53"/>
      <c r="G50" s="54"/>
      <c r="H50" s="63" t="s">
        <v>78</v>
      </c>
      <c r="I50" s="56"/>
      <c r="J50" s="56" t="s">
        <v>79</v>
      </c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"/>
      <c r="V50" s="2"/>
      <c r="W50" s="2" t="s">
        <v>80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 s="71"/>
      <c r="AI50"/>
    </row>
    <row r="51" spans="1:35" ht="15.75" customHeight="1" x14ac:dyDescent="0.25">
      <c r="A51" s="73"/>
      <c r="B51" s="2" t="s">
        <v>81</v>
      </c>
      <c r="C51" s="53"/>
      <c r="D51" s="53"/>
      <c r="E51" s="53"/>
      <c r="F51" s="53"/>
      <c r="G51" s="54"/>
      <c r="H51" s="56" t="s">
        <v>82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7"/>
      <c r="U51" s="2"/>
      <c r="V51" s="2"/>
      <c r="W51" s="2" t="s">
        <v>83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71"/>
      <c r="AI51"/>
    </row>
    <row r="52" spans="1:35" ht="15.75" customHeight="1" x14ac:dyDescent="0.25">
      <c r="A52" s="66" t="s">
        <v>84</v>
      </c>
      <c r="B52" s="2" t="s">
        <v>85</v>
      </c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7"/>
      <c r="U52" s="2"/>
      <c r="V52" s="2"/>
      <c r="W52" s="2" t="s">
        <v>86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26</v>
      </c>
      <c r="AH52" s="71"/>
      <c r="AI52"/>
    </row>
    <row r="53" spans="1:35" ht="15.75" customHeight="1" x14ac:dyDescent="0.25">
      <c r="A53" s="73"/>
      <c r="B53" s="2" t="s">
        <v>81</v>
      </c>
      <c r="C53" s="53"/>
      <c r="D53" s="53"/>
      <c r="E53" s="53"/>
      <c r="F53" s="53"/>
      <c r="G53" s="54"/>
      <c r="H53" s="55" t="s">
        <v>87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7"/>
      <c r="U53" s="2"/>
      <c r="V53" s="2"/>
      <c r="W53" s="2" t="s">
        <v>88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4</v>
      </c>
      <c r="AH53" s="71"/>
      <c r="AI53"/>
    </row>
    <row r="54" spans="1:35" ht="15.75" customHeight="1" x14ac:dyDescent="0.25">
      <c r="A54" s="74"/>
      <c r="B54" s="53"/>
      <c r="C54" s="53"/>
      <c r="D54" s="53"/>
      <c r="E54" s="53"/>
      <c r="F54" s="53"/>
      <c r="G54" s="54"/>
      <c r="H54" s="63" t="s">
        <v>89</v>
      </c>
      <c r="I54" s="56"/>
      <c r="J54" s="56" t="s">
        <v>90</v>
      </c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71"/>
      <c r="AI54"/>
    </row>
    <row r="55" spans="1:35" ht="15.75" customHeight="1" thickBot="1" x14ac:dyDescent="0.3">
      <c r="A55" s="75"/>
      <c r="B55" s="76"/>
      <c r="C55" s="76"/>
      <c r="D55" s="76"/>
      <c r="E55" s="76"/>
      <c r="F55" s="76"/>
      <c r="G55" s="77"/>
      <c r="H55" s="78" t="s">
        <v>91</v>
      </c>
      <c r="I55" s="79"/>
      <c r="J55" s="79" t="s">
        <v>92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2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D18:D27 AD23:AD24 AB22:AC24 D30:D33 D6:D7 D9:D14 AB25:AG26 I21:K27 I9:K14 I6:K7 I30:K33 P18:S21 N22:S22 T18:W22 N23:W27 X18:Y27 O9:Y14 O6:Y7 O30:Y33 AB30:AC32 AB6:AC7 AC9:AG14 AB27:AC27 AC18:AC21 AC33">
    <cfRule type="cellIs" dxfId="253" priority="93" stopIfTrue="1" operator="equal">
      <formula>"B"</formula>
    </cfRule>
    <cfRule type="cellIs" dxfId="252" priority="94" stopIfTrue="1" operator="equal">
      <formula>"M"</formula>
    </cfRule>
    <cfRule type="cellIs" dxfId="251" priority="95" stopIfTrue="1" operator="between">
      <formula>"NB"</formula>
      <formula>"NB^"</formula>
    </cfRule>
  </conditionalFormatting>
  <conditionalFormatting sqref="D28:D29 I28:K29 N28:Y29 AB28:AC29">
    <cfRule type="cellIs" dxfId="250" priority="96" stopIfTrue="1" operator="equal">
      <formula>0</formula>
    </cfRule>
  </conditionalFormatting>
  <conditionalFormatting sqref="D15:D17">
    <cfRule type="cellIs" dxfId="249" priority="89" stopIfTrue="1" operator="equal">
      <formula>"B"</formula>
    </cfRule>
    <cfRule type="cellIs" dxfId="248" priority="90" stopIfTrue="1" operator="equal">
      <formula>"M"</formula>
    </cfRule>
    <cfRule type="cellIs" dxfId="247" priority="91" stopIfTrue="1" operator="between">
      <formula>"NB"</formula>
      <formula>"NB^"</formula>
    </cfRule>
  </conditionalFormatting>
  <conditionalFormatting sqref="I15:K20 P15:Y17 AC15:AG17">
    <cfRule type="cellIs" dxfId="246" priority="80" stopIfTrue="1" operator="equal">
      <formula>"B"</formula>
    </cfRule>
    <cfRule type="cellIs" dxfId="245" priority="81" stopIfTrue="1" operator="equal">
      <formula>"M"</formula>
    </cfRule>
    <cfRule type="cellIs" dxfId="244" priority="82" stopIfTrue="1" operator="between">
      <formula>"NB"</formula>
      <formula>"NB^"</formula>
    </cfRule>
  </conditionalFormatting>
  <conditionalFormatting sqref="D8 I8:K8 N8:Y8 AB8:AG8">
    <cfRule type="cellIs" dxfId="243" priority="65" stopIfTrue="1" operator="equal">
      <formula>"B"</formula>
    </cfRule>
    <cfRule type="cellIs" dxfId="242" priority="66" stopIfTrue="1" operator="equal">
      <formula>"M"</formula>
    </cfRule>
    <cfRule type="cellIs" dxfId="241" priority="67" stopIfTrue="1" operator="between">
      <formula>"NB"</formula>
      <formula>"NB^"</formula>
    </cfRule>
  </conditionalFormatting>
  <conditionalFormatting sqref="AD18:AE22 AE23:AE24 AD6:AG7 AD30:AG33 AD27:AG27 AF18:AG24">
    <cfRule type="cellIs" dxfId="240" priority="61" stopIfTrue="1" operator="equal">
      <formula>"B"</formula>
    </cfRule>
    <cfRule type="cellIs" dxfId="239" priority="62" stopIfTrue="1" operator="equal">
      <formula>"M"</formula>
    </cfRule>
    <cfRule type="cellIs" dxfId="238" priority="63" stopIfTrue="1" operator="between">
      <formula>"NB"</formula>
      <formula>"NB^"</formula>
    </cfRule>
  </conditionalFormatting>
  <conditionalFormatting sqref="AD28:AG29">
    <cfRule type="cellIs" dxfId="237" priority="64" stopIfTrue="1" operator="equal">
      <formula>0</formula>
    </cfRule>
  </conditionalFormatting>
  <conditionalFormatting sqref="D34 I34:K34 O34:Y34 AC34:AG34">
    <cfRule type="cellIs" dxfId="236" priority="52" stopIfTrue="1" operator="equal">
      <formula>"B"</formula>
    </cfRule>
    <cfRule type="cellIs" dxfId="235" priority="53" stopIfTrue="1" operator="equal">
      <formula>"M"</formula>
    </cfRule>
    <cfRule type="cellIs" dxfId="234" priority="54" stopIfTrue="1" operator="between">
      <formula>"NB"</formula>
      <formula>"NB^"</formula>
    </cfRule>
  </conditionalFormatting>
  <conditionalFormatting sqref="D35 I35:K35 O35:Y35 AC35:AG35">
    <cfRule type="cellIs" dxfId="233" priority="49" stopIfTrue="1" operator="equal">
      <formula>"B"</formula>
    </cfRule>
    <cfRule type="cellIs" dxfId="232" priority="50" stopIfTrue="1" operator="equal">
      <formula>"M"</formula>
    </cfRule>
    <cfRule type="cellIs" dxfId="231" priority="51" stopIfTrue="1" operator="between">
      <formula>"NB"</formula>
      <formula>"NB^"</formula>
    </cfRule>
  </conditionalFormatting>
  <conditionalFormatting sqref="E18:H27 E30:H33 E6:H7 E9:H14">
    <cfRule type="cellIs" dxfId="230" priority="45" stopIfTrue="1" operator="equal">
      <formula>"B"</formula>
    </cfRule>
    <cfRule type="cellIs" dxfId="229" priority="46" stopIfTrue="1" operator="equal">
      <formula>"M"</formula>
    </cfRule>
    <cfRule type="cellIs" dxfId="228" priority="47" stopIfTrue="1" operator="between">
      <formula>"NB"</formula>
      <formula>"NB^"</formula>
    </cfRule>
  </conditionalFormatting>
  <conditionalFormatting sqref="E28:H29">
    <cfRule type="cellIs" dxfId="227" priority="48" stopIfTrue="1" operator="equal">
      <formula>0</formula>
    </cfRule>
  </conditionalFormatting>
  <conditionalFormatting sqref="E15:H17">
    <cfRule type="cellIs" dxfId="226" priority="42" stopIfTrue="1" operator="equal">
      <formula>"B"</formula>
    </cfRule>
    <cfRule type="cellIs" dxfId="225" priority="43" stopIfTrue="1" operator="equal">
      <formula>"M"</formula>
    </cfRule>
    <cfRule type="cellIs" dxfId="224" priority="44" stopIfTrue="1" operator="between">
      <formula>"NB"</formula>
      <formula>"NB^"</formula>
    </cfRule>
  </conditionalFormatting>
  <conditionalFormatting sqref="E8:H8">
    <cfRule type="cellIs" dxfId="223" priority="39" stopIfTrue="1" operator="equal">
      <formula>"B"</formula>
    </cfRule>
    <cfRule type="cellIs" dxfId="222" priority="40" stopIfTrue="1" operator="equal">
      <formula>"M"</formula>
    </cfRule>
    <cfRule type="cellIs" dxfId="221" priority="41" stopIfTrue="1" operator="between">
      <formula>"NB"</formula>
      <formula>"NB^"</formula>
    </cfRule>
  </conditionalFormatting>
  <conditionalFormatting sqref="E34:H34">
    <cfRule type="cellIs" dxfId="220" priority="36" stopIfTrue="1" operator="equal">
      <formula>"B"</formula>
    </cfRule>
    <cfRule type="cellIs" dxfId="219" priority="37" stopIfTrue="1" operator="equal">
      <formula>"M"</formula>
    </cfRule>
    <cfRule type="cellIs" dxfId="218" priority="38" stopIfTrue="1" operator="between">
      <formula>"NB"</formula>
      <formula>"NB^"</formula>
    </cfRule>
  </conditionalFormatting>
  <conditionalFormatting sqref="E35:H35">
    <cfRule type="cellIs" dxfId="217" priority="33" stopIfTrue="1" operator="equal">
      <formula>"B"</formula>
    </cfRule>
    <cfRule type="cellIs" dxfId="216" priority="34" stopIfTrue="1" operator="equal">
      <formula>"M"</formula>
    </cfRule>
    <cfRule type="cellIs" dxfId="215" priority="35" stopIfTrue="1" operator="between">
      <formula>"NB"</formula>
      <formula>"NB^"</formula>
    </cfRule>
  </conditionalFormatting>
  <conditionalFormatting sqref="L21:M27 L6:N7 L30:N33 L9:N14 N21:O21">
    <cfRule type="cellIs" dxfId="214" priority="29" stopIfTrue="1" operator="equal">
      <formula>"B"</formula>
    </cfRule>
    <cfRule type="cellIs" dxfId="213" priority="30" stopIfTrue="1" operator="equal">
      <formula>"M"</formula>
    </cfRule>
    <cfRule type="cellIs" dxfId="212" priority="31" stopIfTrue="1" operator="between">
      <formula>"NB"</formula>
      <formula>"NB^"</formula>
    </cfRule>
  </conditionalFormatting>
  <conditionalFormatting sqref="L28:M29">
    <cfRule type="cellIs" dxfId="211" priority="32" stopIfTrue="1" operator="equal">
      <formula>0</formula>
    </cfRule>
  </conditionalFormatting>
  <conditionalFormatting sqref="L15:O20">
    <cfRule type="cellIs" dxfId="210" priority="26" stopIfTrue="1" operator="equal">
      <formula>"B"</formula>
    </cfRule>
    <cfRule type="cellIs" dxfId="209" priority="27" stopIfTrue="1" operator="equal">
      <formula>"M"</formula>
    </cfRule>
    <cfRule type="cellIs" dxfId="208" priority="28" stopIfTrue="1" operator="between">
      <formula>"NB"</formula>
      <formula>"NB^"</formula>
    </cfRule>
  </conditionalFormatting>
  <conditionalFormatting sqref="L8:M8">
    <cfRule type="cellIs" dxfId="207" priority="23" stopIfTrue="1" operator="equal">
      <formula>"B"</formula>
    </cfRule>
    <cfRule type="cellIs" dxfId="206" priority="24" stopIfTrue="1" operator="equal">
      <formula>"M"</formula>
    </cfRule>
    <cfRule type="cellIs" dxfId="205" priority="25" stopIfTrue="1" operator="between">
      <formula>"NB"</formula>
      <formula>"NB^"</formula>
    </cfRule>
  </conditionalFormatting>
  <conditionalFormatting sqref="L34:N34">
    <cfRule type="cellIs" dxfId="204" priority="20" stopIfTrue="1" operator="equal">
      <formula>"B"</formula>
    </cfRule>
    <cfRule type="cellIs" dxfId="203" priority="21" stopIfTrue="1" operator="equal">
      <formula>"M"</formula>
    </cfRule>
    <cfRule type="cellIs" dxfId="202" priority="22" stopIfTrue="1" operator="between">
      <formula>"NB"</formula>
      <formula>"NB^"</formula>
    </cfRule>
  </conditionalFormatting>
  <conditionalFormatting sqref="L35:N35">
    <cfRule type="cellIs" dxfId="201" priority="17" stopIfTrue="1" operator="equal">
      <formula>"B"</formula>
    </cfRule>
    <cfRule type="cellIs" dxfId="200" priority="18" stopIfTrue="1" operator="equal">
      <formula>"M"</formula>
    </cfRule>
    <cfRule type="cellIs" dxfId="199" priority="19" stopIfTrue="1" operator="between">
      <formula>"NB"</formula>
      <formula>"NB^"</formula>
    </cfRule>
  </conditionalFormatting>
  <conditionalFormatting sqref="Z18:AA27 Z6:AA7 Z30:AA33 Z9:AB14 AB18:AB21 AB33">
    <cfRule type="cellIs" dxfId="198" priority="13" stopIfTrue="1" operator="equal">
      <formula>"B"</formula>
    </cfRule>
    <cfRule type="cellIs" dxfId="197" priority="14" stopIfTrue="1" operator="equal">
      <formula>"M"</formula>
    </cfRule>
    <cfRule type="cellIs" dxfId="196" priority="15" stopIfTrue="1" operator="between">
      <formula>"NB"</formula>
      <formula>"NB^"</formula>
    </cfRule>
  </conditionalFormatting>
  <conditionalFormatting sqref="Z28:AA29">
    <cfRule type="cellIs" dxfId="195" priority="16" stopIfTrue="1" operator="equal">
      <formula>0</formula>
    </cfRule>
  </conditionalFormatting>
  <conditionalFormatting sqref="Z15:AB17">
    <cfRule type="cellIs" dxfId="194" priority="10" stopIfTrue="1" operator="equal">
      <formula>"B"</formula>
    </cfRule>
    <cfRule type="cellIs" dxfId="193" priority="11" stopIfTrue="1" operator="equal">
      <formula>"M"</formula>
    </cfRule>
    <cfRule type="cellIs" dxfId="192" priority="12" stopIfTrue="1" operator="between">
      <formula>"NB"</formula>
      <formula>"NB^"</formula>
    </cfRule>
  </conditionalFormatting>
  <conditionalFormatting sqref="Z8:AA8">
    <cfRule type="cellIs" dxfId="191" priority="7" stopIfTrue="1" operator="equal">
      <formula>"B"</formula>
    </cfRule>
    <cfRule type="cellIs" dxfId="190" priority="8" stopIfTrue="1" operator="equal">
      <formula>"M"</formula>
    </cfRule>
    <cfRule type="cellIs" dxfId="189" priority="9" stopIfTrue="1" operator="between">
      <formula>"NB"</formula>
      <formula>"NB^"</formula>
    </cfRule>
  </conditionalFormatting>
  <conditionalFormatting sqref="Z34:AB34">
    <cfRule type="cellIs" dxfId="188" priority="4" stopIfTrue="1" operator="equal">
      <formula>"B"</formula>
    </cfRule>
    <cfRule type="cellIs" dxfId="187" priority="5" stopIfTrue="1" operator="equal">
      <formula>"M"</formula>
    </cfRule>
    <cfRule type="cellIs" dxfId="186" priority="6" stopIfTrue="1" operator="between">
      <formula>"NB"</formula>
      <formula>"NB^"</formula>
    </cfRule>
  </conditionalFormatting>
  <conditionalFormatting sqref="Z35:AB35">
    <cfRule type="cellIs" dxfId="185" priority="1" stopIfTrue="1" operator="equal">
      <formula>"B"</formula>
    </cfRule>
    <cfRule type="cellIs" dxfId="184" priority="2" stopIfTrue="1" operator="equal">
      <formula>"M"</formula>
    </cfRule>
    <cfRule type="cellIs" dxfId="183" priority="3" stopIfTrue="1" operator="between">
      <formula>"NB"</formula>
      <formula>"NB^"</formula>
    </cfRule>
  </conditionalFormatting>
  <pageMargins left="0.75" right="0.75" top="1" bottom="1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armet1</dc:creator>
  <cp:lastModifiedBy>Gerber, Adam@ARB</cp:lastModifiedBy>
  <dcterms:created xsi:type="dcterms:W3CDTF">2014-12-06T16:58:35Z</dcterms:created>
  <dcterms:modified xsi:type="dcterms:W3CDTF">2021-08-20T20:38:04Z</dcterms:modified>
</cp:coreProperties>
</file>