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<sst xmlns="http://schemas.openxmlformats.org/spreadsheetml/2006/main" count="58" uniqueCount="52">
  <si>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Engine Family</t>
  </si>
  <si>
    <t>HC+NOx</t>
  </si>
  <si>
    <t>zero hour</t>
  </si>
  <si>
    <t>Deteriorated</t>
  </si>
  <si>
    <t>Maximum modal</t>
  </si>
  <si>
    <t>California</t>
  </si>
  <si>
    <t>Std</t>
  </si>
  <si>
    <t>HP</t>
  </si>
  <si>
    <t xml:space="preserve">Credit </t>
  </si>
  <si>
    <t>Units</t>
  </si>
  <si>
    <t>ARB 01</t>
  </si>
  <si>
    <t>ARB 11</t>
  </si>
  <si>
    <t>ARB 21</t>
  </si>
  <si>
    <t>ARB 31</t>
  </si>
  <si>
    <t>ARB 41</t>
  </si>
  <si>
    <t>Other Credits expended (kg)</t>
  </si>
  <si>
    <t>(must be nonnegative)</t>
  </si>
  <si>
    <t>Initial Balance</t>
  </si>
  <si>
    <t>Withdrawn</t>
  </si>
  <si>
    <t>Deposited</t>
  </si>
  <si>
    <t>Projected Final Balance</t>
  </si>
  <si>
    <t>Weighted</t>
  </si>
  <si>
    <t>TOTAL - Model Year:</t>
  </si>
  <si>
    <t>Withdrawn from Bank:</t>
  </si>
  <si>
    <t>Purchased:</t>
  </si>
  <si>
    <t>Credits left over:</t>
  </si>
  <si>
    <t>Load Factor</t>
  </si>
  <si>
    <t>EDP (hours)</t>
  </si>
  <si>
    <t>Deterioration Factor</t>
  </si>
  <si>
    <t>(g/bhp-hr)</t>
  </si>
  <si>
    <t>Engine Model</t>
  </si>
  <si>
    <t>YYZXS01231RA</t>
  </si>
  <si>
    <t>YYZXS02341RA</t>
  </si>
  <si>
    <t>YYZXS03451RA</t>
  </si>
  <si>
    <t>YYZXS04561RA</t>
  </si>
  <si>
    <t>YYZXS05671RA</t>
  </si>
  <si>
    <t>FEL (g/bhp-hr)</t>
  </si>
  <si>
    <t>Prev. MY Deficit</t>
  </si>
  <si>
    <t>Prev. 2 MY Deficit**</t>
  </si>
  <si>
    <t>Banked Credits*</t>
  </si>
  <si>
    <t>N/A</t>
  </si>
  <si>
    <t>200x Model Year</t>
  </si>
  <si>
    <t>Certification Averaging, Banking and Trading</t>
  </si>
  <si>
    <t>Additional Notes:</t>
  </si>
  <si>
    <t>** Certification credits must be used at a rate of 1.2 grams to 1 grams (for an FEL change due to PLT failure) or 1.5 grams to 1 gram (for a sales misestimate).</t>
  </si>
  <si>
    <t>*    The source of banked credits may be from previous years, trading or the PLT credt program. (PLT credits are used at a rate of 1.1 grams to 1 gram.)</t>
  </si>
  <si>
    <t>Remaining Deficit</t>
  </si>
  <si>
    <t>Forecast</t>
  </si>
  <si>
    <t>Credit Worksheet Form for</t>
  </si>
  <si>
    <t>Small Off-Road Engines</t>
  </si>
  <si>
    <t>Revised:</t>
  </si>
  <si>
    <t>Issued: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</si>
</sst>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name val="Arial"/>
      <family val="0"/>
    </font>
    <font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6" xfId="0" applyNumberFormat="1" applyFont="1" applyBorder="1" applyAlignment="1">
      <alignment/>
    </xf>
    <xf numFmtId="1" fontId="1" fillId="0" borderId="5" xfId="0" applyNumberFormat="1" applyFont="1" applyBorder="1" applyAlignment="1">
      <alignment horizontal="center"/>
    </xf>
    <xf numFmtId="164" fontId="6" fillId="0" borderId="0" xfId="0" applyNumberFormat="1" applyFont="1" applyFill="1" applyAlignment="1">
      <alignment/>
    </xf>
    <xf numFmtId="164" fontId="7" fillId="0" borderId="7" xfId="0" applyNumberFormat="1" applyFont="1" applyFill="1" applyBorder="1" applyAlignment="1">
      <alignment/>
    </xf>
    <xf numFmtId="164" fontId="7" fillId="0" borderId="8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1" fillId="0" borderId="9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11" fillId="0" borderId="0" xfId="0" applyFont="1" applyAlignment="1">
      <alignment horizontal="center"/>
    </xf>
    <xf numFmtId="3" fontId="9" fillId="0" borderId="5" xfId="0" applyNumberFormat="1" applyFont="1" applyBorder="1" applyAlignment="1">
      <alignment horizontal="center"/>
    </xf>
    <xf numFmtId="164" fontId="7" fillId="0" borderId="8" xfId="0" applyNumberFormat="1" applyFont="1" applyFill="1" applyBorder="1" applyAlignment="1">
      <alignment/>
    </xf>
    <xf numFmtId="3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justify" wrapText="1"/>
    </xf>
    <xf numFmtId="0" fontId="1" fillId="0" borderId="8" xfId="0" applyFont="1" applyBorder="1" applyAlignment="1">
      <alignment horizontal="center" vertical="justify" wrapText="1"/>
    </xf>
    <xf numFmtId="164" fontId="8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workbookViewId="0" topLeftCell="A1">
      <selection activeCell="B4" sqref="B4"/>
    </sheetView>
  </sheetViews>
  <sheetFormatPr defaultColWidth="9.140625" defaultRowHeight="12.75"/>
  <cols>
    <col min="1" max="1" width="17.00390625" style="0" bestFit="1" customWidth="1"/>
    <col min="2" max="2" width="17.7109375" style="0" bestFit="1" customWidth="1"/>
    <col min="3" max="3" width="14.57421875" style="0" customWidth="1"/>
    <col min="4" max="4" width="14.7109375" style="0" customWidth="1"/>
    <col min="8" max="8" width="13.00390625" style="0" customWidth="1"/>
    <col min="9" max="9" width="11.8515625" style="0" bestFit="1" customWidth="1"/>
    <col min="11" max="11" width="16.57421875" style="0" customWidth="1"/>
    <col min="12" max="12" width="11.00390625" style="0" bestFit="1" customWidth="1"/>
    <col min="13" max="13" width="24.00390625" style="0" bestFit="1" customWidth="1"/>
  </cols>
  <sheetData>
    <row r="1" ht="15.75" customHeight="1">
      <c r="F1" s="50" t="s">
        <v>41</v>
      </c>
    </row>
    <row r="2" ht="15.75" customHeight="1">
      <c r="F2" s="50" t="s">
        <v>42</v>
      </c>
    </row>
    <row r="3" ht="15.75" customHeight="1">
      <c r="F3" s="50" t="s">
        <v>48</v>
      </c>
    </row>
    <row r="4" ht="15.75" customHeight="1">
      <c r="F4" s="50" t="s">
        <v>49</v>
      </c>
    </row>
    <row r="5" ht="15.75" customHeight="1"/>
    <row r="6" spans="1:12" ht="15">
      <c r="A6" s="70" t="s">
        <v>0</v>
      </c>
      <c r="B6" s="73" t="s">
        <v>30</v>
      </c>
      <c r="C6" s="1" t="s">
        <v>47</v>
      </c>
      <c r="D6" s="73" t="s">
        <v>26</v>
      </c>
      <c r="E6" s="73" t="s">
        <v>27</v>
      </c>
      <c r="F6" s="2" t="s">
        <v>1</v>
      </c>
      <c r="G6" s="2" t="s">
        <v>2</v>
      </c>
      <c r="H6" s="73" t="s">
        <v>28</v>
      </c>
      <c r="I6" s="3" t="s">
        <v>3</v>
      </c>
      <c r="J6" s="78" t="s">
        <v>36</v>
      </c>
      <c r="K6" s="2" t="s">
        <v>21</v>
      </c>
      <c r="L6" s="67" t="s">
        <v>8</v>
      </c>
    </row>
    <row r="7" spans="1:12" ht="15">
      <c r="A7" s="71"/>
      <c r="B7" s="74"/>
      <c r="C7" s="4" t="s">
        <v>5</v>
      </c>
      <c r="D7" s="76"/>
      <c r="E7" s="76"/>
      <c r="F7" s="5" t="s">
        <v>6</v>
      </c>
      <c r="G7" s="5" t="s">
        <v>1</v>
      </c>
      <c r="H7" s="79"/>
      <c r="I7" s="6" t="s">
        <v>1</v>
      </c>
      <c r="J7" s="76"/>
      <c r="K7" s="5" t="s">
        <v>4</v>
      </c>
      <c r="L7" s="68"/>
    </row>
    <row r="8" spans="1:12" ht="15.75" thickBot="1">
      <c r="A8" s="72"/>
      <c r="B8" s="75"/>
      <c r="C8" s="7" t="s">
        <v>9</v>
      </c>
      <c r="D8" s="77"/>
      <c r="E8" s="77"/>
      <c r="F8" s="8" t="s">
        <v>29</v>
      </c>
      <c r="G8" s="8" t="s">
        <v>29</v>
      </c>
      <c r="H8" s="80"/>
      <c r="I8" s="9" t="s">
        <v>29</v>
      </c>
      <c r="J8" s="77"/>
      <c r="K8" s="8" t="s">
        <v>7</v>
      </c>
      <c r="L8" s="69"/>
    </row>
    <row r="9" spans="1:12" ht="15.75" thickTop="1">
      <c r="A9" s="10"/>
      <c r="B9" s="10"/>
      <c r="C9" s="10"/>
      <c r="D9" s="10"/>
      <c r="E9" s="10"/>
      <c r="F9" s="11"/>
      <c r="G9" s="11"/>
      <c r="H9" s="10"/>
      <c r="I9" s="12"/>
      <c r="J9" s="12"/>
      <c r="K9" s="11"/>
      <c r="L9" s="13"/>
    </row>
    <row r="10" spans="1:12" ht="15">
      <c r="A10" s="14" t="s">
        <v>31</v>
      </c>
      <c r="B10" s="14" t="s">
        <v>10</v>
      </c>
      <c r="C10" s="14">
        <v>1000</v>
      </c>
      <c r="D10" s="14">
        <v>0.47</v>
      </c>
      <c r="E10" s="14">
        <v>125</v>
      </c>
      <c r="F10" s="15">
        <v>12</v>
      </c>
      <c r="G10" s="15">
        <v>10.1</v>
      </c>
      <c r="H10" s="14">
        <v>1.3</v>
      </c>
      <c r="I10" s="16">
        <v>13.13</v>
      </c>
      <c r="J10" s="16">
        <v>15.099499999999999</v>
      </c>
      <c r="K10" s="15">
        <v>3.2</v>
      </c>
      <c r="L10" s="17">
        <f>(F10-J10)*C10*K10*E10*D10</f>
        <v>-582705.9999999999</v>
      </c>
    </row>
    <row r="11" spans="1:12" ht="15">
      <c r="A11" s="14" t="s">
        <v>32</v>
      </c>
      <c r="B11" s="14" t="s">
        <v>11</v>
      </c>
      <c r="C11" s="14">
        <v>6400</v>
      </c>
      <c r="D11" s="14">
        <v>0.47</v>
      </c>
      <c r="E11" s="14">
        <v>250</v>
      </c>
      <c r="F11" s="15">
        <v>9</v>
      </c>
      <c r="G11" s="15">
        <v>6.5</v>
      </c>
      <c r="H11" s="14">
        <v>1.3</v>
      </c>
      <c r="I11" s="16">
        <v>8.45</v>
      </c>
      <c r="J11" s="16">
        <v>9.7175</v>
      </c>
      <c r="K11" s="15">
        <v>5.3</v>
      </c>
      <c r="L11" s="17">
        <f>(F11-J11)*C11*K11*E11*D11</f>
        <v>-2859667.9999999977</v>
      </c>
    </row>
    <row r="12" spans="1:12" ht="15">
      <c r="A12" s="14" t="s">
        <v>33</v>
      </c>
      <c r="B12" s="14" t="s">
        <v>12</v>
      </c>
      <c r="C12" s="14">
        <v>1300</v>
      </c>
      <c r="D12" s="14">
        <v>0.47</v>
      </c>
      <c r="E12" s="14">
        <v>250</v>
      </c>
      <c r="F12" s="15">
        <v>9</v>
      </c>
      <c r="G12" s="15">
        <v>5.8</v>
      </c>
      <c r="H12" s="14">
        <v>1.4</v>
      </c>
      <c r="I12" s="16">
        <v>8.12</v>
      </c>
      <c r="J12" s="16">
        <v>9.338</v>
      </c>
      <c r="K12" s="15">
        <v>8.1</v>
      </c>
      <c r="L12" s="17">
        <f>(F12-J12)*C12*K12*E12*D12</f>
        <v>-418198.94999999896</v>
      </c>
    </row>
    <row r="13" spans="1:12" ht="15">
      <c r="A13" s="14" t="s">
        <v>34</v>
      </c>
      <c r="B13" s="14" t="s">
        <v>13</v>
      </c>
      <c r="C13" s="14">
        <v>1400</v>
      </c>
      <c r="D13" s="14">
        <v>0.47</v>
      </c>
      <c r="E13" s="14">
        <v>250</v>
      </c>
      <c r="F13" s="15">
        <v>9</v>
      </c>
      <c r="G13" s="15">
        <v>5.6</v>
      </c>
      <c r="H13" s="14">
        <v>1.1</v>
      </c>
      <c r="I13" s="16">
        <v>6.2</v>
      </c>
      <c r="J13" s="16">
        <v>7.13</v>
      </c>
      <c r="K13" s="15">
        <v>10.2</v>
      </c>
      <c r="L13" s="17">
        <f>(F13-J13)*C13*K13*E13*D13</f>
        <v>3137673</v>
      </c>
    </row>
    <row r="14" spans="1:12" ht="15">
      <c r="A14" s="14" t="s">
        <v>35</v>
      </c>
      <c r="B14" s="14" t="s">
        <v>14</v>
      </c>
      <c r="C14" s="14">
        <v>300</v>
      </c>
      <c r="D14" s="14">
        <v>0.47</v>
      </c>
      <c r="E14" s="14">
        <v>500</v>
      </c>
      <c r="F14" s="15">
        <v>9</v>
      </c>
      <c r="G14" s="15">
        <v>5.3</v>
      </c>
      <c r="H14" s="14">
        <v>1.2</v>
      </c>
      <c r="I14" s="16">
        <v>6.36</v>
      </c>
      <c r="J14" s="16">
        <v>7.313999999999999</v>
      </c>
      <c r="K14" s="15">
        <v>13</v>
      </c>
      <c r="L14" s="17">
        <f>(F14-J14)*C14*K14*E14*D14</f>
        <v>1545219.0000000007</v>
      </c>
    </row>
    <row r="15" spans="1:13" ht="15">
      <c r="A15" s="18"/>
      <c r="B15" s="19"/>
      <c r="C15" s="18"/>
      <c r="D15" s="18"/>
      <c r="E15" s="18"/>
      <c r="F15" s="20"/>
      <c r="G15" s="20"/>
      <c r="H15" s="18"/>
      <c r="I15" s="21"/>
      <c r="J15" s="21"/>
      <c r="K15" s="22"/>
      <c r="L15" s="23"/>
      <c r="M15" s="18"/>
    </row>
    <row r="16" spans="1:13" ht="15">
      <c r="A16" s="18"/>
      <c r="B16" s="19"/>
      <c r="C16" s="18"/>
      <c r="D16" s="18"/>
      <c r="E16" s="18"/>
      <c r="F16" s="20"/>
      <c r="G16" s="20"/>
      <c r="H16" s="18"/>
      <c r="I16" s="21"/>
      <c r="J16" s="21"/>
      <c r="K16" s="22"/>
      <c r="L16" s="23"/>
      <c r="M16" s="18"/>
    </row>
    <row r="17" spans="1:13" ht="15">
      <c r="A17" s="18"/>
      <c r="B17" s="19"/>
      <c r="C17" s="18"/>
      <c r="D17" s="18"/>
      <c r="E17" s="18"/>
      <c r="F17" s="20"/>
      <c r="G17" s="20"/>
      <c r="H17" s="18"/>
      <c r="I17" s="21"/>
      <c r="J17" s="21"/>
      <c r="K17" s="22"/>
      <c r="L17" s="24"/>
      <c r="M17" s="18"/>
    </row>
    <row r="18" spans="1:13" ht="15">
      <c r="A18" s="18"/>
      <c r="B18" s="19"/>
      <c r="C18" s="18"/>
      <c r="D18" s="18"/>
      <c r="E18" s="18"/>
      <c r="F18" s="20"/>
      <c r="G18" s="20"/>
      <c r="H18" s="18"/>
      <c r="I18" s="18"/>
      <c r="J18" s="21"/>
      <c r="K18" s="25" t="s">
        <v>22</v>
      </c>
      <c r="L18" s="17">
        <f>SUM(L10:L14)</f>
        <v>822319.0500000042</v>
      </c>
      <c r="M18" s="18"/>
    </row>
    <row r="19" spans="1:13" ht="15">
      <c r="A19" s="18"/>
      <c r="B19" s="19"/>
      <c r="C19" s="18"/>
      <c r="D19" s="18"/>
      <c r="E19" s="18"/>
      <c r="F19" s="20"/>
      <c r="G19" s="18"/>
      <c r="H19" s="18"/>
      <c r="I19" s="18"/>
      <c r="J19" s="18"/>
      <c r="K19" s="20"/>
      <c r="L19" s="23"/>
      <c r="M19" s="18"/>
    </row>
    <row r="20" spans="1:13" ht="15">
      <c r="A20" s="18"/>
      <c r="B20" s="63" t="s">
        <v>39</v>
      </c>
      <c r="C20" s="65" t="s">
        <v>37</v>
      </c>
      <c r="D20" s="59" t="s">
        <v>38</v>
      </c>
      <c r="E20" s="57"/>
      <c r="F20" s="58"/>
      <c r="G20" s="20"/>
      <c r="H20" s="18"/>
      <c r="I20" s="21"/>
      <c r="J20" s="18"/>
      <c r="K20" s="25" t="s">
        <v>15</v>
      </c>
      <c r="L20" s="19"/>
      <c r="M20" s="18"/>
    </row>
    <row r="21" spans="1:13" ht="15">
      <c r="A21" s="19"/>
      <c r="B21" s="64"/>
      <c r="C21" s="66"/>
      <c r="D21" s="60"/>
      <c r="E21" s="57"/>
      <c r="F21" s="58"/>
      <c r="G21" s="20"/>
      <c r="H21" s="18"/>
      <c r="I21" s="18"/>
      <c r="J21" s="21"/>
      <c r="K21" s="25" t="s">
        <v>23</v>
      </c>
      <c r="L21" s="17">
        <v>250000</v>
      </c>
      <c r="M21" s="18"/>
    </row>
    <row r="22" spans="1:12" ht="15">
      <c r="A22" s="26" t="s">
        <v>17</v>
      </c>
      <c r="B22" s="53">
        <v>1513000</v>
      </c>
      <c r="C22" s="55">
        <v>0</v>
      </c>
      <c r="D22" s="27">
        <v>-250000</v>
      </c>
      <c r="E22" s="20"/>
      <c r="F22" s="18"/>
      <c r="G22" s="18"/>
      <c r="H22" s="21"/>
      <c r="I22" s="28"/>
      <c r="J22" s="28"/>
      <c r="K22" s="25" t="s">
        <v>24</v>
      </c>
      <c r="L22" s="17">
        <v>0</v>
      </c>
    </row>
    <row r="23" spans="1:11" ht="15">
      <c r="A23" s="29" t="s">
        <v>18</v>
      </c>
      <c r="B23" s="54">
        <v>0</v>
      </c>
      <c r="C23" s="55">
        <v>0</v>
      </c>
      <c r="D23" s="27">
        <v>250000</v>
      </c>
      <c r="E23" s="20"/>
      <c r="F23" s="18"/>
      <c r="G23" s="18"/>
      <c r="H23" s="21"/>
      <c r="I23" s="25"/>
      <c r="J23" s="23"/>
      <c r="K23" s="18"/>
    </row>
    <row r="24" spans="1:11" ht="15">
      <c r="A24" s="52" t="s">
        <v>46</v>
      </c>
      <c r="B24" s="54" t="s">
        <v>40</v>
      </c>
      <c r="C24" s="55">
        <v>0</v>
      </c>
      <c r="D24" s="27">
        <v>-125000</v>
      </c>
      <c r="E24" s="20"/>
      <c r="F24" s="18"/>
      <c r="G24" s="18"/>
      <c r="H24" s="21"/>
      <c r="I24" s="25"/>
      <c r="J24" s="23"/>
      <c r="K24" s="18"/>
    </row>
    <row r="25" spans="1:11" ht="15">
      <c r="A25" s="30" t="s">
        <v>19</v>
      </c>
      <c r="B25" s="53">
        <f>L27</f>
        <v>572319.0500000042</v>
      </c>
      <c r="C25" s="55" t="s">
        <v>40</v>
      </c>
      <c r="D25" s="27" t="s">
        <v>40</v>
      </c>
      <c r="E25" s="20"/>
      <c r="F25" s="18"/>
      <c r="G25" s="18"/>
      <c r="H25" s="21"/>
      <c r="I25" s="25"/>
      <c r="J25" s="23"/>
      <c r="K25" s="18"/>
    </row>
    <row r="26" spans="1:13" ht="15">
      <c r="A26" s="31"/>
      <c r="B26" s="32"/>
      <c r="C26" s="18"/>
      <c r="D26" s="18"/>
      <c r="E26" s="18"/>
      <c r="F26" s="20"/>
      <c r="G26" s="20"/>
      <c r="H26" s="18"/>
      <c r="I26" s="18"/>
      <c r="J26" s="18"/>
      <c r="K26" s="22"/>
      <c r="L26" s="23"/>
      <c r="M26" s="18"/>
    </row>
    <row r="27" spans="1:13" ht="15">
      <c r="A27" s="61" t="s">
        <v>20</v>
      </c>
      <c r="B27" s="62"/>
      <c r="C27" s="51">
        <f>B22+B25</f>
        <v>2085319.0500000042</v>
      </c>
      <c r="D27" s="18"/>
      <c r="E27" s="18"/>
      <c r="F27" s="20"/>
      <c r="G27" s="20"/>
      <c r="H27" s="18"/>
      <c r="I27" s="18"/>
      <c r="J27" s="21"/>
      <c r="K27" s="20" t="s">
        <v>25</v>
      </c>
      <c r="L27" s="51">
        <f>L18-L21+L22</f>
        <v>572319.0500000042</v>
      </c>
      <c r="M27" s="18"/>
    </row>
    <row r="28" spans="2:13" ht="15">
      <c r="B28" s="33"/>
      <c r="D28" s="18"/>
      <c r="E28" s="18"/>
      <c r="F28" s="20"/>
      <c r="G28" s="20"/>
      <c r="H28" s="18"/>
      <c r="I28" s="21"/>
      <c r="J28" s="21"/>
      <c r="K28" s="25" t="s">
        <v>16</v>
      </c>
      <c r="L28" s="23"/>
      <c r="M28" s="18"/>
    </row>
    <row r="29" spans="2:13" ht="15">
      <c r="B29" s="33"/>
      <c r="D29" s="18"/>
      <c r="E29" s="18"/>
      <c r="F29" s="20"/>
      <c r="G29" s="20"/>
      <c r="H29" s="18"/>
      <c r="I29" s="21"/>
      <c r="J29" s="21"/>
      <c r="K29" s="22"/>
      <c r="L29" s="23"/>
      <c r="M29" s="18"/>
    </row>
    <row r="30" spans="2:13" ht="15">
      <c r="B30" s="33"/>
      <c r="D30" s="18"/>
      <c r="E30" s="18"/>
      <c r="F30" s="20"/>
      <c r="G30" s="20"/>
      <c r="H30" s="18"/>
      <c r="I30" s="21"/>
      <c r="J30" s="21"/>
      <c r="K30" s="22"/>
      <c r="L30" s="23"/>
      <c r="M30" s="18"/>
    </row>
    <row r="31" spans="2:13" ht="15">
      <c r="B31" s="33"/>
      <c r="D31" s="18"/>
      <c r="E31" s="18"/>
      <c r="F31" s="20"/>
      <c r="G31" s="20"/>
      <c r="H31" s="18"/>
      <c r="I31" s="21"/>
      <c r="J31" s="21"/>
      <c r="K31" s="22"/>
      <c r="L31" s="23"/>
      <c r="M31" s="18"/>
    </row>
    <row r="32" spans="1:13" ht="15">
      <c r="A32" s="18" t="s">
        <v>43</v>
      </c>
      <c r="B32" s="33"/>
      <c r="D32" s="18"/>
      <c r="E32" s="18"/>
      <c r="F32" s="20"/>
      <c r="G32" s="20"/>
      <c r="H32" s="18"/>
      <c r="I32" s="21"/>
      <c r="J32" s="21"/>
      <c r="K32" s="22"/>
      <c r="L32" s="23"/>
      <c r="M32" s="18"/>
    </row>
    <row r="33" spans="1:13" ht="15">
      <c r="A33" s="35"/>
      <c r="B33" s="36"/>
      <c r="C33" s="35"/>
      <c r="D33" s="37"/>
      <c r="E33" s="37"/>
      <c r="F33" s="38"/>
      <c r="G33" s="38"/>
      <c r="H33" s="37"/>
      <c r="I33" s="39"/>
      <c r="J33" s="39"/>
      <c r="K33" s="40"/>
      <c r="L33" s="41"/>
      <c r="M33" s="18"/>
    </row>
    <row r="34" spans="1:13" ht="15">
      <c r="A34" s="42"/>
      <c r="B34" s="43"/>
      <c r="C34" s="42"/>
      <c r="D34" s="44"/>
      <c r="E34" s="44"/>
      <c r="F34" s="45"/>
      <c r="G34" s="45"/>
      <c r="H34" s="44"/>
      <c r="I34" s="46"/>
      <c r="J34" s="46"/>
      <c r="K34" s="47"/>
      <c r="L34" s="48"/>
      <c r="M34" s="18"/>
    </row>
    <row r="35" spans="1:13" ht="15">
      <c r="A35" s="42"/>
      <c r="B35" s="43"/>
      <c r="C35" s="42"/>
      <c r="D35" s="42"/>
      <c r="E35" s="42"/>
      <c r="F35" s="49"/>
      <c r="G35" s="45"/>
      <c r="H35" s="44"/>
      <c r="I35" s="46"/>
      <c r="J35" s="46"/>
      <c r="K35" s="47"/>
      <c r="L35" s="48"/>
      <c r="M35" s="18"/>
    </row>
    <row r="36" spans="1:12" ht="15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5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ht="15.75" customHeight="1">
      <c r="A38" s="34" t="s">
        <v>45</v>
      </c>
    </row>
    <row r="39" ht="15.75" customHeight="1">
      <c r="A39" s="34" t="s">
        <v>44</v>
      </c>
    </row>
    <row r="40" spans="11:12" ht="15.75" customHeight="1">
      <c r="K40" s="56" t="s">
        <v>51</v>
      </c>
      <c r="L40" s="35"/>
    </row>
    <row r="41" spans="11:12" ht="15.75" customHeight="1">
      <c r="K41" s="56" t="s">
        <v>50</v>
      </c>
      <c r="L41" s="35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13">
    <mergeCell ref="L6:L8"/>
    <mergeCell ref="A6:A8"/>
    <mergeCell ref="B6:B8"/>
    <mergeCell ref="D6:D8"/>
    <mergeCell ref="J6:J8"/>
    <mergeCell ref="H6:H8"/>
    <mergeCell ref="E6:E8"/>
    <mergeCell ref="E20:E21"/>
    <mergeCell ref="F20:F21"/>
    <mergeCell ref="D20:D21"/>
    <mergeCell ref="A27:B27"/>
    <mergeCell ref="B20:B21"/>
    <mergeCell ref="C20:C21"/>
  </mergeCells>
  <printOptions/>
  <pageMargins left="1.47" right="0.75" top="1" bottom="1" header="0.5" footer="0.5"/>
  <pageSetup fitToHeight="1" fitToWidth="1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CARB</dc:creator>
  <cp:keywords/>
  <dc:description/>
  <cp:lastModifiedBy>CARB</cp:lastModifiedBy>
  <cp:lastPrinted>1999-08-19T17:29:25Z</cp:lastPrinted>
  <dcterms:created xsi:type="dcterms:W3CDTF">1999-08-19T15:10:59Z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