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285" activeTab="4"/>
  </bookViews>
  <sheets>
    <sheet name="Readme" sheetId="5" r:id="rId1"/>
    <sheet name="DPM_Inventory" sheetId="1" r:id="rId2"/>
    <sheet name="PM2.5_Inventory" sheetId="2" r:id="rId3"/>
    <sheet name="NOX_Inventory" sheetId="3" r:id="rId4"/>
    <sheet name="GHG_Inventory" sheetId="4" r:id="rId5"/>
  </sheets>
  <definedNames>
    <definedName name="_xlnm.Print_Area" localSheetId="1">DPM_Inventory!$A$1:$AE$49</definedName>
    <definedName name="_xlnm.Print_Area" localSheetId="4">GHG_Inventory!$A$1:$AE$81</definedName>
    <definedName name="_xlnm.Print_Area" localSheetId="3">NOX_Inventory!$A$1:$AE$81</definedName>
    <definedName name="_xlnm.Print_Area" localSheetId="2">'PM2.5_Inventory'!$A$1:$AE$81</definedName>
    <definedName name="_xlnm.Print_Area" localSheetId="0">Readme!$B$1:$O$36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8" i="1" l="1"/>
  <c r="AC48" i="1"/>
  <c r="AC49" i="1" s="1"/>
  <c r="AB48" i="1"/>
  <c r="AA48" i="1"/>
  <c r="AA49" i="1" s="1"/>
  <c r="Z48" i="1"/>
  <c r="Z49" i="1" s="1"/>
  <c r="Y48" i="1"/>
  <c r="X48" i="1"/>
  <c r="X49" i="1" s="1"/>
  <c r="W48" i="1"/>
  <c r="V48" i="1"/>
  <c r="U48" i="1"/>
  <c r="U49" i="1" s="1"/>
  <c r="T48" i="1"/>
  <c r="S48" i="1"/>
  <c r="S49" i="1" s="1"/>
  <c r="R48" i="1"/>
  <c r="AE47" i="1"/>
  <c r="O47" i="1"/>
  <c r="AE46" i="1"/>
  <c r="O46" i="1"/>
  <c r="AE45" i="1"/>
  <c r="O45" i="1"/>
  <c r="Y49" i="1"/>
  <c r="AE44" i="1"/>
  <c r="N49" i="1"/>
  <c r="M49" i="1"/>
  <c r="L49" i="1"/>
  <c r="K49" i="1"/>
  <c r="J49" i="1"/>
  <c r="I49" i="1"/>
  <c r="H49" i="1"/>
  <c r="G49" i="1"/>
  <c r="F49" i="1"/>
  <c r="E49" i="1"/>
  <c r="D49" i="1"/>
  <c r="C49" i="1"/>
  <c r="O44" i="1"/>
  <c r="AD35" i="1"/>
  <c r="AD36" i="1" s="1"/>
  <c r="W35" i="1"/>
  <c r="W36" i="1" s="1"/>
  <c r="V35" i="1"/>
  <c r="V36" i="1" s="1"/>
  <c r="AC35" i="1"/>
  <c r="AB35" i="1"/>
  <c r="AA35" i="1"/>
  <c r="AA36" i="1" s="1"/>
  <c r="Z35" i="1"/>
  <c r="Z36" i="1" s="1"/>
  <c r="Y35" i="1"/>
  <c r="Y36" i="1" s="1"/>
  <c r="X35" i="1"/>
  <c r="X36" i="1" s="1"/>
  <c r="U35" i="1"/>
  <c r="U36" i="1" s="1"/>
  <c r="T35" i="1"/>
  <c r="S35" i="1"/>
  <c r="S36" i="1" s="1"/>
  <c r="R35" i="1"/>
  <c r="AE34" i="1"/>
  <c r="O34" i="1"/>
  <c r="AE33" i="1"/>
  <c r="O33" i="1"/>
  <c r="AE32" i="1"/>
  <c r="O32" i="1"/>
  <c r="AC36" i="1"/>
  <c r="AE31" i="1"/>
  <c r="N36" i="1"/>
  <c r="M36" i="1"/>
  <c r="L36" i="1"/>
  <c r="K36" i="1"/>
  <c r="J36" i="1"/>
  <c r="I36" i="1"/>
  <c r="H36" i="1"/>
  <c r="G36" i="1"/>
  <c r="F36" i="1"/>
  <c r="E36" i="1"/>
  <c r="D36" i="1"/>
  <c r="C36" i="1"/>
  <c r="O31" i="1"/>
  <c r="AE22" i="1"/>
  <c r="O22" i="1"/>
  <c r="AE21" i="1"/>
  <c r="O21" i="1"/>
  <c r="AE20" i="1"/>
  <c r="O20" i="1"/>
  <c r="AE19" i="1"/>
  <c r="O19" i="1"/>
  <c r="AD23" i="1"/>
  <c r="AC23" i="1"/>
  <c r="AB23" i="1"/>
  <c r="AA23" i="1"/>
  <c r="Z23" i="1"/>
  <c r="Y23" i="1"/>
  <c r="X23" i="1"/>
  <c r="W23" i="1"/>
  <c r="V23" i="1"/>
  <c r="U23" i="1"/>
  <c r="T23" i="1"/>
  <c r="S23" i="1"/>
  <c r="AE18" i="1"/>
  <c r="N23" i="1"/>
  <c r="M23" i="1"/>
  <c r="L23" i="1"/>
  <c r="K23" i="1"/>
  <c r="J23" i="1"/>
  <c r="I23" i="1"/>
  <c r="H23" i="1"/>
  <c r="G23" i="1"/>
  <c r="F23" i="1"/>
  <c r="E23" i="1"/>
  <c r="D23" i="1"/>
  <c r="C23" i="1"/>
  <c r="O18" i="1"/>
  <c r="AE9" i="1"/>
  <c r="O9" i="1"/>
  <c r="AE8" i="1"/>
  <c r="O8" i="1"/>
  <c r="AE7" i="1"/>
  <c r="O7" i="1"/>
  <c r="AE6" i="1"/>
  <c r="O6" i="1"/>
  <c r="AD10" i="1"/>
  <c r="AC10" i="1"/>
  <c r="AB10" i="1"/>
  <c r="AA10" i="1"/>
  <c r="Z10" i="1"/>
  <c r="Y10" i="1"/>
  <c r="X10" i="1"/>
  <c r="W10" i="1"/>
  <c r="V10" i="1"/>
  <c r="U10" i="1"/>
  <c r="T10" i="1"/>
  <c r="S10" i="1"/>
  <c r="AE5" i="1"/>
  <c r="N10" i="1"/>
  <c r="M10" i="1"/>
  <c r="L10" i="1"/>
  <c r="K10" i="1"/>
  <c r="J10" i="1"/>
  <c r="I10" i="1"/>
  <c r="H10" i="1"/>
  <c r="G10" i="1"/>
  <c r="F10" i="1"/>
  <c r="E10" i="1"/>
  <c r="D10" i="1"/>
  <c r="C10" i="1"/>
  <c r="O5" i="1"/>
  <c r="AE80" i="2"/>
  <c r="O80" i="2"/>
  <c r="AE79" i="2"/>
  <c r="O79" i="2"/>
  <c r="AE78" i="2"/>
  <c r="O78" i="2"/>
  <c r="AE77" i="2"/>
  <c r="O77" i="2"/>
  <c r="AD81" i="2"/>
  <c r="AC81" i="2"/>
  <c r="AB81" i="2"/>
  <c r="AA81" i="2"/>
  <c r="Z81" i="2"/>
  <c r="Y81" i="2"/>
  <c r="X81" i="2"/>
  <c r="W81" i="2"/>
  <c r="V81" i="2"/>
  <c r="U81" i="2"/>
  <c r="T81" i="2"/>
  <c r="S81" i="2"/>
  <c r="AE76" i="2"/>
  <c r="N81" i="2"/>
  <c r="M81" i="2"/>
  <c r="L81" i="2"/>
  <c r="K81" i="2"/>
  <c r="J81" i="2"/>
  <c r="I81" i="2"/>
  <c r="H81" i="2"/>
  <c r="G81" i="2"/>
  <c r="F81" i="2"/>
  <c r="E81" i="2"/>
  <c r="D81" i="2"/>
  <c r="C81" i="2"/>
  <c r="O76" i="2"/>
  <c r="AD72" i="2"/>
  <c r="W72" i="2"/>
  <c r="V72" i="2"/>
  <c r="V73" i="2" s="1"/>
  <c r="AC72" i="2"/>
  <c r="AC73" i="2" s="1"/>
  <c r="AB72" i="2"/>
  <c r="AA72" i="2"/>
  <c r="AA73" i="2" s="1"/>
  <c r="Z72" i="2"/>
  <c r="Z73" i="2" s="1"/>
  <c r="Y72" i="2"/>
  <c r="X72" i="2"/>
  <c r="X73" i="2" s="1"/>
  <c r="U72" i="2"/>
  <c r="U73" i="2" s="1"/>
  <c r="T72" i="2"/>
  <c r="S72" i="2"/>
  <c r="S73" i="2" s="1"/>
  <c r="R72" i="2"/>
  <c r="AE71" i="2"/>
  <c r="O71" i="2"/>
  <c r="AE70" i="2"/>
  <c r="O70" i="2"/>
  <c r="AE69" i="2"/>
  <c r="O69" i="2"/>
  <c r="AD73" i="2"/>
  <c r="Y73" i="2"/>
  <c r="W73" i="2"/>
  <c r="AE68" i="2"/>
  <c r="N73" i="2"/>
  <c r="M73" i="2"/>
  <c r="L73" i="2"/>
  <c r="K73" i="2"/>
  <c r="J73" i="2"/>
  <c r="I73" i="2"/>
  <c r="H73" i="2"/>
  <c r="G73" i="2"/>
  <c r="F73" i="2"/>
  <c r="E73" i="2"/>
  <c r="D73" i="2"/>
  <c r="C73" i="2"/>
  <c r="O68" i="2"/>
  <c r="AE59" i="2"/>
  <c r="O59" i="2"/>
  <c r="AE58" i="2"/>
  <c r="O58" i="2"/>
  <c r="AE57" i="2"/>
  <c r="O57" i="2"/>
  <c r="AE56" i="2"/>
  <c r="O56" i="2"/>
  <c r="AD60" i="2"/>
  <c r="AC60" i="2"/>
  <c r="AB60" i="2"/>
  <c r="AA60" i="2"/>
  <c r="Z60" i="2"/>
  <c r="Y60" i="2"/>
  <c r="X60" i="2"/>
  <c r="W60" i="2"/>
  <c r="V60" i="2"/>
  <c r="U60" i="2"/>
  <c r="T60" i="2"/>
  <c r="S60" i="2"/>
  <c r="AE55" i="2"/>
  <c r="N60" i="2"/>
  <c r="M60" i="2"/>
  <c r="L60" i="2"/>
  <c r="K60" i="2"/>
  <c r="J60" i="2"/>
  <c r="I60" i="2"/>
  <c r="H60" i="2"/>
  <c r="G60" i="2"/>
  <c r="F60" i="2"/>
  <c r="E60" i="2"/>
  <c r="D60" i="2"/>
  <c r="C60" i="2"/>
  <c r="O55" i="2"/>
  <c r="AD51" i="2"/>
  <c r="AA51" i="2"/>
  <c r="AA52" i="2" s="1"/>
  <c r="W51" i="2"/>
  <c r="W52" i="2" s="1"/>
  <c r="V51" i="2"/>
  <c r="V52" i="2" s="1"/>
  <c r="S51" i="2"/>
  <c r="S52" i="2" s="1"/>
  <c r="AC51" i="2"/>
  <c r="AC52" i="2" s="1"/>
  <c r="AB51" i="2"/>
  <c r="AB52" i="2" s="1"/>
  <c r="Z51" i="2"/>
  <c r="Z52" i="2" s="1"/>
  <c r="Y51" i="2"/>
  <c r="Y52" i="2" s="1"/>
  <c r="X51" i="2"/>
  <c r="U51" i="2"/>
  <c r="U52" i="2" s="1"/>
  <c r="T51" i="2"/>
  <c r="T52" i="2" s="1"/>
  <c r="R51" i="2"/>
  <c r="AE50" i="2"/>
  <c r="O50" i="2"/>
  <c r="AE49" i="2"/>
  <c r="O49" i="2"/>
  <c r="AE48" i="2"/>
  <c r="O48" i="2"/>
  <c r="AD52" i="2"/>
  <c r="AE47" i="2"/>
  <c r="N52" i="2"/>
  <c r="M52" i="2"/>
  <c r="L52" i="2"/>
  <c r="K52" i="2"/>
  <c r="J52" i="2"/>
  <c r="I52" i="2"/>
  <c r="H52" i="2"/>
  <c r="G52" i="2"/>
  <c r="F52" i="2"/>
  <c r="E52" i="2"/>
  <c r="D52" i="2"/>
  <c r="C52" i="2"/>
  <c r="O47" i="2"/>
  <c r="AE38" i="2"/>
  <c r="O38" i="2"/>
  <c r="AE37" i="2"/>
  <c r="O37" i="2"/>
  <c r="AE36" i="2"/>
  <c r="O36" i="2"/>
  <c r="AE35" i="2"/>
  <c r="O35" i="2"/>
  <c r="AD39" i="2"/>
  <c r="AC39" i="2"/>
  <c r="AB39" i="2"/>
  <c r="AA39" i="2"/>
  <c r="Z39" i="2"/>
  <c r="Y39" i="2"/>
  <c r="X39" i="2"/>
  <c r="W39" i="2"/>
  <c r="V39" i="2"/>
  <c r="U39" i="2"/>
  <c r="T39" i="2"/>
  <c r="S39" i="2"/>
  <c r="AE34" i="2"/>
  <c r="N39" i="2"/>
  <c r="M39" i="2"/>
  <c r="L39" i="2"/>
  <c r="K39" i="2"/>
  <c r="J39" i="2"/>
  <c r="I39" i="2"/>
  <c r="H39" i="2"/>
  <c r="G39" i="2"/>
  <c r="F39" i="2"/>
  <c r="E39" i="2"/>
  <c r="D39" i="2"/>
  <c r="C39" i="2"/>
  <c r="O34" i="2"/>
  <c r="AE30" i="2"/>
  <c r="O30" i="2"/>
  <c r="AE29" i="2"/>
  <c r="O29" i="2"/>
  <c r="AE28" i="2"/>
  <c r="O28" i="2"/>
  <c r="AE27" i="2"/>
  <c r="O27" i="2"/>
  <c r="AD31" i="2"/>
  <c r="AC31" i="2"/>
  <c r="AB31" i="2"/>
  <c r="AA31" i="2"/>
  <c r="Z31" i="2"/>
  <c r="Y31" i="2"/>
  <c r="X31" i="2"/>
  <c r="W31" i="2"/>
  <c r="V31" i="2"/>
  <c r="U31" i="2"/>
  <c r="T31" i="2"/>
  <c r="S31" i="2"/>
  <c r="AE26" i="2"/>
  <c r="N31" i="2"/>
  <c r="M31" i="2"/>
  <c r="L31" i="2"/>
  <c r="K31" i="2"/>
  <c r="J31" i="2"/>
  <c r="I31" i="2"/>
  <c r="H31" i="2"/>
  <c r="G31" i="2"/>
  <c r="F31" i="2"/>
  <c r="E31" i="2"/>
  <c r="D31" i="2"/>
  <c r="C31" i="2"/>
  <c r="O26" i="2"/>
  <c r="AE17" i="2"/>
  <c r="O17" i="2"/>
  <c r="AE16" i="2"/>
  <c r="O16" i="2"/>
  <c r="AE15" i="2"/>
  <c r="O15" i="2"/>
  <c r="AE14" i="2"/>
  <c r="O14" i="2"/>
  <c r="AD18" i="2"/>
  <c r="AC18" i="2"/>
  <c r="AB18" i="2"/>
  <c r="AA18" i="2"/>
  <c r="Z18" i="2"/>
  <c r="Y18" i="2"/>
  <c r="X18" i="2"/>
  <c r="W18" i="2"/>
  <c r="V18" i="2"/>
  <c r="U18" i="2"/>
  <c r="T18" i="2"/>
  <c r="S18" i="2"/>
  <c r="AE13" i="2"/>
  <c r="N18" i="2"/>
  <c r="M18" i="2"/>
  <c r="L18" i="2"/>
  <c r="K18" i="2"/>
  <c r="J18" i="2"/>
  <c r="I18" i="2"/>
  <c r="H18" i="2"/>
  <c r="G18" i="2"/>
  <c r="F18" i="2"/>
  <c r="E18" i="2"/>
  <c r="D18" i="2"/>
  <c r="C18" i="2"/>
  <c r="O13" i="2"/>
  <c r="AE9" i="2"/>
  <c r="O9" i="2"/>
  <c r="AE8" i="2"/>
  <c r="O8" i="2"/>
  <c r="AE7" i="2"/>
  <c r="O7" i="2"/>
  <c r="X10" i="2"/>
  <c r="AE6" i="2"/>
  <c r="N10" i="2"/>
  <c r="F10" i="2"/>
  <c r="O6" i="2"/>
  <c r="AD10" i="2"/>
  <c r="AC10" i="2"/>
  <c r="AB10" i="2"/>
  <c r="AA10" i="2"/>
  <c r="Z10" i="2"/>
  <c r="Y10" i="2"/>
  <c r="W10" i="2"/>
  <c r="V10" i="2"/>
  <c r="U10" i="2"/>
  <c r="T10" i="2"/>
  <c r="S10" i="2"/>
  <c r="AE5" i="2"/>
  <c r="M10" i="2"/>
  <c r="L10" i="2"/>
  <c r="K10" i="2"/>
  <c r="J10" i="2"/>
  <c r="I10" i="2"/>
  <c r="H10" i="2"/>
  <c r="G10" i="2"/>
  <c r="E10" i="2"/>
  <c r="D10" i="2"/>
  <c r="C10" i="2"/>
  <c r="O5" i="2"/>
  <c r="AE80" i="3"/>
  <c r="O80" i="3"/>
  <c r="AE79" i="3"/>
  <c r="O79" i="3"/>
  <c r="AE78" i="3"/>
  <c r="O78" i="3"/>
  <c r="AE77" i="3"/>
  <c r="O77" i="3"/>
  <c r="AD81" i="3"/>
  <c r="AC81" i="3"/>
  <c r="AB81" i="3"/>
  <c r="AA81" i="3"/>
  <c r="Z81" i="3"/>
  <c r="Y81" i="3"/>
  <c r="X81" i="3"/>
  <c r="W81" i="3"/>
  <c r="V81" i="3"/>
  <c r="U81" i="3"/>
  <c r="T81" i="3"/>
  <c r="S81" i="3"/>
  <c r="AE76" i="3"/>
  <c r="N81" i="3"/>
  <c r="M81" i="3"/>
  <c r="L81" i="3"/>
  <c r="K81" i="3"/>
  <c r="J81" i="3"/>
  <c r="I81" i="3"/>
  <c r="H81" i="3"/>
  <c r="G81" i="3"/>
  <c r="F81" i="3"/>
  <c r="E81" i="3"/>
  <c r="D81" i="3"/>
  <c r="C81" i="3"/>
  <c r="O76" i="3"/>
  <c r="AD72" i="3"/>
  <c r="AD73" i="3" s="1"/>
  <c r="AC72" i="3"/>
  <c r="AC73" i="3" s="1"/>
  <c r="V72" i="3"/>
  <c r="U72" i="3"/>
  <c r="AB72" i="3"/>
  <c r="AB73" i="3" s="1"/>
  <c r="AA72" i="3"/>
  <c r="AA73" i="3" s="1"/>
  <c r="Z72" i="3"/>
  <c r="Z73" i="3" s="1"/>
  <c r="Y72" i="3"/>
  <c r="Y73" i="3" s="1"/>
  <c r="X72" i="3"/>
  <c r="X73" i="3" s="1"/>
  <c r="W72" i="3"/>
  <c r="T72" i="3"/>
  <c r="T73" i="3" s="1"/>
  <c r="S72" i="3"/>
  <c r="R72" i="3"/>
  <c r="AE71" i="3"/>
  <c r="O71" i="3"/>
  <c r="AE70" i="3"/>
  <c r="O70" i="3"/>
  <c r="AE69" i="3"/>
  <c r="O69" i="3"/>
  <c r="V73" i="3"/>
  <c r="U73" i="3"/>
  <c r="S73" i="3"/>
  <c r="AE68" i="3"/>
  <c r="N73" i="3"/>
  <c r="M73" i="3"/>
  <c r="L73" i="3"/>
  <c r="K73" i="3"/>
  <c r="J73" i="3"/>
  <c r="I73" i="3"/>
  <c r="H73" i="3"/>
  <c r="G73" i="3"/>
  <c r="F73" i="3"/>
  <c r="E73" i="3"/>
  <c r="D73" i="3"/>
  <c r="C73" i="3"/>
  <c r="O68" i="3"/>
  <c r="AE59" i="3"/>
  <c r="O59" i="3"/>
  <c r="AE58" i="3"/>
  <c r="O58" i="3"/>
  <c r="AE57" i="3"/>
  <c r="O57" i="3"/>
  <c r="AE56" i="3"/>
  <c r="O56" i="3"/>
  <c r="AD60" i="3"/>
  <c r="AC60" i="3"/>
  <c r="AB60" i="3"/>
  <c r="AA60" i="3"/>
  <c r="Z60" i="3"/>
  <c r="Y60" i="3"/>
  <c r="X60" i="3"/>
  <c r="W60" i="3"/>
  <c r="V60" i="3"/>
  <c r="U60" i="3"/>
  <c r="T60" i="3"/>
  <c r="S60" i="3"/>
  <c r="AE55" i="3"/>
  <c r="N60" i="3"/>
  <c r="M60" i="3"/>
  <c r="L60" i="3"/>
  <c r="K60" i="3"/>
  <c r="J60" i="3"/>
  <c r="I60" i="3"/>
  <c r="H60" i="3"/>
  <c r="G60" i="3"/>
  <c r="F60" i="3"/>
  <c r="E60" i="3"/>
  <c r="D60" i="3"/>
  <c r="C60" i="3"/>
  <c r="O55" i="3"/>
  <c r="AD51" i="3"/>
  <c r="AD52" i="3" s="1"/>
  <c r="AC51" i="3"/>
  <c r="AC52" i="3" s="1"/>
  <c r="V51" i="3"/>
  <c r="U51" i="3"/>
  <c r="U52" i="3" s="1"/>
  <c r="AB51" i="3"/>
  <c r="AB52" i="3" s="1"/>
  <c r="AA51" i="3"/>
  <c r="AA52" i="3" s="1"/>
  <c r="Z51" i="3"/>
  <c r="Z52" i="3" s="1"/>
  <c r="Y51" i="3"/>
  <c r="X51" i="3"/>
  <c r="W51" i="3"/>
  <c r="W52" i="3" s="1"/>
  <c r="T51" i="3"/>
  <c r="S51" i="3"/>
  <c r="S52" i="3" s="1"/>
  <c r="R51" i="3"/>
  <c r="AE50" i="3"/>
  <c r="O50" i="3"/>
  <c r="AE49" i="3"/>
  <c r="O49" i="3"/>
  <c r="AE48" i="3"/>
  <c r="O48" i="3"/>
  <c r="Y52" i="3"/>
  <c r="V52" i="3"/>
  <c r="T52" i="3"/>
  <c r="AE47" i="3"/>
  <c r="N52" i="3"/>
  <c r="M52" i="3"/>
  <c r="L52" i="3"/>
  <c r="K52" i="3"/>
  <c r="J52" i="3"/>
  <c r="I52" i="3"/>
  <c r="H52" i="3"/>
  <c r="G52" i="3"/>
  <c r="F52" i="3"/>
  <c r="E52" i="3"/>
  <c r="D52" i="3"/>
  <c r="C52" i="3"/>
  <c r="O47" i="3"/>
  <c r="AE38" i="3"/>
  <c r="O38" i="3"/>
  <c r="AE37" i="3"/>
  <c r="O37" i="3"/>
  <c r="AE36" i="3"/>
  <c r="O36" i="3"/>
  <c r="AE35" i="3"/>
  <c r="O35" i="3"/>
  <c r="AD39" i="3"/>
  <c r="AC39" i="3"/>
  <c r="AB39" i="3"/>
  <c r="AA39" i="3"/>
  <c r="Z39" i="3"/>
  <c r="Y39" i="3"/>
  <c r="X39" i="3"/>
  <c r="W39" i="3"/>
  <c r="V39" i="3"/>
  <c r="U39" i="3"/>
  <c r="T39" i="3"/>
  <c r="S39" i="3"/>
  <c r="AE34" i="3"/>
  <c r="N39" i="3"/>
  <c r="M39" i="3"/>
  <c r="L39" i="3"/>
  <c r="K39" i="3"/>
  <c r="J39" i="3"/>
  <c r="I39" i="3"/>
  <c r="H39" i="3"/>
  <c r="G39" i="3"/>
  <c r="F39" i="3"/>
  <c r="E39" i="3"/>
  <c r="D39" i="3"/>
  <c r="C39" i="3"/>
  <c r="O34" i="3"/>
  <c r="AE30" i="3"/>
  <c r="O30" i="3"/>
  <c r="AE29" i="3"/>
  <c r="O29" i="3"/>
  <c r="AE28" i="3"/>
  <c r="O28" i="3"/>
  <c r="AE27" i="3"/>
  <c r="O27" i="3"/>
  <c r="AD31" i="3"/>
  <c r="AC31" i="3"/>
  <c r="AB31" i="3"/>
  <c r="AA31" i="3"/>
  <c r="Z31" i="3"/>
  <c r="Y31" i="3"/>
  <c r="X31" i="3"/>
  <c r="W31" i="3"/>
  <c r="V31" i="3"/>
  <c r="U31" i="3"/>
  <c r="T31" i="3"/>
  <c r="S31" i="3"/>
  <c r="AE26" i="3"/>
  <c r="N31" i="3"/>
  <c r="M31" i="3"/>
  <c r="L31" i="3"/>
  <c r="K31" i="3"/>
  <c r="J31" i="3"/>
  <c r="I31" i="3"/>
  <c r="H31" i="3"/>
  <c r="G31" i="3"/>
  <c r="F31" i="3"/>
  <c r="E31" i="3"/>
  <c r="D31" i="3"/>
  <c r="C31" i="3"/>
  <c r="O26" i="3"/>
  <c r="AE17" i="3"/>
  <c r="O17" i="3"/>
  <c r="AE16" i="3"/>
  <c r="O16" i="3"/>
  <c r="AE15" i="3"/>
  <c r="O15" i="3"/>
  <c r="AE14" i="3"/>
  <c r="O14" i="3"/>
  <c r="AD18" i="3"/>
  <c r="AC18" i="3"/>
  <c r="AB18" i="3"/>
  <c r="AA18" i="3"/>
  <c r="Z18" i="3"/>
  <c r="Y18" i="3"/>
  <c r="X18" i="3"/>
  <c r="W18" i="3"/>
  <c r="V18" i="3"/>
  <c r="U18" i="3"/>
  <c r="T18" i="3"/>
  <c r="S18" i="3"/>
  <c r="AE13" i="3"/>
  <c r="N18" i="3"/>
  <c r="M18" i="3"/>
  <c r="L18" i="3"/>
  <c r="K18" i="3"/>
  <c r="J18" i="3"/>
  <c r="I18" i="3"/>
  <c r="H18" i="3"/>
  <c r="G18" i="3"/>
  <c r="F18" i="3"/>
  <c r="E18" i="3"/>
  <c r="D18" i="3"/>
  <c r="C18" i="3"/>
  <c r="O13" i="3"/>
  <c r="AE9" i="3"/>
  <c r="O9" i="3"/>
  <c r="AE8" i="3"/>
  <c r="O8" i="3"/>
  <c r="AE7" i="3"/>
  <c r="O7" i="3"/>
  <c r="AE6" i="3"/>
  <c r="O6" i="3"/>
  <c r="AD10" i="3"/>
  <c r="AC10" i="3"/>
  <c r="AB10" i="3"/>
  <c r="AA10" i="3"/>
  <c r="Z10" i="3"/>
  <c r="Y10" i="3"/>
  <c r="X10" i="3"/>
  <c r="W10" i="3"/>
  <c r="V10" i="3"/>
  <c r="U10" i="3"/>
  <c r="T10" i="3"/>
  <c r="S10" i="3"/>
  <c r="AE5" i="3"/>
  <c r="N10" i="3"/>
  <c r="M10" i="3"/>
  <c r="L10" i="3"/>
  <c r="K10" i="3"/>
  <c r="J10" i="3"/>
  <c r="I10" i="3"/>
  <c r="H10" i="3"/>
  <c r="G10" i="3"/>
  <c r="F10" i="3"/>
  <c r="E10" i="3"/>
  <c r="D10" i="3"/>
  <c r="C10" i="3"/>
  <c r="O5" i="3"/>
  <c r="AE80" i="4"/>
  <c r="O80" i="4"/>
  <c r="AE79" i="4"/>
  <c r="O79" i="4"/>
  <c r="AE78" i="4"/>
  <c r="O78" i="4"/>
  <c r="AE77" i="4"/>
  <c r="O77" i="4"/>
  <c r="AD81" i="4"/>
  <c r="AC81" i="4"/>
  <c r="AB81" i="4"/>
  <c r="AA81" i="4"/>
  <c r="Z81" i="4"/>
  <c r="Y81" i="4"/>
  <c r="X81" i="4"/>
  <c r="W81" i="4"/>
  <c r="V81" i="4"/>
  <c r="U81" i="4"/>
  <c r="T81" i="4"/>
  <c r="S81" i="4"/>
  <c r="AE76" i="4"/>
  <c r="N81" i="4"/>
  <c r="M81" i="4"/>
  <c r="L81" i="4"/>
  <c r="K81" i="4"/>
  <c r="J81" i="4"/>
  <c r="I81" i="4"/>
  <c r="H81" i="4"/>
  <c r="G81" i="4"/>
  <c r="F81" i="4"/>
  <c r="E81" i="4"/>
  <c r="D81" i="4"/>
  <c r="C81" i="4"/>
  <c r="O76" i="4"/>
  <c r="AC72" i="4"/>
  <c r="AC73" i="4" s="1"/>
  <c r="AD72" i="4"/>
  <c r="AD73" i="4" s="1"/>
  <c r="AB72" i="4"/>
  <c r="AB73" i="4" s="1"/>
  <c r="AA72" i="4"/>
  <c r="Z72" i="4"/>
  <c r="Y72" i="4"/>
  <c r="X72" i="4"/>
  <c r="X73" i="4" s="1"/>
  <c r="W72" i="4"/>
  <c r="W73" i="4" s="1"/>
  <c r="V72" i="4"/>
  <c r="V73" i="4" s="1"/>
  <c r="U72" i="4"/>
  <c r="U73" i="4" s="1"/>
  <c r="T72" i="4"/>
  <c r="T73" i="4" s="1"/>
  <c r="S72" i="4"/>
  <c r="R72" i="4"/>
  <c r="AE71" i="4"/>
  <c r="O71" i="4"/>
  <c r="AE70" i="4"/>
  <c r="O70" i="4"/>
  <c r="AE69" i="4"/>
  <c r="O69" i="4"/>
  <c r="Y73" i="4"/>
  <c r="AE68" i="4"/>
  <c r="N73" i="4"/>
  <c r="M73" i="4"/>
  <c r="L73" i="4"/>
  <c r="K73" i="4"/>
  <c r="J73" i="4"/>
  <c r="I73" i="4"/>
  <c r="H73" i="4"/>
  <c r="G73" i="4"/>
  <c r="F73" i="4"/>
  <c r="E73" i="4"/>
  <c r="D73" i="4"/>
  <c r="C73" i="4"/>
  <c r="O68" i="4"/>
  <c r="AE59" i="4"/>
  <c r="O59" i="4"/>
  <c r="AE58" i="4"/>
  <c r="O58" i="4"/>
  <c r="AE57" i="4"/>
  <c r="O57" i="4"/>
  <c r="AE56" i="4"/>
  <c r="O56" i="4"/>
  <c r="AD60" i="4"/>
  <c r="AC60" i="4"/>
  <c r="AB60" i="4"/>
  <c r="AA60" i="4"/>
  <c r="Z60" i="4"/>
  <c r="Y60" i="4"/>
  <c r="X60" i="4"/>
  <c r="W60" i="4"/>
  <c r="V60" i="4"/>
  <c r="U60" i="4"/>
  <c r="T60" i="4"/>
  <c r="S60" i="4"/>
  <c r="AE55" i="4"/>
  <c r="N60" i="4"/>
  <c r="M60" i="4"/>
  <c r="L60" i="4"/>
  <c r="K60" i="4"/>
  <c r="J60" i="4"/>
  <c r="I60" i="4"/>
  <c r="H60" i="4"/>
  <c r="G60" i="4"/>
  <c r="F60" i="4"/>
  <c r="E60" i="4"/>
  <c r="D60" i="4"/>
  <c r="C60" i="4"/>
  <c r="O55" i="4"/>
  <c r="AD51" i="4"/>
  <c r="AD52" i="4" s="1"/>
  <c r="AC51" i="4"/>
  <c r="AC52" i="4" s="1"/>
  <c r="W51" i="4"/>
  <c r="W52" i="4" s="1"/>
  <c r="V51" i="4"/>
  <c r="V52" i="4" s="1"/>
  <c r="U51" i="4"/>
  <c r="U52" i="4" s="1"/>
  <c r="AB51" i="4"/>
  <c r="AA51" i="4"/>
  <c r="AA52" i="4" s="1"/>
  <c r="Z51" i="4"/>
  <c r="Z52" i="4" s="1"/>
  <c r="Y51" i="4"/>
  <c r="Y52" i="4" s="1"/>
  <c r="X51" i="4"/>
  <c r="X52" i="4" s="1"/>
  <c r="T51" i="4"/>
  <c r="T52" i="4" s="1"/>
  <c r="S51" i="4"/>
  <c r="S52" i="4" s="1"/>
  <c r="R51" i="4"/>
  <c r="AE50" i="4"/>
  <c r="O50" i="4"/>
  <c r="AE49" i="4"/>
  <c r="O49" i="4"/>
  <c r="AE48" i="4"/>
  <c r="O48" i="4"/>
  <c r="AB52" i="4"/>
  <c r="AE47" i="4"/>
  <c r="N52" i="4"/>
  <c r="M52" i="4"/>
  <c r="L52" i="4"/>
  <c r="K52" i="4"/>
  <c r="J52" i="4"/>
  <c r="I52" i="4"/>
  <c r="H52" i="4"/>
  <c r="G52" i="4"/>
  <c r="F52" i="4"/>
  <c r="E52" i="4"/>
  <c r="D52" i="4"/>
  <c r="C52" i="4"/>
  <c r="O47" i="4"/>
  <c r="AE38" i="4"/>
  <c r="O38" i="4"/>
  <c r="AE37" i="4"/>
  <c r="O37" i="4"/>
  <c r="AE36" i="4"/>
  <c r="O36" i="4"/>
  <c r="AE35" i="4"/>
  <c r="O35" i="4"/>
  <c r="AD39" i="4"/>
  <c r="AC39" i="4"/>
  <c r="AB39" i="4"/>
  <c r="AA39" i="4"/>
  <c r="Z39" i="4"/>
  <c r="Y39" i="4"/>
  <c r="X39" i="4"/>
  <c r="W39" i="4"/>
  <c r="V39" i="4"/>
  <c r="U39" i="4"/>
  <c r="T39" i="4"/>
  <c r="S39" i="4"/>
  <c r="AE34" i="4"/>
  <c r="N39" i="4"/>
  <c r="M39" i="4"/>
  <c r="L39" i="4"/>
  <c r="K39" i="4"/>
  <c r="J39" i="4"/>
  <c r="I39" i="4"/>
  <c r="H39" i="4"/>
  <c r="G39" i="4"/>
  <c r="F39" i="4"/>
  <c r="E39" i="4"/>
  <c r="D39" i="4"/>
  <c r="C39" i="4"/>
  <c r="O34" i="4"/>
  <c r="AE30" i="4"/>
  <c r="O30" i="4"/>
  <c r="AE29" i="4"/>
  <c r="O29" i="4"/>
  <c r="AE28" i="4"/>
  <c r="O28" i="4"/>
  <c r="AE27" i="4"/>
  <c r="O27" i="4"/>
  <c r="AD31" i="4"/>
  <c r="AC31" i="4"/>
  <c r="AB31" i="4"/>
  <c r="AA31" i="4"/>
  <c r="Z31" i="4"/>
  <c r="Y31" i="4"/>
  <c r="X31" i="4"/>
  <c r="W31" i="4"/>
  <c r="V31" i="4"/>
  <c r="U31" i="4"/>
  <c r="T31" i="4"/>
  <c r="S31" i="4"/>
  <c r="AE26" i="4"/>
  <c r="N31" i="4"/>
  <c r="M31" i="4"/>
  <c r="L31" i="4"/>
  <c r="K31" i="4"/>
  <c r="J31" i="4"/>
  <c r="I31" i="4"/>
  <c r="H31" i="4"/>
  <c r="G31" i="4"/>
  <c r="F31" i="4"/>
  <c r="E31" i="4"/>
  <c r="D31" i="4"/>
  <c r="C31" i="4"/>
  <c r="O26" i="4"/>
  <c r="AD17" i="4"/>
  <c r="AC17" i="4"/>
  <c r="W17" i="4"/>
  <c r="V17" i="4"/>
  <c r="U17" i="4"/>
  <c r="AB17" i="4"/>
  <c r="AA17" i="4"/>
  <c r="Z17" i="4"/>
  <c r="Y17" i="4"/>
  <c r="X17" i="4"/>
  <c r="T17" i="4"/>
  <c r="S17" i="4"/>
  <c r="R17" i="4"/>
  <c r="AA16" i="4"/>
  <c r="Z16" i="4"/>
  <c r="Y16" i="4"/>
  <c r="S16" i="4"/>
  <c r="R16" i="4"/>
  <c r="AD16" i="4"/>
  <c r="AC16" i="4"/>
  <c r="AB16" i="4"/>
  <c r="X16" i="4"/>
  <c r="W16" i="4"/>
  <c r="V16" i="4"/>
  <c r="U16" i="4"/>
  <c r="T16" i="4"/>
  <c r="O16" i="4"/>
  <c r="AE16" i="4" s="1"/>
  <c r="AD15" i="4"/>
  <c r="AC15" i="4"/>
  <c r="W15" i="4"/>
  <c r="V15" i="4"/>
  <c r="U15" i="4"/>
  <c r="AB15" i="4"/>
  <c r="AA15" i="4"/>
  <c r="Z15" i="4"/>
  <c r="Y15" i="4"/>
  <c r="X15" i="4"/>
  <c r="T15" i="4"/>
  <c r="S15" i="4"/>
  <c r="R15" i="4"/>
  <c r="AA14" i="4"/>
  <c r="Z14" i="4"/>
  <c r="Y14" i="4"/>
  <c r="S14" i="4"/>
  <c r="R14" i="4"/>
  <c r="AD14" i="4"/>
  <c r="AC14" i="4"/>
  <c r="AB14" i="4"/>
  <c r="H18" i="4"/>
  <c r="X18" i="4" s="1"/>
  <c r="W14" i="4"/>
  <c r="V14" i="4"/>
  <c r="U14" i="4"/>
  <c r="T14" i="4"/>
  <c r="O14" i="4"/>
  <c r="AE14" i="4" s="1"/>
  <c r="AD13" i="4"/>
  <c r="AC13" i="4"/>
  <c r="AB13" i="4"/>
  <c r="W13" i="4"/>
  <c r="V13" i="4"/>
  <c r="U13" i="4"/>
  <c r="T13" i="4"/>
  <c r="M18" i="4"/>
  <c r="AC18" i="4" s="1"/>
  <c r="L18" i="4"/>
  <c r="AB18" i="4" s="1"/>
  <c r="AA13" i="4"/>
  <c r="Z13" i="4"/>
  <c r="Y13" i="4"/>
  <c r="X13" i="4"/>
  <c r="E18" i="4"/>
  <c r="U18" i="4" s="1"/>
  <c r="D18" i="4"/>
  <c r="T18" i="4" s="1"/>
  <c r="S13" i="4"/>
  <c r="R13" i="4"/>
  <c r="AD9" i="4"/>
  <c r="AC9" i="4"/>
  <c r="AB9" i="4"/>
  <c r="W9" i="4"/>
  <c r="V9" i="4"/>
  <c r="U9" i="4"/>
  <c r="T9" i="4"/>
  <c r="AA9" i="4"/>
  <c r="Z9" i="4"/>
  <c r="Y9" i="4"/>
  <c r="X9" i="4"/>
  <c r="S9" i="4"/>
  <c r="R9" i="4"/>
  <c r="AA8" i="4"/>
  <c r="Z8" i="4"/>
  <c r="Y8" i="4"/>
  <c r="X8" i="4"/>
  <c r="S8" i="4"/>
  <c r="R8" i="4"/>
  <c r="AD8" i="4"/>
  <c r="AC8" i="4"/>
  <c r="AB8" i="4"/>
  <c r="W8" i="4"/>
  <c r="V8" i="4"/>
  <c r="U8" i="4"/>
  <c r="T8" i="4"/>
  <c r="O8" i="4"/>
  <c r="AE8" i="4" s="1"/>
  <c r="AD7" i="4"/>
  <c r="AC7" i="4"/>
  <c r="AB7" i="4"/>
  <c r="W7" i="4"/>
  <c r="V7" i="4"/>
  <c r="U7" i="4"/>
  <c r="T7" i="4"/>
  <c r="AA7" i="4"/>
  <c r="Z7" i="4"/>
  <c r="Y7" i="4"/>
  <c r="X7" i="4"/>
  <c r="S7" i="4"/>
  <c r="R7" i="4"/>
  <c r="AA6" i="4"/>
  <c r="Z6" i="4"/>
  <c r="Y6" i="4"/>
  <c r="X6" i="4"/>
  <c r="S6" i="4"/>
  <c r="R6" i="4"/>
  <c r="AD6" i="4"/>
  <c r="AC6" i="4"/>
  <c r="AB6" i="4"/>
  <c r="W6" i="4"/>
  <c r="V6" i="4"/>
  <c r="U6" i="4"/>
  <c r="T6" i="4"/>
  <c r="O6" i="4"/>
  <c r="AE6" i="4" s="1"/>
  <c r="AD5" i="4"/>
  <c r="AC5" i="4"/>
  <c r="AB5" i="4"/>
  <c r="W5" i="4"/>
  <c r="V5" i="4"/>
  <c r="U5" i="4"/>
  <c r="T5" i="4"/>
  <c r="M10" i="4"/>
  <c r="AC10" i="4" s="1"/>
  <c r="L10" i="4"/>
  <c r="AB10" i="4" s="1"/>
  <c r="AA5" i="4"/>
  <c r="Z5" i="4"/>
  <c r="Y5" i="4"/>
  <c r="X5" i="4"/>
  <c r="E10" i="4"/>
  <c r="U10" i="4" s="1"/>
  <c r="D10" i="4"/>
  <c r="T10" i="4" s="1"/>
  <c r="S5" i="4"/>
  <c r="R5" i="4"/>
  <c r="AE51" i="4" l="1"/>
  <c r="T36" i="1"/>
  <c r="AB36" i="1"/>
  <c r="T49" i="1"/>
  <c r="AB49" i="1"/>
  <c r="AE35" i="1"/>
  <c r="AE48" i="1"/>
  <c r="V49" i="1"/>
  <c r="AD49" i="1"/>
  <c r="W49" i="1"/>
  <c r="R10" i="1"/>
  <c r="AE10" i="1" s="1"/>
  <c r="R23" i="1"/>
  <c r="AE23" i="1" s="1"/>
  <c r="R36" i="1"/>
  <c r="R49" i="1"/>
  <c r="B10" i="1"/>
  <c r="O10" i="1" s="1"/>
  <c r="B23" i="1"/>
  <c r="O23" i="1" s="1"/>
  <c r="B36" i="1"/>
  <c r="O36" i="1" s="1"/>
  <c r="B49" i="1"/>
  <c r="O49" i="1" s="1"/>
  <c r="O35" i="1"/>
  <c r="O48" i="1"/>
  <c r="AE51" i="2"/>
  <c r="X52" i="2"/>
  <c r="T73" i="2"/>
  <c r="AB73" i="2"/>
  <c r="AE72" i="2"/>
  <c r="R18" i="2"/>
  <c r="AE18" i="2" s="1"/>
  <c r="R31" i="2"/>
  <c r="AE31" i="2" s="1"/>
  <c r="R39" i="2"/>
  <c r="AE39" i="2" s="1"/>
  <c r="R52" i="2"/>
  <c r="R60" i="2"/>
  <c r="AE60" i="2" s="1"/>
  <c r="R73" i="2"/>
  <c r="R81" i="2"/>
  <c r="AE81" i="2" s="1"/>
  <c r="R10" i="2"/>
  <c r="AE10" i="2" s="1"/>
  <c r="B10" i="2"/>
  <c r="O10" i="2" s="1"/>
  <c r="B18" i="2"/>
  <c r="O18" i="2" s="1"/>
  <c r="B31" i="2"/>
  <c r="O31" i="2" s="1"/>
  <c r="B39" i="2"/>
  <c r="O39" i="2" s="1"/>
  <c r="B52" i="2"/>
  <c r="O52" i="2" s="1"/>
  <c r="B60" i="2"/>
  <c r="O60" i="2" s="1"/>
  <c r="B73" i="2"/>
  <c r="O73" i="2" s="1"/>
  <c r="B81" i="2"/>
  <c r="O81" i="2" s="1"/>
  <c r="O51" i="2"/>
  <c r="O72" i="2"/>
  <c r="AE51" i="3"/>
  <c r="X52" i="3"/>
  <c r="AE72" i="3"/>
  <c r="W73" i="3"/>
  <c r="R18" i="3"/>
  <c r="AE18" i="3" s="1"/>
  <c r="R31" i="3"/>
  <c r="AE31" i="3" s="1"/>
  <c r="R39" i="3"/>
  <c r="AE39" i="3" s="1"/>
  <c r="R52" i="3"/>
  <c r="R60" i="3"/>
  <c r="AE60" i="3" s="1"/>
  <c r="R73" i="3"/>
  <c r="R81" i="3"/>
  <c r="AE81" i="3" s="1"/>
  <c r="R10" i="3"/>
  <c r="AE10" i="3" s="1"/>
  <c r="B18" i="3"/>
  <c r="O18" i="3" s="1"/>
  <c r="B31" i="3"/>
  <c r="O31" i="3" s="1"/>
  <c r="B39" i="3"/>
  <c r="O39" i="3" s="1"/>
  <c r="B52" i="3"/>
  <c r="O52" i="3" s="1"/>
  <c r="B60" i="3"/>
  <c r="O60" i="3" s="1"/>
  <c r="B73" i="3"/>
  <c r="O73" i="3" s="1"/>
  <c r="B81" i="3"/>
  <c r="O81" i="3" s="1"/>
  <c r="B10" i="3"/>
  <c r="O10" i="3" s="1"/>
  <c r="O51" i="3"/>
  <c r="O72" i="3"/>
  <c r="AE72" i="4"/>
  <c r="Z73" i="4"/>
  <c r="S73" i="4"/>
  <c r="AA73" i="4"/>
  <c r="F18" i="4"/>
  <c r="V18" i="4" s="1"/>
  <c r="N18" i="4"/>
  <c r="AD18" i="4" s="1"/>
  <c r="X14" i="4"/>
  <c r="G10" i="4"/>
  <c r="W10" i="4" s="1"/>
  <c r="G18" i="4"/>
  <c r="W18" i="4" s="1"/>
  <c r="F10" i="4"/>
  <c r="V10" i="4" s="1"/>
  <c r="N10" i="4"/>
  <c r="AD10" i="4" s="1"/>
  <c r="R31" i="4"/>
  <c r="AE31" i="4" s="1"/>
  <c r="R39" i="4"/>
  <c r="AE39" i="4" s="1"/>
  <c r="R52" i="4"/>
  <c r="AE52" i="4" s="1"/>
  <c r="R60" i="4"/>
  <c r="AE60" i="4" s="1"/>
  <c r="R73" i="4"/>
  <c r="R81" i="4"/>
  <c r="AE81" i="4" s="1"/>
  <c r="I10" i="4"/>
  <c r="Y10" i="4" s="1"/>
  <c r="I18" i="4"/>
  <c r="Y18" i="4" s="1"/>
  <c r="H10" i="4"/>
  <c r="X10" i="4" s="1"/>
  <c r="B10" i="4"/>
  <c r="J10" i="4"/>
  <c r="Z10" i="4" s="1"/>
  <c r="B31" i="4"/>
  <c r="O31" i="4" s="1"/>
  <c r="B39" i="4"/>
  <c r="O39" i="4" s="1"/>
  <c r="B52" i="4"/>
  <c r="O52" i="4" s="1"/>
  <c r="B60" i="4"/>
  <c r="O60" i="4" s="1"/>
  <c r="B73" i="4"/>
  <c r="O73" i="4" s="1"/>
  <c r="B81" i="4"/>
  <c r="O81" i="4" s="1"/>
  <c r="B18" i="4"/>
  <c r="J18" i="4"/>
  <c r="Z18" i="4" s="1"/>
  <c r="O5" i="4"/>
  <c r="AE5" i="4" s="1"/>
  <c r="O7" i="4"/>
  <c r="AE7" i="4" s="1"/>
  <c r="O9" i="4"/>
  <c r="AE9" i="4" s="1"/>
  <c r="C10" i="4"/>
  <c r="S10" i="4" s="1"/>
  <c r="K10" i="4"/>
  <c r="AA10" i="4" s="1"/>
  <c r="O13" i="4"/>
  <c r="AE13" i="4" s="1"/>
  <c r="O15" i="4"/>
  <c r="AE15" i="4" s="1"/>
  <c r="O17" i="4"/>
  <c r="AE17" i="4" s="1"/>
  <c r="C18" i="4"/>
  <c r="S18" i="4" s="1"/>
  <c r="K18" i="4"/>
  <c r="AA18" i="4" s="1"/>
  <c r="O51" i="4"/>
  <c r="O72" i="4"/>
  <c r="AE73" i="4" l="1"/>
  <c r="AE52" i="3"/>
  <c r="AE73" i="2"/>
  <c r="AE52" i="2"/>
  <c r="AE49" i="1"/>
  <c r="AE36" i="1"/>
  <c r="AE73" i="3"/>
  <c r="R18" i="4"/>
  <c r="O18" i="4"/>
  <c r="AE18" i="4" s="1"/>
  <c r="R10" i="4"/>
  <c r="O10" i="4"/>
  <c r="AE10" i="4" s="1"/>
</calcChain>
</file>

<file path=xl/sharedStrings.xml><?xml version="1.0" encoding="utf-8"?>
<sst xmlns="http://schemas.openxmlformats.org/spreadsheetml/2006/main" count="1743" uniqueCount="93">
  <si>
    <t>Air Basin</t>
  </si>
  <si>
    <t>San Francisco Bay Area Air Basin</t>
  </si>
  <si>
    <t>South Coast Air Basin</t>
  </si>
  <si>
    <t>South Central Coast Air Basin</t>
  </si>
  <si>
    <t>Sacramento Valley Air Basin</t>
  </si>
  <si>
    <t>San Diego Air Basin</t>
  </si>
  <si>
    <t>San Joaquin County Air Basin</t>
  </si>
  <si>
    <t>North Coast Air Basin</t>
  </si>
  <si>
    <t>Ships</t>
  </si>
  <si>
    <t>Carquinez</t>
  </si>
  <si>
    <t>Rodeo</t>
  </si>
  <si>
    <t>Oakland</t>
  </si>
  <si>
    <t>Redwood City</t>
  </si>
  <si>
    <t>Richmond</t>
  </si>
  <si>
    <t>San Francisco</t>
  </si>
  <si>
    <t>Long Beach</t>
  </si>
  <si>
    <t>Los Angeles</t>
  </si>
  <si>
    <t>Hueneme</t>
  </si>
  <si>
    <t>Sacramento</t>
  </si>
  <si>
    <t>San Diego</t>
  </si>
  <si>
    <t>Stockton</t>
  </si>
  <si>
    <t>Eureka</t>
  </si>
  <si>
    <t>Total (TPY)</t>
  </si>
  <si>
    <t>Cruise</t>
  </si>
  <si>
    <t>Roro</t>
  </si>
  <si>
    <t>Tanker</t>
  </si>
  <si>
    <t xml:space="preserve">Total </t>
  </si>
  <si>
    <t>2031 At-Berth Existing Rule DPM Emissions (Tons/Year)</t>
  </si>
  <si>
    <t>2016 At-Berth Existing Rule PM2.5 Emissions (Tons/Year)</t>
  </si>
  <si>
    <t>2016 At-Berth Draft Regulatory Concept PM2.5 Emissions (Tons/Year)</t>
  </si>
  <si>
    <t>Boiler PM2.5 Emissions (Tons/Year)</t>
  </si>
  <si>
    <t>2031 At-Berth Existing Rule PM2.5 Emissions (Tons/Year)</t>
  </si>
  <si>
    <t>2031 At-Berth Draft Regulatory Concept PM2.5 Emissions (Tons/Year)</t>
  </si>
  <si>
    <t>2016 At-Berth Existing Rule NOx Emissions (Tons/Year)</t>
  </si>
  <si>
    <t>Boiler NOx Emissions (Tons/Year)</t>
  </si>
  <si>
    <t>2031 At-Berth Existing Rule NOx Emissions (Tons/Year)</t>
  </si>
  <si>
    <t>2016 At-Berth Existing Rule GHG Emissions (MT/Year)</t>
  </si>
  <si>
    <t>2016 At-Berth Draft Regulatory Concept GHG Emissions (MT/Year)</t>
  </si>
  <si>
    <t>Boiler GHG Emissions (MT/Year)</t>
  </si>
  <si>
    <t>2031 At-Berth Existing Rule GHG Emissions (MT/Year)</t>
  </si>
  <si>
    <t>2031 At-Berth Draft Regulatory Concept GHG Emissions (MT/Year)</t>
  </si>
  <si>
    <t>Contents:</t>
  </si>
  <si>
    <t>Container/Reefer</t>
  </si>
  <si>
    <t>Bulk/General</t>
  </si>
  <si>
    <t>2021 At-Berth Existing Rule GHG Emissions (MT/Year)</t>
  </si>
  <si>
    <t>2021 At-Berth Draft Regulatory Concept GHG Emissions (MT/Year)</t>
  </si>
  <si>
    <t>2025 At-Berth Existing Rule GHG Emissions (MT/Year)</t>
  </si>
  <si>
    <t>2025 At-Berth Draft Regulatory Concept GHG Emissions (MT/Year)</t>
  </si>
  <si>
    <t>2021 At-Berth Existing Rule NOx Emissions (Tons/Year)</t>
  </si>
  <si>
    <t>2025 At-Berth Existing Rule NOx Emissions (Tons/Year)</t>
  </si>
  <si>
    <t>2021 At-Berth Existing Rule PM2.5 Emissions (Tons/Year)</t>
  </si>
  <si>
    <t>2021 At-Berth Draft Regulatory Concept PM2.5 Emissions (Tons/Year)</t>
  </si>
  <si>
    <t>2025 At-Berth Existing Rule PM2.5 Emissions (Tons/Year)</t>
  </si>
  <si>
    <t>2025 At-Berth Draft Regulatory Concept PM2.5 Emissions (Tons/Year)</t>
  </si>
  <si>
    <t>2021 At-Berth Existing Rule DPM Emissions (Tons/Year)</t>
  </si>
  <si>
    <t>2025 At-Berth Existing Rule DPM Emissions (Tons/Year)</t>
  </si>
  <si>
    <t>Auxiliary Engine Emissions GHG (MT/Year)</t>
  </si>
  <si>
    <t>Auxiliary Engine Emissions NOx (Tons/Year)</t>
  </si>
  <si>
    <t>2016 At Berth Draft Regulatory Concept NOx Emissions (Tons/Year)</t>
  </si>
  <si>
    <t>2021 At Berth Draft Regulatory Concept NOx Emissions (Tons/Year)</t>
  </si>
  <si>
    <t>2025 At Berth Draft Regulatory Concept NOx Emissions (Tons/Year)</t>
  </si>
  <si>
    <t>2031 At Berth Draft Regulatory Concept NOx Emissions (Tons/Year)</t>
  </si>
  <si>
    <t>Auxiliary Engine Emissions PM2.5 (Tons/Year)</t>
  </si>
  <si>
    <t>Auxiliary Engine Emissions DPM (Tons/Year)</t>
  </si>
  <si>
    <t>2016 At-Berth Existing Rule Diesel PM (DPM) Emissions (Tons/Year)</t>
  </si>
  <si>
    <t>The Existing Regulation is considered as the baseline.</t>
  </si>
  <si>
    <t>Richmond MTC</t>
  </si>
  <si>
    <t>Carquinez MTC</t>
  </si>
  <si>
    <t>Rodeo MTC</t>
  </si>
  <si>
    <t>Stockton MTC</t>
  </si>
  <si>
    <t>2016 At-Berth Draft Regulatory Concepts DPM Emissions (Tons/Year)</t>
  </si>
  <si>
    <t>2021 At-Berth Draft Regulatory Concepts DPM Emissions (Tons/Year)</t>
  </si>
  <si>
    <t>2025 At-Berth Draft Regulatory Concepts DPM Emissions (Tons/Year)</t>
  </si>
  <si>
    <t>2031 At-Berth Draft Regulatory Concepts DPM Emissions (Tons/Year)</t>
  </si>
  <si>
    <t>Total (MT/Year)</t>
  </si>
  <si>
    <t xml:space="preserve">Version: </t>
  </si>
  <si>
    <t>Marine Terminal Complexes (MTCs) are CARB-defined groups of marine terminals and/or smaller ports that are located in close geographical proximity to each other.</t>
  </si>
  <si>
    <t xml:space="preserve">Ports: </t>
  </si>
  <si>
    <t>MTCs include the following</t>
  </si>
  <si>
    <t>Richmond MTC (includes Port of Richmond)</t>
  </si>
  <si>
    <t>Emissions are estimated by port or marine terminal complex:</t>
  </si>
  <si>
    <t>Boiler PM emissions are characterized as PM2.5 and are included in the PM2.5 inventory and not in the DPM inventory</t>
  </si>
  <si>
    <t xml:space="preserve">1.  DPM_Inventory tab:  At Berth DPM Emissions (from Aux Engines) by vessel category for each port or marine terminal complex under the Existing Regulation and the Draft Regulatory Concepts. </t>
  </si>
  <si>
    <t>2.  PM2.5_Inventory tab:  At Berth PM2.5 Emissions (from Aux Engines and Boilers) by vessel category for each port or marine terminal complex under the Existing Regulation and the Draft Regulatory Concepts</t>
  </si>
  <si>
    <t>4. GHG_Inventory tab:  At Berth GHG Emissions (from Aux Engines and Boilers) by vessel category for each port or marine terminal complex under the Existing Regulation and the Draft Regulatory Concepts</t>
  </si>
  <si>
    <t xml:space="preserve">MTCs represent a group of emission sources that have an impact to the surrounding community.  Both the Stockton and Richmond MTCs include public ports.  </t>
  </si>
  <si>
    <t>Stockton MTC (includes Port of Stockton)</t>
  </si>
  <si>
    <t>3.  NOX_Inventory tab:   At Berth NOx Emissions (from Aux Engines and Boilers) by vessel category for each port or marine terminal complex under the Existing Regulation and the Draft Regulatory Concepts</t>
  </si>
  <si>
    <t>Purpose: to provide draft emissions estimates for the Existing Regulation and the Draft Regulatory Concept.</t>
  </si>
  <si>
    <t>September 6 &amp; 17, 2018 - 2nd Public workshops</t>
  </si>
  <si>
    <t>https://www.arb.ca.gov/ports/shorepower/shorepower.htm</t>
  </si>
  <si>
    <t>CARB Draft At Berth Emissions Estimates (from Aux Engines and Boilers) 
under Existing Regulation and Draft Regulatory Concept (11/8/2018)</t>
  </si>
  <si>
    <t>Read Me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</si>
</sst>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11"/>
      <color theme="1"/>
      <name val="Calibri"/>
      <family val="2"/>
      <scheme val="minor"/>
    </font>
    <font>
      <b/>
      <sz val="14"/>
      <color theme="1"/>
      <name val="Arial"/>
      <family val="2"/>
    </font>
    <font>
      <sz val="14"/>
      <color theme="1"/>
      <name val="Arial"/>
      <family val="2"/>
    </font>
    <font>
      <b/>
      <sz val="14"/>
      <name val="Arial"/>
      <family val="2"/>
    </font>
    <font>
      <sz val="12"/>
      <color theme="1"/>
      <name val="Calibri"/>
      <family val="2"/>
      <scheme val="minor"/>
    </font>
    <font>
      <b/>
      <sz val="16"/>
      <color theme="1"/>
      <name val="Arial"/>
      <family val="2"/>
    </font>
    <font>
      <sz val="12"/>
      <color theme="1"/>
      <name val="Arial"/>
      <family val="2"/>
    </font>
    <font>
      <b/>
      <sz val="14"/>
      <color theme="1"/>
      <name val="Calibri"/>
      <family val="2"/>
      <scheme val="minor"/>
    </font>
    <font>
      <b/>
      <sz val="14"/>
      <color theme="3" tint="0.39997558519241921"/>
      <name val="Calibri"/>
      <family val="2"/>
      <scheme val="minor"/>
    </font>
    <font>
      <b/>
      <sz val="13.5"/>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76">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left" wrapText="1"/>
    </xf>
    <xf numFmtId="0" fontId="2" fillId="0" borderId="0" xfId="0" applyFont="1" applyAlignment="1">
      <alignment wrapText="1"/>
    </xf>
    <xf numFmtId="2" fontId="1" fillId="2" borderId="2" xfId="0" applyNumberFormat="1" applyFont="1" applyFill="1" applyBorder="1" applyAlignment="1"/>
    <xf numFmtId="2" fontId="4" fillId="0" borderId="0" xfId="0" applyNumberFormat="1" applyFont="1" applyAlignment="1">
      <alignment horizontal="left" wrapText="1"/>
    </xf>
    <xf numFmtId="2" fontId="5" fillId="0" borderId="2" xfId="0" applyNumberFormat="1" applyFont="1" applyFill="1" applyBorder="1" applyAlignment="1"/>
    <xf numFmtId="164" fontId="5" fillId="0" borderId="2" xfId="0" applyNumberFormat="1" applyFont="1" applyBorder="1" applyAlignment="1">
      <alignment horizontal="right"/>
    </xf>
    <xf numFmtId="0" fontId="6" fillId="0" borderId="0" xfId="0" applyFont="1" applyAlignment="1">
      <alignment horizontal="left"/>
    </xf>
    <xf numFmtId="0" fontId="6" fillId="0" borderId="0" xfId="0" applyFont="1"/>
    <xf numFmtId="2" fontId="5" fillId="2" borderId="2" xfId="0" applyNumberFormat="1" applyFont="1" applyFill="1" applyBorder="1" applyAlignment="1"/>
    <xf numFmtId="164" fontId="5" fillId="2" borderId="2" xfId="0" applyNumberFormat="1" applyFont="1" applyFill="1" applyBorder="1" applyAlignment="1">
      <alignment horizontal="right"/>
    </xf>
    <xf numFmtId="165" fontId="6" fillId="0" borderId="0" xfId="0" applyNumberFormat="1" applyFont="1"/>
    <xf numFmtId="2" fontId="0" fillId="0" borderId="0" xfId="0" applyNumberFormat="1" applyAlignment="1">
      <alignment horizontal="left"/>
    </xf>
    <xf numFmtId="1" fontId="0" fillId="0" borderId="0" xfId="0" applyNumberFormat="1" applyAlignment="1">
      <alignment horizontal="left"/>
    </xf>
    <xf numFmtId="0" fontId="4" fillId="0" borderId="0" xfId="0" applyFont="1" applyAlignment="1">
      <alignment horizontal="left"/>
    </xf>
    <xf numFmtId="0" fontId="4" fillId="0" borderId="0" xfId="0" applyFont="1"/>
    <xf numFmtId="3" fontId="5" fillId="0" borderId="2" xfId="0" applyNumberFormat="1" applyFont="1" applyBorder="1" applyAlignment="1">
      <alignment horizontal="right"/>
    </xf>
    <xf numFmtId="3" fontId="5" fillId="2" borderId="2" xfId="0" applyNumberFormat="1" applyFont="1" applyFill="1" applyBorder="1" applyAlignment="1">
      <alignment horizontal="right"/>
    </xf>
    <xf numFmtId="3" fontId="1" fillId="0" borderId="0" xfId="0" applyNumberFormat="1" applyFont="1" applyAlignment="1">
      <alignment horizontal="center"/>
    </xf>
    <xf numFmtId="3" fontId="5" fillId="2" borderId="2" xfId="0" applyNumberFormat="1" applyFont="1" applyFill="1" applyBorder="1" applyAlignment="1"/>
    <xf numFmtId="3" fontId="6" fillId="0" borderId="0" xfId="0" applyNumberFormat="1" applyFont="1"/>
    <xf numFmtId="0" fontId="7" fillId="0" borderId="0" xfId="0" applyFont="1"/>
    <xf numFmtId="0" fontId="1" fillId="0" borderId="0" xfId="0" applyFont="1" applyAlignment="1">
      <alignment horizontal="center"/>
    </xf>
    <xf numFmtId="2" fontId="1" fillId="0" borderId="2" xfId="0" applyNumberFormat="1" applyFont="1" applyBorder="1" applyAlignment="1">
      <alignment horizontal="center" wrapText="1"/>
    </xf>
    <xf numFmtId="2" fontId="1" fillId="0" borderId="0" xfId="0" applyNumberFormat="1" applyFont="1" applyAlignment="1">
      <alignment horizontal="center"/>
    </xf>
    <xf numFmtId="3" fontId="1" fillId="0" borderId="2" xfId="0" applyNumberFormat="1" applyFont="1" applyBorder="1" applyAlignment="1">
      <alignment horizontal="center" wrapText="1"/>
    </xf>
    <xf numFmtId="0" fontId="1" fillId="0" borderId="0" xfId="0" applyFont="1" applyAlignment="1">
      <alignment horizontal="left"/>
    </xf>
    <xf numFmtId="0" fontId="1" fillId="0" borderId="0" xfId="0" applyFont="1"/>
    <xf numFmtId="3" fontId="1" fillId="2" borderId="2" xfId="0" applyNumberFormat="1" applyFont="1" applyFill="1" applyBorder="1" applyAlignment="1">
      <alignment horizontal="center" wrapText="1"/>
    </xf>
    <xf numFmtId="2" fontId="6" fillId="0" borderId="0" xfId="0" applyNumberFormat="1" applyFont="1"/>
    <xf numFmtId="2" fontId="1" fillId="2" borderId="2" xfId="0" applyNumberFormat="1" applyFont="1" applyFill="1" applyBorder="1" applyAlignment="1">
      <alignment vertical="center"/>
    </xf>
    <xf numFmtId="3" fontId="1" fillId="2" borderId="2" xfId="0" applyNumberFormat="1" applyFont="1" applyFill="1" applyBorder="1" applyAlignment="1">
      <alignment horizontal="center" vertical="center" wrapText="1"/>
    </xf>
    <xf numFmtId="9" fontId="8" fillId="0" borderId="0" xfId="0" applyNumberFormat="1" applyFont="1" applyAlignment="1">
      <alignment horizontal="center"/>
    </xf>
    <xf numFmtId="2" fontId="7" fillId="0" borderId="0" xfId="0" applyNumberFormat="1" applyFont="1" applyAlignment="1">
      <alignment horizontal="left"/>
    </xf>
    <xf numFmtId="2" fontId="7" fillId="0" borderId="0" xfId="0" applyNumberFormat="1" applyFont="1" applyAlignment="1">
      <alignment horizontal="center"/>
    </xf>
    <xf numFmtId="9" fontId="7" fillId="0" borderId="0" xfId="0" applyNumberFormat="1" applyFont="1" applyAlignment="1">
      <alignment horizontal="center"/>
    </xf>
    <xf numFmtId="0" fontId="7" fillId="0" borderId="0" xfId="0" applyFont="1" applyFill="1" applyBorder="1"/>
    <xf numFmtId="0" fontId="7" fillId="0" borderId="0" xfId="0" applyFont="1" applyAlignment="1">
      <alignment horizontal="left" wrapText="1"/>
    </xf>
    <xf numFmtId="0" fontId="7" fillId="0" borderId="0" xfId="0" applyFont="1" applyFill="1" applyBorder="1" applyAlignment="1">
      <alignment horizontal="left" wrapText="1"/>
    </xf>
    <xf numFmtId="0" fontId="7" fillId="0" borderId="0" xfId="0" applyFont="1" applyFill="1" applyBorder="1" applyAlignment="1">
      <alignment wrapText="1"/>
    </xf>
    <xf numFmtId="1" fontId="7" fillId="0" borderId="0" xfId="0" applyNumberFormat="1" applyFont="1" applyFill="1" applyBorder="1" applyAlignment="1">
      <alignment wrapText="1"/>
    </xf>
    <xf numFmtId="0" fontId="7" fillId="0" borderId="0" xfId="0" applyFont="1" applyAlignment="1">
      <alignment wrapText="1"/>
    </xf>
    <xf numFmtId="0" fontId="7" fillId="0" borderId="0" xfId="0" applyFont="1" applyAlignment="1">
      <alignment horizontal="center" vertical="top" wrapText="1"/>
    </xf>
    <xf numFmtId="0" fontId="7" fillId="0" borderId="0" xfId="0" applyFont="1" applyAlignment="1">
      <alignment horizontal="center" vertical="top"/>
    </xf>
    <xf numFmtId="1" fontId="7" fillId="0" borderId="0" xfId="0" applyNumberFormat="1" applyFont="1" applyFill="1" applyBorder="1" applyAlignment="1">
      <alignment horizontal="center" vertical="top"/>
    </xf>
    <xf numFmtId="0" fontId="9" fillId="0" borderId="0" xfId="0" applyFont="1" applyAlignment="1">
      <alignment horizontal="center" vertical="top"/>
    </xf>
    <xf numFmtId="0" fontId="0" fillId="0" borderId="0" xfId="0" applyAlignment="1">
      <alignment horizontal="center" vertical="top"/>
    </xf>
    <xf numFmtId="1"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1" fillId="0" borderId="1" xfId="0" applyFont="1" applyBorder="1" applyAlignment="1">
      <alignment vertical="top"/>
    </xf>
    <xf numFmtId="2" fontId="1" fillId="0" borderId="1" xfId="0" applyNumberFormat="1" applyFont="1" applyBorder="1" applyAlignment="1"/>
    <xf numFmtId="0" fontId="1" fillId="0" borderId="0" xfId="0" applyFont="1" applyAlignment="1"/>
    <xf numFmtId="2" fontId="1" fillId="0" borderId="0" xfId="0" applyNumberFormat="1" applyFont="1" applyAlignment="1"/>
    <xf numFmtId="0" fontId="1" fillId="0" borderId="0" xfId="0" applyFont="1" applyAlignment="1">
      <alignment vertical="top"/>
    </xf>
    <xf numFmtId="2" fontId="3" fillId="0" borderId="2" xfId="0" applyNumberFormat="1" applyFont="1" applyBorder="1" applyAlignment="1">
      <alignment wrapText="1"/>
    </xf>
    <xf numFmtId="2" fontId="1" fillId="0" borderId="2" xfId="0" applyNumberFormat="1" applyFont="1" applyBorder="1" applyAlignment="1">
      <alignment wrapText="1"/>
    </xf>
    <xf numFmtId="0" fontId="1" fillId="0" borderId="1" xfId="0" applyFont="1" applyBorder="1" applyAlignment="1"/>
    <xf numFmtId="3" fontId="3" fillId="0" borderId="2" xfId="0" applyNumberFormat="1" applyFont="1" applyBorder="1" applyAlignment="1">
      <alignment wrapText="1"/>
    </xf>
    <xf numFmtId="3" fontId="1" fillId="0" borderId="2" xfId="0" applyNumberFormat="1" applyFont="1" applyBorder="1" applyAlignment="1">
      <alignment wrapText="1"/>
    </xf>
    <xf numFmtId="3" fontId="1" fillId="0" borderId="1" xfId="0" applyNumberFormat="1" applyFont="1" applyBorder="1" applyAlignment="1"/>
    <xf numFmtId="2" fontId="1"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1" fillId="2" borderId="2"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2" fontId="0" fillId="0" borderId="0" xfId="0" applyNumberForma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horizontal="center" vertical="center" wrapText="1"/>
    </xf>
    <xf numFmtId="2" fontId="4" fillId="0" borderId="0" xfId="0" applyNumberFormat="1" applyFont="1" applyAlignment="1">
      <alignment horizontal="center" vertical="center" wrapText="1"/>
    </xf>
    <xf numFmtId="3" fontId="1"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200025</xdr:colOff>
      <xdr:row>17</xdr:row>
      <xdr:rowOff>57151</xdr:rowOff>
    </xdr:from>
    <xdr:to>
      <xdr:col>10</xdr:col>
      <xdr:colOff>438150</xdr:colOff>
      <xdr:row>28</xdr:row>
      <xdr:rowOff>666751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rot="19310468">
          <a:off x="5153025" y="5943601"/>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20</xdr:col>
      <xdr:colOff>847725</xdr:colOff>
      <xdr:row>16</xdr:row>
      <xdr:rowOff>323852</xdr:rowOff>
    </xdr:from>
    <xdr:to>
      <xdr:col>26</xdr:col>
      <xdr:colOff>1085850</xdr:colOff>
      <xdr:row>28</xdr:row>
      <xdr:rowOff>476252</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rot="19310468">
          <a:off x="22526625" y="5753102"/>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809625</xdr:colOff>
      <xdr:row>53</xdr:row>
      <xdr:rowOff>95249</xdr:rowOff>
    </xdr:from>
    <xdr:to>
      <xdr:col>26</xdr:col>
      <xdr:colOff>3175</xdr:colOff>
      <xdr:row>65</xdr:row>
      <xdr:rowOff>342899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rot="19310468">
          <a:off x="22145625" y="16525874"/>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4</xdr:col>
      <xdr:colOff>200025</xdr:colOff>
      <xdr:row>54</xdr:row>
      <xdr:rowOff>104774</xdr:rowOff>
    </xdr:from>
    <xdr:to>
      <xdr:col>10</xdr:col>
      <xdr:colOff>457200</xdr:colOff>
      <xdr:row>65</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rot="19310468">
          <a:off x="5137150" y="16995774"/>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4</xdr:col>
      <xdr:colOff>368301</xdr:colOff>
      <xdr:row>14</xdr:row>
      <xdr:rowOff>50800</xdr:rowOff>
    </xdr:from>
    <xdr:to>
      <xdr:col>10</xdr:col>
      <xdr:colOff>625476</xdr:colOff>
      <xdr:row>24</xdr:row>
      <xdr:rowOff>346075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rot="19310468">
          <a:off x="5305426" y="4924425"/>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19</xdr:col>
      <xdr:colOff>393700</xdr:colOff>
      <xdr:row>13</xdr:row>
      <xdr:rowOff>12700</xdr:rowOff>
    </xdr:from>
    <xdr:to>
      <xdr:col>25</xdr:col>
      <xdr:colOff>650875</xdr:colOff>
      <xdr:row>24</xdr:row>
      <xdr:rowOff>53975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rot="19310468">
          <a:off x="21729700" y="4632325"/>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495300</xdr:colOff>
      <xdr:row>12</xdr:row>
      <xdr:rowOff>19049</xdr:rowOff>
    </xdr:from>
    <xdr:to>
      <xdr:col>26</xdr:col>
      <xdr:colOff>809625</xdr:colOff>
      <xdr:row>23</xdr:row>
      <xdr:rowOff>711199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rot="19310468">
          <a:off x="22917150" y="4133849"/>
          <a:ext cx="6715125" cy="337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20</xdr:col>
      <xdr:colOff>253998</xdr:colOff>
      <xdr:row>53</xdr:row>
      <xdr:rowOff>222249</xdr:rowOff>
    </xdr:from>
    <xdr:to>
      <xdr:col>26</xdr:col>
      <xdr:colOff>581023</xdr:colOff>
      <xdr:row>65</xdr:row>
      <xdr:rowOff>450849</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rot="19310468">
          <a:off x="22675848" y="16567149"/>
          <a:ext cx="6727825" cy="3371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4</xdr:col>
      <xdr:colOff>361951</xdr:colOff>
      <xdr:row>51</xdr:row>
      <xdr:rowOff>177800</xdr:rowOff>
    </xdr:from>
    <xdr:to>
      <xdr:col>10</xdr:col>
      <xdr:colOff>688976</xdr:colOff>
      <xdr:row>64</xdr:row>
      <xdr:rowOff>133350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rot="19310468">
          <a:off x="5314951" y="16027400"/>
          <a:ext cx="6727825" cy="3365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4</xdr:col>
      <xdr:colOff>323851</xdr:colOff>
      <xdr:row>13</xdr:row>
      <xdr:rowOff>120651</xdr:rowOff>
    </xdr:from>
    <xdr:to>
      <xdr:col>10</xdr:col>
      <xdr:colOff>638176</xdr:colOff>
      <xdr:row>24</xdr:row>
      <xdr:rowOff>165101</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rot="19310468">
          <a:off x="5276851" y="4502151"/>
          <a:ext cx="6715125" cy="337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428625</xdr:colOff>
      <xdr:row>12</xdr:row>
      <xdr:rowOff>79375</xdr:rowOff>
    </xdr:from>
    <xdr:to>
      <xdr:col>10</xdr:col>
      <xdr:colOff>685800</xdr:colOff>
      <xdr:row>23</xdr:row>
      <xdr:rowOff>787400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rot="19310468">
          <a:off x="5365750" y="4302125"/>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19</xdr:col>
      <xdr:colOff>739775</xdr:colOff>
      <xdr:row>53</xdr:row>
      <xdr:rowOff>342900</xdr:rowOff>
    </xdr:from>
    <xdr:to>
      <xdr:col>25</xdr:col>
      <xdr:colOff>996950</xdr:colOff>
      <xdr:row>65</xdr:row>
      <xdr:rowOff>590550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rot="19310468">
          <a:off x="22504400" y="16456025"/>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4</xdr:col>
      <xdr:colOff>876300</xdr:colOff>
      <xdr:row>53</xdr:row>
      <xdr:rowOff>19050</xdr:rowOff>
    </xdr:from>
    <xdr:to>
      <xdr:col>10</xdr:col>
      <xdr:colOff>1133475</xdr:colOff>
      <xdr:row>65</xdr:row>
      <xdr:rowOff>266700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rot="19310468">
          <a:off x="5813425" y="16132175"/>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twoCellAnchor>
    <xdr:from>
      <xdr:col>19</xdr:col>
      <xdr:colOff>790575</xdr:colOff>
      <xdr:row>11</xdr:row>
      <xdr:rowOff>282575</xdr:rowOff>
    </xdr:from>
    <xdr:to>
      <xdr:col>25</xdr:col>
      <xdr:colOff>1047750</xdr:colOff>
      <xdr:row>23</xdr:row>
      <xdr:rowOff>530225</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rot="19310468">
          <a:off x="22555200" y="4044950"/>
          <a:ext cx="6638925" cy="3295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0">
              <a:solidFill>
                <a:schemeClr val="bg1">
                  <a:lumMod val="65000"/>
                  <a:alpha val="72000"/>
                </a:schemeClr>
              </a:solidFill>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6"/>
  <sheetViews>
    <sheetView topLeftCell="A23" workbookViewId="0">
      <selection activeCell="B7" sqref="B7"/>
    </sheetView>
  </sheetViews>
  <sheetFormatPr defaultColWidth="8.85546875" defaultRowHeight="15" x14ac:dyDescent="0.25"/>
  <cols>
    <col min="1" max="1" width="4.5703125" customWidth="1"/>
    <col min="2" max="2" width="115.28515625" style="48" customWidth="1"/>
  </cols>
  <sheetData>
    <row r="1" spans="2:15" s="23" customFormat="1" ht="45" customHeight="1" x14ac:dyDescent="0.3">
      <c r="B1" s="44" t="s">
        <v>91</v>
      </c>
      <c r="C1" s="43"/>
      <c r="D1" s="43"/>
      <c r="E1" s="43"/>
      <c r="F1" s="43"/>
      <c r="G1" s="43"/>
      <c r="H1" s="43"/>
      <c r="I1" s="43"/>
      <c r="J1" s="43"/>
      <c r="K1" s="43"/>
      <c r="L1" s="43"/>
      <c r="M1" s="43"/>
      <c r="N1" s="43"/>
    </row>
    <row r="2" spans="2:15" s="23" customFormat="1" ht="18.75" x14ac:dyDescent="0.3">
      <c r="B2" s="45" t="s">
        <v>92</v>
      </c>
    </row>
    <row r="3" spans="2:15" s="23" customFormat="1" ht="18.75" x14ac:dyDescent="0.3">
      <c r="B3" s="45"/>
    </row>
    <row r="4" spans="2:15" s="23" customFormat="1" ht="18.75" x14ac:dyDescent="0.3">
      <c r="B4" s="45" t="s">
        <v>65</v>
      </c>
    </row>
    <row r="5" spans="2:15" s="23" customFormat="1" ht="18.75" x14ac:dyDescent="0.3">
      <c r="B5" s="46" t="s">
        <v>88</v>
      </c>
      <c r="D5" s="35"/>
      <c r="E5" s="35"/>
      <c r="F5" s="36"/>
      <c r="G5" s="36"/>
      <c r="H5" s="36"/>
      <c r="I5" s="37"/>
      <c r="J5" s="37"/>
      <c r="K5" s="36"/>
      <c r="N5" s="34"/>
      <c r="O5" s="37"/>
    </row>
    <row r="6" spans="2:15" s="23" customFormat="1" ht="18.75" x14ac:dyDescent="0.3">
      <c r="B6" s="46" t="s">
        <v>75</v>
      </c>
      <c r="D6" s="35"/>
      <c r="E6" s="35"/>
      <c r="F6" s="36"/>
      <c r="G6" s="36"/>
      <c r="H6" s="36"/>
      <c r="I6" s="37"/>
      <c r="J6" s="37"/>
      <c r="K6" s="36"/>
      <c r="N6" s="34"/>
      <c r="O6" s="37"/>
    </row>
    <row r="7" spans="2:15" s="23" customFormat="1" ht="18.75" x14ac:dyDescent="0.3">
      <c r="B7" s="47" t="s">
        <v>89</v>
      </c>
      <c r="D7" s="35"/>
      <c r="E7" s="35"/>
      <c r="F7" s="36"/>
      <c r="G7" s="36"/>
      <c r="H7" s="36"/>
      <c r="I7" s="37"/>
      <c r="J7" s="37"/>
      <c r="K7" s="36"/>
      <c r="N7" s="34"/>
      <c r="O7" s="37"/>
    </row>
    <row r="8" spans="2:15" s="23" customFormat="1" ht="18.75" x14ac:dyDescent="0.3">
      <c r="B8" s="45" t="s">
        <v>90</v>
      </c>
      <c r="D8" s="35"/>
      <c r="E8" s="35"/>
      <c r="F8" s="36"/>
      <c r="G8" s="36"/>
      <c r="H8" s="36"/>
      <c r="I8" s="37"/>
      <c r="J8" s="37"/>
      <c r="K8" s="36"/>
      <c r="N8" s="34"/>
      <c r="O8" s="37"/>
    </row>
    <row r="9" spans="2:15" s="23" customFormat="1" ht="18.75" x14ac:dyDescent="0.3">
      <c r="B9" s="46"/>
      <c r="D9" s="35"/>
      <c r="E9" s="35"/>
      <c r="F9" s="36"/>
      <c r="G9" s="36"/>
      <c r="H9" s="36"/>
      <c r="I9" s="37"/>
      <c r="J9" s="37"/>
      <c r="K9" s="36"/>
      <c r="N9" s="34"/>
      <c r="O9" s="37"/>
    </row>
    <row r="10" spans="2:15" s="23" customFormat="1" ht="18.75" x14ac:dyDescent="0.3">
      <c r="B10" s="46" t="s">
        <v>41</v>
      </c>
      <c r="C10" s="35"/>
      <c r="D10" s="35"/>
      <c r="E10" s="35"/>
      <c r="F10" s="36"/>
      <c r="G10" s="36"/>
      <c r="H10" s="36"/>
      <c r="I10" s="37"/>
      <c r="J10" s="37"/>
      <c r="K10" s="36"/>
      <c r="N10" s="34"/>
      <c r="O10" s="37"/>
    </row>
    <row r="11" spans="2:15" s="39" customFormat="1" ht="39.950000000000003" customHeight="1" x14ac:dyDescent="0.3">
      <c r="B11" s="49" t="s">
        <v>82</v>
      </c>
      <c r="C11" s="42"/>
      <c r="D11" s="42"/>
      <c r="E11" s="42"/>
      <c r="F11" s="42"/>
      <c r="G11" s="42"/>
      <c r="H11" s="42"/>
      <c r="I11" s="42"/>
      <c r="J11" s="42"/>
      <c r="K11" s="42"/>
      <c r="L11" s="42"/>
      <c r="M11" s="42"/>
      <c r="N11" s="42"/>
    </row>
    <row r="12" spans="2:15" s="39" customFormat="1" ht="39.950000000000003" customHeight="1" x14ac:dyDescent="0.3">
      <c r="B12" s="49" t="s">
        <v>81</v>
      </c>
      <c r="C12" s="42"/>
      <c r="D12" s="42"/>
      <c r="E12" s="42"/>
      <c r="F12" s="42"/>
      <c r="G12" s="42"/>
      <c r="H12" s="42"/>
      <c r="I12" s="42"/>
      <c r="J12" s="42"/>
      <c r="K12" s="42"/>
      <c r="L12" s="42"/>
      <c r="M12" s="42"/>
      <c r="N12" s="42"/>
    </row>
    <row r="13" spans="2:15" s="39" customFormat="1" ht="39.950000000000003" customHeight="1" x14ac:dyDescent="0.3">
      <c r="B13" s="49" t="s">
        <v>83</v>
      </c>
      <c r="C13" s="42"/>
      <c r="D13" s="42"/>
      <c r="E13" s="42"/>
      <c r="F13" s="42"/>
      <c r="G13" s="42"/>
      <c r="H13" s="42"/>
      <c r="I13" s="42"/>
      <c r="J13" s="42"/>
      <c r="K13" s="42"/>
      <c r="L13" s="42"/>
      <c r="M13" s="42"/>
      <c r="N13" s="42"/>
    </row>
    <row r="14" spans="2:15" s="39" customFormat="1" ht="39.950000000000003" customHeight="1" x14ac:dyDescent="0.3">
      <c r="B14" s="49" t="s">
        <v>87</v>
      </c>
      <c r="C14" s="42"/>
      <c r="D14" s="42"/>
      <c r="E14" s="42"/>
      <c r="F14" s="42"/>
      <c r="G14" s="42"/>
      <c r="H14" s="42"/>
      <c r="I14" s="42"/>
      <c r="J14" s="42"/>
      <c r="K14" s="42"/>
      <c r="L14" s="42"/>
      <c r="M14" s="42"/>
      <c r="N14" s="42"/>
    </row>
    <row r="15" spans="2:15" s="39" customFormat="1" ht="39.950000000000003" customHeight="1" x14ac:dyDescent="0.3">
      <c r="B15" s="49" t="s">
        <v>84</v>
      </c>
      <c r="C15" s="42"/>
      <c r="D15" s="42"/>
      <c r="E15" s="42"/>
      <c r="F15" s="42"/>
      <c r="G15" s="42"/>
      <c r="H15" s="42"/>
      <c r="I15" s="42"/>
      <c r="J15" s="42"/>
      <c r="K15" s="42"/>
      <c r="L15" s="42"/>
      <c r="M15" s="42"/>
      <c r="N15" s="42"/>
    </row>
    <row r="16" spans="2:15" s="39" customFormat="1" ht="39.950000000000003" customHeight="1" x14ac:dyDescent="0.3">
      <c r="B16" s="44"/>
    </row>
    <row r="17" spans="2:15" s="39" customFormat="1" ht="39.950000000000003" customHeight="1" x14ac:dyDescent="0.3">
      <c r="B17" s="49" t="s">
        <v>80</v>
      </c>
      <c r="C17" s="42"/>
      <c r="D17" s="42"/>
      <c r="E17" s="42"/>
      <c r="F17" s="42"/>
      <c r="G17" s="42"/>
      <c r="H17" s="42"/>
      <c r="I17" s="42"/>
      <c r="J17" s="42"/>
      <c r="K17" s="42"/>
      <c r="L17" s="42"/>
      <c r="M17" s="42"/>
      <c r="N17" s="42"/>
    </row>
    <row r="18" spans="2:15" s="39" customFormat="1" ht="39.950000000000003" customHeight="1" x14ac:dyDescent="0.3">
      <c r="B18" s="50" t="s">
        <v>76</v>
      </c>
      <c r="C18" s="41"/>
      <c r="D18" s="41"/>
      <c r="E18" s="41"/>
      <c r="F18" s="41"/>
      <c r="G18" s="41"/>
      <c r="H18" s="41"/>
      <c r="I18" s="41"/>
      <c r="J18" s="41"/>
      <c r="K18" s="41"/>
      <c r="L18" s="41"/>
      <c r="M18" s="41"/>
      <c r="N18" s="41"/>
      <c r="O18" s="40"/>
    </row>
    <row r="19" spans="2:15" s="39" customFormat="1" ht="39.950000000000003" customHeight="1" x14ac:dyDescent="0.3">
      <c r="B19" s="50" t="s">
        <v>85</v>
      </c>
      <c r="C19" s="41"/>
      <c r="D19" s="41"/>
      <c r="E19" s="41"/>
      <c r="F19" s="41"/>
      <c r="G19" s="41"/>
      <c r="H19" s="41"/>
      <c r="I19" s="41"/>
      <c r="J19" s="41"/>
      <c r="K19" s="41"/>
      <c r="L19" s="41"/>
      <c r="M19" s="41"/>
      <c r="N19" s="41"/>
      <c r="O19" s="40"/>
    </row>
    <row r="20" spans="2:15" s="23" customFormat="1" ht="20.100000000000001" customHeight="1" x14ac:dyDescent="0.3">
      <c r="B20" s="51" t="s">
        <v>78</v>
      </c>
      <c r="C20" s="38"/>
      <c r="D20" s="38"/>
      <c r="E20" s="38"/>
      <c r="F20" s="38"/>
      <c r="G20" s="38"/>
      <c r="H20" s="38"/>
      <c r="I20" s="38"/>
      <c r="J20" s="38"/>
      <c r="K20" s="38"/>
      <c r="L20" s="38"/>
      <c r="M20" s="38"/>
      <c r="N20" s="38"/>
      <c r="O20" s="38"/>
    </row>
    <row r="21" spans="2:15" s="23" customFormat="1" ht="20.100000000000001" customHeight="1" x14ac:dyDescent="0.3">
      <c r="B21" s="51" t="s">
        <v>67</v>
      </c>
      <c r="C21" s="38"/>
      <c r="D21" s="38"/>
      <c r="E21" s="38"/>
      <c r="F21" s="38"/>
      <c r="G21" s="38"/>
      <c r="H21" s="38"/>
      <c r="I21" s="38"/>
      <c r="J21" s="38"/>
      <c r="K21" s="38"/>
      <c r="L21" s="38"/>
      <c r="M21" s="38"/>
      <c r="N21" s="38"/>
      <c r="O21" s="38"/>
    </row>
    <row r="22" spans="2:15" s="23" customFormat="1" ht="20.100000000000001" customHeight="1" x14ac:dyDescent="0.3">
      <c r="B22" s="51" t="s">
        <v>68</v>
      </c>
      <c r="C22" s="38"/>
      <c r="D22" s="38"/>
      <c r="E22" s="38"/>
      <c r="F22" s="38"/>
      <c r="G22" s="38"/>
      <c r="H22" s="38"/>
      <c r="I22" s="38"/>
      <c r="J22" s="38"/>
      <c r="K22" s="38"/>
      <c r="L22" s="38"/>
      <c r="M22" s="38"/>
      <c r="N22" s="38"/>
      <c r="O22" s="38"/>
    </row>
    <row r="23" spans="2:15" s="23" customFormat="1" ht="20.100000000000001" customHeight="1" x14ac:dyDescent="0.3">
      <c r="B23" s="51" t="s">
        <v>79</v>
      </c>
      <c r="C23" s="38"/>
      <c r="D23" s="38"/>
      <c r="E23" s="38"/>
      <c r="F23" s="38"/>
      <c r="G23" s="38"/>
      <c r="H23" s="38"/>
      <c r="I23" s="38"/>
      <c r="J23" s="38"/>
      <c r="K23" s="38"/>
      <c r="L23" s="38"/>
      <c r="M23" s="38"/>
      <c r="N23" s="38"/>
      <c r="O23" s="38"/>
    </row>
    <row r="24" spans="2:15" s="23" customFormat="1" ht="20.100000000000001" customHeight="1" x14ac:dyDescent="0.3">
      <c r="B24" s="51" t="s">
        <v>86</v>
      </c>
      <c r="C24" s="38"/>
      <c r="D24" s="38"/>
      <c r="E24" s="38"/>
      <c r="F24" s="38"/>
      <c r="G24" s="38"/>
      <c r="H24" s="38"/>
      <c r="I24" s="38"/>
      <c r="J24" s="38"/>
      <c r="K24" s="38"/>
      <c r="L24" s="38"/>
      <c r="M24" s="38"/>
      <c r="N24" s="38"/>
      <c r="O24" s="38"/>
    </row>
    <row r="25" spans="2:15" s="23" customFormat="1" ht="20.100000000000001" customHeight="1" x14ac:dyDescent="0.3">
      <c r="B25" s="51"/>
      <c r="C25" s="38"/>
      <c r="D25" s="38"/>
      <c r="E25" s="38"/>
      <c r="F25" s="38"/>
      <c r="G25" s="38"/>
      <c r="H25" s="38"/>
      <c r="I25" s="38"/>
      <c r="J25" s="38"/>
      <c r="K25" s="38"/>
      <c r="L25" s="38"/>
      <c r="M25" s="38"/>
      <c r="N25" s="38"/>
      <c r="O25" s="38"/>
    </row>
    <row r="26" spans="2:15" s="23" customFormat="1" ht="20.100000000000001" customHeight="1" x14ac:dyDescent="0.3">
      <c r="B26" s="51" t="s">
        <v>77</v>
      </c>
      <c r="C26" s="38"/>
      <c r="D26" s="38"/>
      <c r="E26" s="38"/>
      <c r="F26" s="38"/>
      <c r="G26" s="38"/>
      <c r="H26" s="38"/>
      <c r="I26" s="38"/>
      <c r="J26" s="38"/>
      <c r="K26" s="38"/>
      <c r="L26" s="38"/>
      <c r="M26" s="38"/>
      <c r="N26" s="38"/>
      <c r="O26" s="38"/>
    </row>
    <row r="27" spans="2:15" s="23" customFormat="1" ht="20.100000000000001" customHeight="1" x14ac:dyDescent="0.3">
      <c r="B27" s="51" t="s">
        <v>11</v>
      </c>
      <c r="C27" s="38"/>
      <c r="D27" s="38"/>
      <c r="E27" s="38"/>
      <c r="F27" s="38"/>
      <c r="G27" s="38"/>
      <c r="H27" s="38"/>
      <c r="I27" s="38"/>
      <c r="J27" s="38"/>
      <c r="K27" s="38"/>
      <c r="L27" s="38"/>
      <c r="M27" s="38"/>
      <c r="N27" s="38"/>
      <c r="O27" s="38"/>
    </row>
    <row r="28" spans="2:15" s="23" customFormat="1" ht="20.100000000000001" customHeight="1" x14ac:dyDescent="0.3">
      <c r="B28" s="51" t="s">
        <v>12</v>
      </c>
      <c r="C28" s="38"/>
      <c r="D28" s="38"/>
      <c r="E28" s="38"/>
      <c r="F28" s="38"/>
      <c r="G28" s="38"/>
      <c r="H28" s="38"/>
      <c r="I28" s="38"/>
      <c r="J28" s="38"/>
      <c r="K28" s="38"/>
      <c r="L28" s="38"/>
      <c r="M28" s="38"/>
      <c r="N28" s="38"/>
      <c r="O28" s="38"/>
    </row>
    <row r="29" spans="2:15" s="23" customFormat="1" ht="20.100000000000001" customHeight="1" x14ac:dyDescent="0.3">
      <c r="B29" s="51" t="s">
        <v>14</v>
      </c>
      <c r="C29" s="38"/>
      <c r="D29" s="38"/>
      <c r="E29" s="38"/>
      <c r="F29" s="38"/>
      <c r="G29" s="38"/>
      <c r="H29" s="38"/>
      <c r="I29" s="38"/>
      <c r="J29" s="38"/>
      <c r="K29" s="38"/>
      <c r="L29" s="38"/>
      <c r="M29" s="38"/>
      <c r="N29" s="38"/>
      <c r="O29" s="38"/>
    </row>
    <row r="30" spans="2:15" s="23" customFormat="1" ht="20.100000000000001" customHeight="1" x14ac:dyDescent="0.3">
      <c r="B30" s="51" t="s">
        <v>15</v>
      </c>
      <c r="C30" s="38"/>
      <c r="D30" s="38"/>
      <c r="E30" s="38"/>
      <c r="F30" s="38"/>
      <c r="G30" s="38"/>
      <c r="H30" s="38"/>
      <c r="I30" s="38"/>
      <c r="J30" s="38"/>
      <c r="K30" s="38"/>
      <c r="L30" s="38"/>
      <c r="M30" s="38"/>
      <c r="N30" s="38"/>
      <c r="O30" s="38"/>
    </row>
    <row r="31" spans="2:15" s="23" customFormat="1" ht="20.100000000000001" customHeight="1" x14ac:dyDescent="0.3">
      <c r="B31" s="51" t="s">
        <v>16</v>
      </c>
      <c r="C31" s="38"/>
      <c r="D31" s="38"/>
      <c r="E31" s="38"/>
      <c r="F31" s="38"/>
      <c r="G31" s="38"/>
      <c r="H31" s="38"/>
      <c r="I31" s="38"/>
      <c r="J31" s="38"/>
      <c r="K31" s="38"/>
      <c r="L31" s="38"/>
      <c r="M31" s="38"/>
      <c r="N31" s="38"/>
      <c r="O31" s="38"/>
    </row>
    <row r="32" spans="2:15" s="23" customFormat="1" ht="20.100000000000001" customHeight="1" x14ac:dyDescent="0.3">
      <c r="B32" s="51" t="s">
        <v>17</v>
      </c>
      <c r="C32" s="38"/>
      <c r="D32" s="38"/>
      <c r="E32" s="38"/>
      <c r="F32" s="38"/>
      <c r="G32" s="38"/>
      <c r="H32" s="38"/>
      <c r="I32" s="38"/>
      <c r="J32" s="38"/>
      <c r="K32" s="38"/>
      <c r="L32" s="38"/>
      <c r="M32" s="38"/>
      <c r="N32" s="38"/>
      <c r="O32" s="38"/>
    </row>
    <row r="33" spans="2:15" s="23" customFormat="1" ht="20.100000000000001" customHeight="1" x14ac:dyDescent="0.3">
      <c r="B33" s="51" t="s">
        <v>18</v>
      </c>
      <c r="C33" s="38"/>
      <c r="D33" s="38"/>
      <c r="E33" s="38"/>
      <c r="F33" s="38"/>
      <c r="G33" s="38"/>
      <c r="H33" s="38"/>
      <c r="I33" s="38"/>
      <c r="J33" s="38"/>
      <c r="K33" s="38"/>
      <c r="L33" s="38"/>
      <c r="M33" s="38"/>
      <c r="N33" s="38"/>
      <c r="O33" s="38"/>
    </row>
    <row r="34" spans="2:15" s="23" customFormat="1" ht="20.100000000000001" customHeight="1" x14ac:dyDescent="0.3">
      <c r="B34" s="51" t="s">
        <v>19</v>
      </c>
      <c r="C34" s="38"/>
      <c r="D34" s="38"/>
      <c r="E34" s="38"/>
      <c r="F34" s="38"/>
      <c r="G34" s="38"/>
      <c r="H34" s="38"/>
      <c r="I34" s="38"/>
      <c r="J34" s="38"/>
      <c r="K34" s="38"/>
      <c r="L34" s="38"/>
      <c r="M34" s="38"/>
      <c r="N34" s="38"/>
      <c r="O34" s="38"/>
    </row>
    <row r="35" spans="2:15" s="23" customFormat="1" ht="20.100000000000001" customHeight="1" x14ac:dyDescent="0.3">
      <c r="B35" s="51" t="s">
        <v>21</v>
      </c>
      <c r="C35" s="38"/>
      <c r="D35" s="38"/>
      <c r="E35" s="38"/>
      <c r="F35" s="38"/>
      <c r="G35" s="38"/>
      <c r="H35" s="38"/>
      <c r="I35" s="38"/>
      <c r="J35" s="38"/>
      <c r="K35" s="38"/>
      <c r="L35" s="38"/>
      <c r="M35" s="38"/>
      <c r="N35" s="38"/>
      <c r="O35" s="38"/>
    </row>
    <row r="36" spans="2:15" s="23" customFormat="1" ht="18.75" x14ac:dyDescent="0.3">
      <c r="B36" s="45"/>
    </row>
  </sheetData>
  <pageMargins left="0.7" right="0.7" top="0.75" bottom="0.75" header="0.3" footer="0.3"/>
  <pageSetup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A27" zoomScale="50" zoomScaleNormal="50" zoomScaleSheetLayoutView="50" workbookViewId="0">
      <selection activeCell="R29" sqref="R29"/>
    </sheetView>
  </sheetViews>
  <sheetFormatPr defaultRowHeight="15.75" x14ac:dyDescent="0.25"/>
  <cols>
    <col min="1" max="1" width="26.140625" style="10" bestFit="1" customWidth="1"/>
    <col min="2" max="10" width="16" style="10" customWidth="1"/>
    <col min="11" max="11" width="17.28515625" style="10" customWidth="1"/>
    <col min="12" max="15" width="16" style="10" customWidth="1"/>
    <col min="16" max="16" width="6.7109375" customWidth="1"/>
    <col min="17" max="17" width="18.5703125" style="10" customWidth="1"/>
    <col min="18" max="26" width="15.85546875" style="10" customWidth="1"/>
    <col min="27" max="27" width="17.42578125" style="10" customWidth="1"/>
    <col min="28" max="31" width="15.85546875" style="10" customWidth="1"/>
    <col min="32" max="32" width="11.42578125" style="9" bestFit="1" customWidth="1"/>
    <col min="33" max="33" width="25.85546875" style="10" customWidth="1"/>
  </cols>
  <sheetData>
    <row r="1" spans="1:33" ht="18" x14ac:dyDescent="0.25">
      <c r="A1" s="54" t="s">
        <v>64</v>
      </c>
      <c r="B1" s="54"/>
      <c r="C1" s="54"/>
      <c r="D1" s="54"/>
      <c r="E1" s="54"/>
      <c r="F1" s="54"/>
      <c r="G1" s="54"/>
      <c r="H1" s="54"/>
      <c r="I1" s="54"/>
      <c r="J1" s="54"/>
      <c r="K1" s="54"/>
      <c r="L1" s="54"/>
      <c r="M1" s="54"/>
      <c r="N1" s="54"/>
      <c r="O1" s="54"/>
      <c r="Q1" s="54" t="s">
        <v>70</v>
      </c>
      <c r="R1" s="54"/>
      <c r="S1" s="54"/>
      <c r="T1" s="54"/>
      <c r="U1" s="54"/>
      <c r="V1" s="54"/>
      <c r="W1" s="54"/>
      <c r="X1" s="54"/>
      <c r="Y1" s="54"/>
      <c r="Z1" s="54"/>
      <c r="AA1" s="54"/>
      <c r="AB1" s="54"/>
      <c r="AC1" s="54"/>
      <c r="AD1" s="54"/>
      <c r="AE1" s="54"/>
      <c r="AF1" s="1"/>
      <c r="AG1" s="2"/>
    </row>
    <row r="2" spans="1:33" ht="18" x14ac:dyDescent="0.25">
      <c r="A2" s="53" t="s">
        <v>63</v>
      </c>
      <c r="B2" s="53"/>
      <c r="C2" s="53"/>
      <c r="D2" s="53"/>
      <c r="E2" s="53"/>
      <c r="F2" s="53"/>
      <c r="G2" s="53"/>
      <c r="H2" s="53"/>
      <c r="I2" s="53"/>
      <c r="J2" s="53"/>
      <c r="K2" s="53"/>
      <c r="L2" s="53"/>
      <c r="M2" s="53"/>
      <c r="N2" s="53"/>
      <c r="O2" s="53"/>
      <c r="Q2" s="53" t="s">
        <v>63</v>
      </c>
      <c r="R2" s="53"/>
      <c r="S2" s="53"/>
      <c r="T2" s="53"/>
      <c r="U2" s="53"/>
      <c r="V2" s="53"/>
      <c r="W2" s="53"/>
      <c r="X2" s="53"/>
      <c r="Y2" s="53"/>
      <c r="Z2" s="53"/>
      <c r="AA2" s="53"/>
      <c r="AB2" s="53"/>
      <c r="AC2" s="53"/>
      <c r="AD2" s="53"/>
      <c r="AE2" s="53"/>
      <c r="AF2" s="1"/>
      <c r="AG2" s="2"/>
    </row>
    <row r="3" spans="1:33" ht="69.599999999999994" customHeight="1" x14ac:dyDescent="0.25">
      <c r="A3" s="63" t="s">
        <v>0</v>
      </c>
      <c r="B3" s="64" t="s">
        <v>1</v>
      </c>
      <c r="C3" s="64" t="s">
        <v>1</v>
      </c>
      <c r="D3" s="64" t="s">
        <v>1</v>
      </c>
      <c r="E3" s="64" t="s">
        <v>1</v>
      </c>
      <c r="F3" s="64" t="s">
        <v>1</v>
      </c>
      <c r="G3" s="64" t="s">
        <v>1</v>
      </c>
      <c r="H3" s="63" t="s">
        <v>2</v>
      </c>
      <c r="I3" s="63" t="s">
        <v>2</v>
      </c>
      <c r="J3" s="63" t="s">
        <v>3</v>
      </c>
      <c r="K3" s="63" t="s">
        <v>4</v>
      </c>
      <c r="L3" s="63" t="s">
        <v>5</v>
      </c>
      <c r="M3" s="63" t="s">
        <v>6</v>
      </c>
      <c r="N3" s="63" t="s">
        <v>7</v>
      </c>
      <c r="O3" s="63"/>
      <c r="Q3" s="63" t="s">
        <v>0</v>
      </c>
      <c r="R3" s="64" t="s">
        <v>1</v>
      </c>
      <c r="S3" s="64" t="s">
        <v>1</v>
      </c>
      <c r="T3" s="64" t="s">
        <v>1</v>
      </c>
      <c r="U3" s="64" t="s">
        <v>1</v>
      </c>
      <c r="V3" s="64" t="s">
        <v>1</v>
      </c>
      <c r="W3" s="64" t="s">
        <v>1</v>
      </c>
      <c r="X3" s="63" t="s">
        <v>2</v>
      </c>
      <c r="Y3" s="63" t="s">
        <v>2</v>
      </c>
      <c r="Z3" s="63" t="s">
        <v>3</v>
      </c>
      <c r="AA3" s="63" t="s">
        <v>4</v>
      </c>
      <c r="AB3" s="63" t="s">
        <v>5</v>
      </c>
      <c r="AC3" s="63" t="s">
        <v>6</v>
      </c>
      <c r="AD3" s="63" t="s">
        <v>7</v>
      </c>
      <c r="AE3" s="63"/>
      <c r="AF3" s="3"/>
      <c r="AG3" s="4"/>
    </row>
    <row r="4" spans="1:33" ht="36" x14ac:dyDescent="0.25">
      <c r="A4" s="65" t="s">
        <v>8</v>
      </c>
      <c r="B4" s="33" t="s">
        <v>67</v>
      </c>
      <c r="C4" s="33" t="s">
        <v>68</v>
      </c>
      <c r="D4" s="33" t="s">
        <v>11</v>
      </c>
      <c r="E4" s="33" t="s">
        <v>12</v>
      </c>
      <c r="F4" s="33" t="s">
        <v>66</v>
      </c>
      <c r="G4" s="33" t="s">
        <v>14</v>
      </c>
      <c r="H4" s="33" t="s">
        <v>15</v>
      </c>
      <c r="I4" s="33" t="s">
        <v>16</v>
      </c>
      <c r="J4" s="33" t="s">
        <v>17</v>
      </c>
      <c r="K4" s="33" t="s">
        <v>18</v>
      </c>
      <c r="L4" s="33" t="s">
        <v>19</v>
      </c>
      <c r="M4" s="33" t="s">
        <v>69</v>
      </c>
      <c r="N4" s="33" t="s">
        <v>21</v>
      </c>
      <c r="O4" s="33" t="s">
        <v>22</v>
      </c>
      <c r="Q4" s="65" t="s">
        <v>8</v>
      </c>
      <c r="R4" s="33" t="s">
        <v>67</v>
      </c>
      <c r="S4" s="33" t="s">
        <v>68</v>
      </c>
      <c r="T4" s="33" t="s">
        <v>11</v>
      </c>
      <c r="U4" s="33" t="s">
        <v>12</v>
      </c>
      <c r="V4" s="33" t="s">
        <v>66</v>
      </c>
      <c r="W4" s="33" t="s">
        <v>14</v>
      </c>
      <c r="X4" s="33" t="s">
        <v>15</v>
      </c>
      <c r="Y4" s="33" t="s">
        <v>16</v>
      </c>
      <c r="Z4" s="33" t="s">
        <v>17</v>
      </c>
      <c r="AA4" s="33" t="s">
        <v>18</v>
      </c>
      <c r="AB4" s="33" t="s">
        <v>19</v>
      </c>
      <c r="AC4" s="33" t="s">
        <v>69</v>
      </c>
      <c r="AD4" s="33" t="s">
        <v>21</v>
      </c>
      <c r="AE4" s="33" t="s">
        <v>22</v>
      </c>
      <c r="AF4" s="6"/>
      <c r="AG4" s="6"/>
    </row>
    <row r="5" spans="1:33" ht="20.25" x14ac:dyDescent="0.3">
      <c r="A5" s="7" t="s">
        <v>42</v>
      </c>
      <c r="B5" s="8">
        <v>0</v>
      </c>
      <c r="C5" s="8">
        <v>0</v>
      </c>
      <c r="D5" s="8">
        <v>4.8878190773505192</v>
      </c>
      <c r="E5" s="8">
        <v>0</v>
      </c>
      <c r="F5" s="8">
        <v>0</v>
      </c>
      <c r="G5" s="8">
        <v>0.1376809103847251</v>
      </c>
      <c r="H5" s="8">
        <v>5.7079886278780139</v>
      </c>
      <c r="I5" s="8">
        <v>6.9659127273071428</v>
      </c>
      <c r="J5" s="8">
        <v>0.74096344522846103</v>
      </c>
      <c r="K5" s="8">
        <v>0</v>
      </c>
      <c r="L5" s="8">
        <v>8.03067085075133E-2</v>
      </c>
      <c r="M5" s="8">
        <v>0</v>
      </c>
      <c r="N5" s="8">
        <v>0</v>
      </c>
      <c r="O5" s="8">
        <f>SUM(B5:N5)</f>
        <v>18.520671496656377</v>
      </c>
      <c r="Q5" s="7" t="s">
        <v>42</v>
      </c>
      <c r="R5" s="8">
        <v>0</v>
      </c>
      <c r="S5" s="8">
        <v>0</v>
      </c>
      <c r="T5" s="8">
        <v>4.8878190773505175</v>
      </c>
      <c r="U5" s="8">
        <v>0</v>
      </c>
      <c r="V5" s="8">
        <v>0</v>
      </c>
      <c r="W5" s="8">
        <v>0.1376809103847251</v>
      </c>
      <c r="X5" s="8">
        <v>5.7079886278780139</v>
      </c>
      <c r="Y5" s="8">
        <v>6.9659127273071428</v>
      </c>
      <c r="Z5" s="8">
        <v>0.74096344522846125</v>
      </c>
      <c r="AA5" s="8">
        <v>0</v>
      </c>
      <c r="AB5" s="8">
        <v>8.03067085075133E-2</v>
      </c>
      <c r="AC5" s="8">
        <v>0</v>
      </c>
      <c r="AD5" s="8">
        <v>0</v>
      </c>
      <c r="AE5" s="8">
        <f t="shared" ref="AE5:AE10" si="0">SUM(R5:AD5)</f>
        <v>18.520671496656377</v>
      </c>
      <c r="AF5" s="6"/>
      <c r="AG5" s="6"/>
    </row>
    <row r="6" spans="1:33" ht="20.25" x14ac:dyDescent="0.3">
      <c r="A6" s="7" t="s">
        <v>25</v>
      </c>
      <c r="B6" s="8">
        <v>2.6782719287286816</v>
      </c>
      <c r="C6" s="8">
        <v>1.0802626071686852</v>
      </c>
      <c r="D6" s="8">
        <v>0</v>
      </c>
      <c r="E6" s="8">
        <v>0</v>
      </c>
      <c r="F6" s="8">
        <v>3.600830700262073</v>
      </c>
      <c r="G6" s="8">
        <v>5.6688772279707346E-2</v>
      </c>
      <c r="H6" s="8">
        <v>4.1150196536895436</v>
      </c>
      <c r="I6" s="8">
        <v>1.8359982824514001</v>
      </c>
      <c r="J6" s="8">
        <v>9.9206757480948773E-2</v>
      </c>
      <c r="K6" s="8">
        <v>1.574710436205536E-4</v>
      </c>
      <c r="L6" s="8">
        <v>0.4908372429652656</v>
      </c>
      <c r="M6" s="8">
        <v>0.52894523552143968</v>
      </c>
      <c r="N6" s="8">
        <v>0</v>
      </c>
      <c r="O6" s="8">
        <f t="shared" ref="O6:O10" si="1">SUM(B6:N6)</f>
        <v>14.486218651591363</v>
      </c>
      <c r="Q6" s="7" t="s">
        <v>25</v>
      </c>
      <c r="R6" s="8">
        <v>2.6782719287286816</v>
      </c>
      <c r="S6" s="8">
        <v>1.0802626071686852</v>
      </c>
      <c r="T6" s="8">
        <v>0</v>
      </c>
      <c r="U6" s="8">
        <v>0</v>
      </c>
      <c r="V6" s="8">
        <v>3.6008307002620721</v>
      </c>
      <c r="W6" s="8">
        <v>5.6688772279707346E-2</v>
      </c>
      <c r="X6" s="8">
        <v>4.1150196536895445</v>
      </c>
      <c r="Y6" s="8">
        <v>1.8359982824514001</v>
      </c>
      <c r="Z6" s="8">
        <v>9.9206757480948773E-2</v>
      </c>
      <c r="AA6" s="8">
        <v>1.574710436205536E-4</v>
      </c>
      <c r="AB6" s="8">
        <v>0.4908372429652656</v>
      </c>
      <c r="AC6" s="8">
        <v>0.52894523552143957</v>
      </c>
      <c r="AD6" s="8">
        <v>0</v>
      </c>
      <c r="AE6" s="8">
        <f t="shared" si="0"/>
        <v>14.486218651591363</v>
      </c>
      <c r="AF6" s="6"/>
      <c r="AG6" s="6"/>
    </row>
    <row r="7" spans="1:33" ht="20.25" x14ac:dyDescent="0.3">
      <c r="A7" s="7" t="s">
        <v>23</v>
      </c>
      <c r="B7" s="8">
        <v>0</v>
      </c>
      <c r="C7" s="8">
        <v>0</v>
      </c>
      <c r="D7" s="8">
        <v>0</v>
      </c>
      <c r="E7" s="8">
        <v>0</v>
      </c>
      <c r="F7" s="8">
        <v>0</v>
      </c>
      <c r="G7" s="8">
        <v>1.8618029531966158</v>
      </c>
      <c r="H7" s="8">
        <v>1.7541525949306382</v>
      </c>
      <c r="I7" s="8">
        <v>0.75914350947132037</v>
      </c>
      <c r="J7" s="8">
        <v>0</v>
      </c>
      <c r="K7" s="8">
        <v>0</v>
      </c>
      <c r="L7" s="8">
        <v>0.80760731996206747</v>
      </c>
      <c r="M7" s="8">
        <v>0</v>
      </c>
      <c r="N7" s="8">
        <v>0</v>
      </c>
      <c r="O7" s="8">
        <f t="shared" si="1"/>
        <v>5.1827063775606419</v>
      </c>
      <c r="Q7" s="7" t="s">
        <v>23</v>
      </c>
      <c r="R7" s="8">
        <v>0</v>
      </c>
      <c r="S7" s="8">
        <v>0</v>
      </c>
      <c r="T7" s="8">
        <v>0</v>
      </c>
      <c r="U7" s="8">
        <v>0</v>
      </c>
      <c r="V7" s="8">
        <v>0</v>
      </c>
      <c r="W7" s="8">
        <v>1.8618029531966156</v>
      </c>
      <c r="X7" s="8">
        <v>1.7541525949306449</v>
      </c>
      <c r="Y7" s="8">
        <v>0.75914350947132081</v>
      </c>
      <c r="Z7" s="8">
        <v>0</v>
      </c>
      <c r="AA7" s="8">
        <v>0</v>
      </c>
      <c r="AB7" s="8">
        <v>0.80760731996206758</v>
      </c>
      <c r="AC7" s="8">
        <v>0</v>
      </c>
      <c r="AD7" s="8">
        <v>0</v>
      </c>
      <c r="AE7" s="8">
        <f t="shared" si="0"/>
        <v>5.182706377560649</v>
      </c>
      <c r="AF7" s="6"/>
      <c r="AG7" s="6"/>
    </row>
    <row r="8" spans="1:33" ht="20.25" x14ac:dyDescent="0.3">
      <c r="A8" s="7" t="s">
        <v>24</v>
      </c>
      <c r="B8" s="8">
        <v>0.64180758463839682</v>
      </c>
      <c r="C8" s="8">
        <v>0</v>
      </c>
      <c r="D8" s="8">
        <v>4.2842568372785821E-2</v>
      </c>
      <c r="E8" s="8">
        <v>0</v>
      </c>
      <c r="F8" s="8">
        <v>0.4867681028215044</v>
      </c>
      <c r="G8" s="8">
        <v>4.0738602579513755E-2</v>
      </c>
      <c r="H8" s="8">
        <v>0.70304955983626038</v>
      </c>
      <c r="I8" s="8">
        <v>0.63185738306962314</v>
      </c>
      <c r="J8" s="8">
        <v>0.91999404225279069</v>
      </c>
      <c r="K8" s="8">
        <v>0</v>
      </c>
      <c r="L8" s="8">
        <v>1.4851999984067072</v>
      </c>
      <c r="M8" s="8">
        <v>0</v>
      </c>
      <c r="N8" s="8">
        <v>0</v>
      </c>
      <c r="O8" s="8">
        <f t="shared" si="1"/>
        <v>4.9522578419775822</v>
      </c>
      <c r="Q8" s="7" t="s">
        <v>24</v>
      </c>
      <c r="R8" s="8">
        <v>0.64180758463839693</v>
      </c>
      <c r="S8" s="8">
        <v>0</v>
      </c>
      <c r="T8" s="8">
        <v>4.2842568372785821E-2</v>
      </c>
      <c r="U8" s="8">
        <v>0</v>
      </c>
      <c r="V8" s="8">
        <v>0.4867681028215044</v>
      </c>
      <c r="W8" s="8">
        <v>4.0738602579513755E-2</v>
      </c>
      <c r="X8" s="8">
        <v>0.70304955983626027</v>
      </c>
      <c r="Y8" s="8">
        <v>0.63185738306962314</v>
      </c>
      <c r="Z8" s="8">
        <v>0.91999404225279069</v>
      </c>
      <c r="AA8" s="8">
        <v>0</v>
      </c>
      <c r="AB8" s="8">
        <v>1.485199998406707</v>
      </c>
      <c r="AC8" s="8">
        <v>0</v>
      </c>
      <c r="AD8" s="8">
        <v>0</v>
      </c>
      <c r="AE8" s="8">
        <f t="shared" si="0"/>
        <v>4.9522578419775822</v>
      </c>
    </row>
    <row r="9" spans="1:33" ht="20.25" x14ac:dyDescent="0.3">
      <c r="A9" s="7" t="s">
        <v>43</v>
      </c>
      <c r="B9" s="8">
        <v>0.32833274991469785</v>
      </c>
      <c r="C9" s="8">
        <v>0</v>
      </c>
      <c r="D9" s="8">
        <v>8.9758494863715552E-2</v>
      </c>
      <c r="E9" s="8">
        <v>8.4823866547810239E-2</v>
      </c>
      <c r="F9" s="8">
        <v>0.22185540973352361</v>
      </c>
      <c r="G9" s="8">
        <v>1.5715971693992626E-2</v>
      </c>
      <c r="H9" s="8">
        <v>0.63464767355173624</v>
      </c>
      <c r="I9" s="8">
        <v>0.70327572360554169</v>
      </c>
      <c r="J9" s="8">
        <v>5.2442477211873027E-2</v>
      </c>
      <c r="K9" s="8">
        <v>0.38620757641963405</v>
      </c>
      <c r="L9" s="8">
        <v>0.13318475054869697</v>
      </c>
      <c r="M9" s="8">
        <v>0.97570344105202123</v>
      </c>
      <c r="N9" s="8">
        <v>2.9652359910334602E-2</v>
      </c>
      <c r="O9" s="8">
        <f t="shared" si="1"/>
        <v>3.6556004950535779</v>
      </c>
      <c r="Q9" s="7" t="s">
        <v>43</v>
      </c>
      <c r="R9" s="8">
        <v>0.32833274991469785</v>
      </c>
      <c r="S9" s="8">
        <v>0</v>
      </c>
      <c r="T9" s="8">
        <v>8.9758494863715552E-2</v>
      </c>
      <c r="U9" s="8">
        <v>8.4823866547810253E-2</v>
      </c>
      <c r="V9" s="8">
        <v>0.22185540973352361</v>
      </c>
      <c r="W9" s="8">
        <v>1.5715971693992623E-2</v>
      </c>
      <c r="X9" s="8">
        <v>0.63464767355173624</v>
      </c>
      <c r="Y9" s="8">
        <v>0.70327572360554169</v>
      </c>
      <c r="Z9" s="8">
        <v>5.2442477211873013E-2</v>
      </c>
      <c r="AA9" s="8">
        <v>0.38620757641963405</v>
      </c>
      <c r="AB9" s="8">
        <v>0.13318475054869697</v>
      </c>
      <c r="AC9" s="8">
        <v>0.97570344105202123</v>
      </c>
      <c r="AD9" s="8">
        <v>2.9652359910334602E-2</v>
      </c>
      <c r="AE9" s="8">
        <f t="shared" si="0"/>
        <v>3.6556004950535779</v>
      </c>
    </row>
    <row r="10" spans="1:33" ht="20.25" x14ac:dyDescent="0.3">
      <c r="A10" s="11" t="s">
        <v>26</v>
      </c>
      <c r="B10" s="12">
        <f t="shared" ref="B10:N10" si="2">SUM(B5:B9)</f>
        <v>3.6484122632817764</v>
      </c>
      <c r="C10" s="12">
        <f t="shared" si="2"/>
        <v>1.0802626071686852</v>
      </c>
      <c r="D10" s="12">
        <f t="shared" si="2"/>
        <v>5.0204201405870199</v>
      </c>
      <c r="E10" s="12">
        <f t="shared" si="2"/>
        <v>8.4823866547810239E-2</v>
      </c>
      <c r="F10" s="12">
        <f t="shared" si="2"/>
        <v>4.3094542128171005</v>
      </c>
      <c r="G10" s="12">
        <f t="shared" si="2"/>
        <v>2.1126272101345545</v>
      </c>
      <c r="H10" s="12">
        <f t="shared" si="2"/>
        <v>12.914858109886191</v>
      </c>
      <c r="I10" s="12">
        <f t="shared" si="2"/>
        <v>10.896187625905027</v>
      </c>
      <c r="J10" s="12">
        <f t="shared" si="2"/>
        <v>1.8126067221740734</v>
      </c>
      <c r="K10" s="12">
        <f t="shared" si="2"/>
        <v>0.38636504746325462</v>
      </c>
      <c r="L10" s="12">
        <f t="shared" si="2"/>
        <v>2.9971360203902506</v>
      </c>
      <c r="M10" s="12">
        <f t="shared" si="2"/>
        <v>1.5046486765734608</v>
      </c>
      <c r="N10" s="12">
        <f t="shared" si="2"/>
        <v>2.9652359910334602E-2</v>
      </c>
      <c r="O10" s="12">
        <f t="shared" si="1"/>
        <v>46.797454862839544</v>
      </c>
      <c r="Q10" s="11" t="s">
        <v>26</v>
      </c>
      <c r="R10" s="12">
        <f t="shared" ref="R10:AD10" si="3">SUM(R5:R9)</f>
        <v>3.6484122632817764</v>
      </c>
      <c r="S10" s="12">
        <f t="shared" si="3"/>
        <v>1.0802626071686852</v>
      </c>
      <c r="T10" s="12">
        <f t="shared" si="3"/>
        <v>5.0204201405870181</v>
      </c>
      <c r="U10" s="12">
        <f t="shared" si="3"/>
        <v>8.4823866547810253E-2</v>
      </c>
      <c r="V10" s="12">
        <f t="shared" si="3"/>
        <v>4.3094542128170996</v>
      </c>
      <c r="W10" s="12">
        <f t="shared" si="3"/>
        <v>2.112627210134554</v>
      </c>
      <c r="X10" s="12">
        <f t="shared" si="3"/>
        <v>12.9148581098862</v>
      </c>
      <c r="Y10" s="12">
        <f t="shared" si="3"/>
        <v>10.896187625905027</v>
      </c>
      <c r="Z10" s="12">
        <f t="shared" si="3"/>
        <v>1.8126067221740738</v>
      </c>
      <c r="AA10" s="12">
        <f t="shared" si="3"/>
        <v>0.38636504746325462</v>
      </c>
      <c r="AB10" s="12">
        <f t="shared" si="3"/>
        <v>2.9971360203902506</v>
      </c>
      <c r="AC10" s="12">
        <f t="shared" si="3"/>
        <v>1.5046486765734608</v>
      </c>
      <c r="AD10" s="12">
        <f t="shared" si="3"/>
        <v>2.9652359910334602E-2</v>
      </c>
      <c r="AE10" s="12">
        <f t="shared" si="0"/>
        <v>46.797454862839551</v>
      </c>
    </row>
    <row r="11" spans="1:33" x14ac:dyDescent="0.25">
      <c r="B11" s="13"/>
      <c r="R11" s="13"/>
    </row>
    <row r="12" spans="1:33" x14ac:dyDescent="0.25">
      <c r="B12" s="13"/>
      <c r="R12" s="13"/>
    </row>
    <row r="13" spans="1:33" x14ac:dyDescent="0.25">
      <c r="B13" s="13"/>
      <c r="R13" s="13"/>
    </row>
    <row r="14" spans="1:33" ht="18" x14ac:dyDescent="0.25">
      <c r="A14" s="54" t="s">
        <v>54</v>
      </c>
      <c r="B14" s="54"/>
      <c r="C14" s="54"/>
      <c r="D14" s="54"/>
      <c r="E14" s="54"/>
      <c r="F14" s="54"/>
      <c r="G14" s="54"/>
      <c r="H14" s="54"/>
      <c r="I14" s="54"/>
      <c r="J14" s="54"/>
      <c r="K14" s="54"/>
      <c r="L14" s="54"/>
      <c r="M14" s="54"/>
      <c r="N14" s="54"/>
      <c r="O14" s="54"/>
      <c r="Q14" s="54" t="s">
        <v>71</v>
      </c>
      <c r="R14" s="54"/>
      <c r="S14" s="54"/>
      <c r="T14" s="54"/>
      <c r="U14" s="54"/>
      <c r="V14" s="54"/>
      <c r="W14" s="54"/>
      <c r="X14" s="54"/>
      <c r="Y14" s="54"/>
      <c r="Z14" s="54"/>
      <c r="AA14" s="54"/>
      <c r="AB14" s="54"/>
      <c r="AC14" s="54"/>
      <c r="AD14" s="54"/>
      <c r="AE14" s="54"/>
      <c r="AF14" s="1"/>
      <c r="AG14" s="2"/>
    </row>
    <row r="15" spans="1:33" ht="18" x14ac:dyDescent="0.25">
      <c r="A15" s="53" t="s">
        <v>63</v>
      </c>
      <c r="B15" s="53"/>
      <c r="C15" s="53"/>
      <c r="D15" s="53"/>
      <c r="E15" s="53"/>
      <c r="F15" s="53"/>
      <c r="G15" s="53"/>
      <c r="H15" s="53"/>
      <c r="I15" s="53"/>
      <c r="J15" s="53"/>
      <c r="K15" s="53"/>
      <c r="L15" s="53"/>
      <c r="M15" s="53"/>
      <c r="N15" s="53"/>
      <c r="O15" s="53"/>
      <c r="Q15" s="53" t="s">
        <v>63</v>
      </c>
      <c r="R15" s="53"/>
      <c r="S15" s="53"/>
      <c r="T15" s="53"/>
      <c r="U15" s="53"/>
      <c r="V15" s="53"/>
      <c r="W15" s="53"/>
      <c r="X15" s="53"/>
      <c r="Y15" s="53"/>
      <c r="Z15" s="53"/>
      <c r="AA15" s="53"/>
      <c r="AB15" s="53"/>
      <c r="AC15" s="53"/>
      <c r="AD15" s="53"/>
      <c r="AE15" s="53"/>
      <c r="AF15" s="1"/>
      <c r="AG15" s="2"/>
    </row>
    <row r="16" spans="1:33" ht="69.599999999999994" customHeight="1" x14ac:dyDescent="0.25">
      <c r="A16" s="63" t="s">
        <v>0</v>
      </c>
      <c r="B16" s="64" t="s">
        <v>1</v>
      </c>
      <c r="C16" s="64" t="s">
        <v>1</v>
      </c>
      <c r="D16" s="64" t="s">
        <v>1</v>
      </c>
      <c r="E16" s="64" t="s">
        <v>1</v>
      </c>
      <c r="F16" s="64" t="s">
        <v>1</v>
      </c>
      <c r="G16" s="64" t="s">
        <v>1</v>
      </c>
      <c r="H16" s="63" t="s">
        <v>2</v>
      </c>
      <c r="I16" s="63" t="s">
        <v>2</v>
      </c>
      <c r="J16" s="63" t="s">
        <v>3</v>
      </c>
      <c r="K16" s="63" t="s">
        <v>4</v>
      </c>
      <c r="L16" s="63" t="s">
        <v>5</v>
      </c>
      <c r="M16" s="63" t="s">
        <v>6</v>
      </c>
      <c r="N16" s="63" t="s">
        <v>7</v>
      </c>
      <c r="O16" s="63"/>
      <c r="Q16" s="63" t="s">
        <v>0</v>
      </c>
      <c r="R16" s="64" t="s">
        <v>1</v>
      </c>
      <c r="S16" s="64" t="s">
        <v>1</v>
      </c>
      <c r="T16" s="64" t="s">
        <v>1</v>
      </c>
      <c r="U16" s="64" t="s">
        <v>1</v>
      </c>
      <c r="V16" s="64" t="s">
        <v>1</v>
      </c>
      <c r="W16" s="64" t="s">
        <v>1</v>
      </c>
      <c r="X16" s="63" t="s">
        <v>2</v>
      </c>
      <c r="Y16" s="63" t="s">
        <v>2</v>
      </c>
      <c r="Z16" s="63" t="s">
        <v>3</v>
      </c>
      <c r="AA16" s="63" t="s">
        <v>4</v>
      </c>
      <c r="AB16" s="63" t="s">
        <v>5</v>
      </c>
      <c r="AC16" s="63" t="s">
        <v>6</v>
      </c>
      <c r="AD16" s="63" t="s">
        <v>7</v>
      </c>
      <c r="AE16" s="63"/>
      <c r="AF16" s="3"/>
      <c r="AG16" s="4"/>
    </row>
    <row r="17" spans="1:33" ht="36" x14ac:dyDescent="0.25">
      <c r="A17" s="65" t="s">
        <v>8</v>
      </c>
      <c r="B17" s="33" t="s">
        <v>67</v>
      </c>
      <c r="C17" s="33" t="s">
        <v>68</v>
      </c>
      <c r="D17" s="33" t="s">
        <v>11</v>
      </c>
      <c r="E17" s="33" t="s">
        <v>12</v>
      </c>
      <c r="F17" s="33" t="s">
        <v>66</v>
      </c>
      <c r="G17" s="33" t="s">
        <v>14</v>
      </c>
      <c r="H17" s="33" t="s">
        <v>15</v>
      </c>
      <c r="I17" s="33" t="s">
        <v>16</v>
      </c>
      <c r="J17" s="33" t="s">
        <v>17</v>
      </c>
      <c r="K17" s="33" t="s">
        <v>18</v>
      </c>
      <c r="L17" s="33" t="s">
        <v>19</v>
      </c>
      <c r="M17" s="33" t="s">
        <v>69</v>
      </c>
      <c r="N17" s="33" t="s">
        <v>21</v>
      </c>
      <c r="O17" s="33" t="s">
        <v>22</v>
      </c>
      <c r="Q17" s="65" t="s">
        <v>8</v>
      </c>
      <c r="R17" s="33" t="s">
        <v>67</v>
      </c>
      <c r="S17" s="33" t="s">
        <v>68</v>
      </c>
      <c r="T17" s="33" t="s">
        <v>11</v>
      </c>
      <c r="U17" s="33" t="s">
        <v>12</v>
      </c>
      <c r="V17" s="33" t="s">
        <v>66</v>
      </c>
      <c r="W17" s="33" t="s">
        <v>14</v>
      </c>
      <c r="X17" s="33" t="s">
        <v>15</v>
      </c>
      <c r="Y17" s="33" t="s">
        <v>16</v>
      </c>
      <c r="Z17" s="33" t="s">
        <v>17</v>
      </c>
      <c r="AA17" s="33" t="s">
        <v>18</v>
      </c>
      <c r="AB17" s="33" t="s">
        <v>19</v>
      </c>
      <c r="AC17" s="33" t="s">
        <v>69</v>
      </c>
      <c r="AD17" s="33" t="s">
        <v>21</v>
      </c>
      <c r="AE17" s="33" t="s">
        <v>22</v>
      </c>
      <c r="AF17" s="14"/>
      <c r="AG17" s="14"/>
    </row>
    <row r="18" spans="1:33" ht="20.25" x14ac:dyDescent="0.3">
      <c r="A18" s="7" t="s">
        <v>42</v>
      </c>
      <c r="B18" s="8">
        <v>0</v>
      </c>
      <c r="C18" s="8">
        <v>0</v>
      </c>
      <c r="D18" s="8">
        <v>3.9713400013203333</v>
      </c>
      <c r="E18" s="8">
        <v>0</v>
      </c>
      <c r="F18" s="8">
        <v>0</v>
      </c>
      <c r="G18" s="8">
        <v>0.17616212428927783</v>
      </c>
      <c r="H18" s="8">
        <v>5.9228199124254486</v>
      </c>
      <c r="I18" s="8">
        <v>6.092008930236914</v>
      </c>
      <c r="J18" s="8">
        <v>0.21926307356315636</v>
      </c>
      <c r="K18" s="8">
        <v>0</v>
      </c>
      <c r="L18" s="8">
        <v>9.7493412205534286E-2</v>
      </c>
      <c r="M18" s="8">
        <v>0</v>
      </c>
      <c r="N18" s="8">
        <v>0</v>
      </c>
      <c r="O18" s="8">
        <f t="shared" ref="O18:O23" si="4">SUM(B18:N18)</f>
        <v>16.479087454040663</v>
      </c>
      <c r="Q18" s="7" t="s">
        <v>42</v>
      </c>
      <c r="R18" s="8">
        <v>0</v>
      </c>
      <c r="S18" s="8">
        <v>0</v>
      </c>
      <c r="T18" s="8">
        <v>1.6290684933255519</v>
      </c>
      <c r="U18" s="8">
        <v>0</v>
      </c>
      <c r="V18" s="8">
        <v>0</v>
      </c>
      <c r="W18" s="8">
        <v>0.17616212428927785</v>
      </c>
      <c r="X18" s="8">
        <v>1.6842537497168371</v>
      </c>
      <c r="Y18" s="8">
        <v>2.0704423505636984</v>
      </c>
      <c r="Z18" s="8">
        <v>7.1962140743428007E-2</v>
      </c>
      <c r="AA18" s="8">
        <v>0</v>
      </c>
      <c r="AB18" s="8">
        <v>1.7443681955640639E-2</v>
      </c>
      <c r="AC18" s="8">
        <v>0</v>
      </c>
      <c r="AD18" s="8">
        <v>0</v>
      </c>
      <c r="AE18" s="8">
        <f t="shared" ref="AE18:AE23" si="5">SUM(R18:AD18)</f>
        <v>5.6493325405944335</v>
      </c>
      <c r="AF18" s="14"/>
      <c r="AG18" s="15"/>
    </row>
    <row r="19" spans="1:33" ht="20.25" x14ac:dyDescent="0.3">
      <c r="A19" s="7" t="s">
        <v>25</v>
      </c>
      <c r="B19" s="8">
        <v>2.6239586652454441</v>
      </c>
      <c r="C19" s="8">
        <v>1.0583557249791335</v>
      </c>
      <c r="D19" s="8">
        <v>0</v>
      </c>
      <c r="E19" s="8">
        <v>0</v>
      </c>
      <c r="F19" s="8">
        <v>3.5278086652386542</v>
      </c>
      <c r="G19" s="8">
        <v>5.5539168241244247E-2</v>
      </c>
      <c r="H19" s="8">
        <v>4.4089496289530841</v>
      </c>
      <c r="I19" s="8">
        <v>1.9671410169122141</v>
      </c>
      <c r="J19" s="8">
        <v>0.10953227648243355</v>
      </c>
      <c r="K19" s="8">
        <v>1.5427765381147501E-4</v>
      </c>
      <c r="L19" s="8">
        <v>0.61189126317338904</v>
      </c>
      <c r="M19" s="8">
        <v>0.51821863915274458</v>
      </c>
      <c r="N19" s="8">
        <v>0</v>
      </c>
      <c r="O19" s="8">
        <f t="shared" si="4"/>
        <v>14.88154932603215</v>
      </c>
      <c r="Q19" s="7" t="s">
        <v>25</v>
      </c>
      <c r="R19" s="8">
        <v>2.6239586652454436</v>
      </c>
      <c r="S19" s="8">
        <v>1.0583557249791335</v>
      </c>
      <c r="T19" s="8">
        <v>0</v>
      </c>
      <c r="U19" s="8">
        <v>0</v>
      </c>
      <c r="V19" s="8">
        <v>3.5278086652386538</v>
      </c>
      <c r="W19" s="8">
        <v>5.5539168241244205E-2</v>
      </c>
      <c r="X19" s="8">
        <v>4.408949628953085</v>
      </c>
      <c r="Y19" s="8">
        <v>1.9671410169122141</v>
      </c>
      <c r="Z19" s="8">
        <v>0.10953227648243352</v>
      </c>
      <c r="AA19" s="8">
        <v>1.5427765381147501E-4</v>
      </c>
      <c r="AB19" s="8">
        <v>0.61189126317338915</v>
      </c>
      <c r="AC19" s="8">
        <v>0.51821863915274458</v>
      </c>
      <c r="AD19" s="8">
        <v>0</v>
      </c>
      <c r="AE19" s="8">
        <f t="shared" si="5"/>
        <v>14.88154932603215</v>
      </c>
      <c r="AF19" s="14"/>
      <c r="AG19" s="15"/>
    </row>
    <row r="20" spans="1:33" ht="20.25" x14ac:dyDescent="0.3">
      <c r="A20" s="7" t="s">
        <v>23</v>
      </c>
      <c r="B20" s="8">
        <v>0</v>
      </c>
      <c r="C20" s="8">
        <v>0</v>
      </c>
      <c r="D20" s="8">
        <v>0</v>
      </c>
      <c r="E20" s="8">
        <v>0</v>
      </c>
      <c r="F20" s="8">
        <v>0</v>
      </c>
      <c r="G20" s="8">
        <v>1.9853473101004608</v>
      </c>
      <c r="H20" s="8">
        <v>1.6253563776563649</v>
      </c>
      <c r="I20" s="8">
        <v>0.70340445195101808</v>
      </c>
      <c r="J20" s="8">
        <v>0</v>
      </c>
      <c r="K20" s="8">
        <v>0</v>
      </c>
      <c r="L20" s="8">
        <v>0.92103394758250301</v>
      </c>
      <c r="M20" s="8">
        <v>0</v>
      </c>
      <c r="N20" s="8">
        <v>0</v>
      </c>
      <c r="O20" s="8">
        <f t="shared" si="4"/>
        <v>5.2351420872903462</v>
      </c>
      <c r="Q20" s="7" t="s">
        <v>23</v>
      </c>
      <c r="R20" s="8">
        <v>0</v>
      </c>
      <c r="S20" s="8">
        <v>0</v>
      </c>
      <c r="T20" s="8">
        <v>0</v>
      </c>
      <c r="U20" s="8">
        <v>0</v>
      </c>
      <c r="V20" s="8">
        <v>0</v>
      </c>
      <c r="W20" s="8">
        <v>0.57602137004391551</v>
      </c>
      <c r="X20" s="8">
        <v>0.803548399723367</v>
      </c>
      <c r="Y20" s="8">
        <v>0.41028405413268315</v>
      </c>
      <c r="Z20" s="8">
        <v>0</v>
      </c>
      <c r="AA20" s="8">
        <v>0</v>
      </c>
      <c r="AB20" s="8">
        <v>0.32036049524794019</v>
      </c>
      <c r="AC20" s="8">
        <v>0</v>
      </c>
      <c r="AD20" s="8">
        <v>0</v>
      </c>
      <c r="AE20" s="8">
        <f t="shared" si="5"/>
        <v>2.1102143191479055</v>
      </c>
      <c r="AF20" s="16"/>
      <c r="AG20" s="17"/>
    </row>
    <row r="21" spans="1:33" ht="20.25" x14ac:dyDescent="0.3">
      <c r="A21" s="7" t="s">
        <v>24</v>
      </c>
      <c r="B21" s="8">
        <v>0.74943160988942537</v>
      </c>
      <c r="C21" s="8">
        <v>0</v>
      </c>
      <c r="D21" s="8">
        <v>5.5829199824039451E-2</v>
      </c>
      <c r="E21" s="8">
        <v>0</v>
      </c>
      <c r="F21" s="8">
        <v>0.56839372371374253</v>
      </c>
      <c r="G21" s="8">
        <v>4.7570015136252967E-2</v>
      </c>
      <c r="H21" s="8">
        <v>0.94100479547314764</v>
      </c>
      <c r="I21" s="8">
        <v>0.84571680503164881</v>
      </c>
      <c r="J21" s="8">
        <v>1.0157477611096759</v>
      </c>
      <c r="K21" s="8">
        <v>0</v>
      </c>
      <c r="L21" s="8">
        <v>1.7258949783294923</v>
      </c>
      <c r="M21" s="8">
        <v>0</v>
      </c>
      <c r="N21" s="8">
        <v>0</v>
      </c>
      <c r="O21" s="8">
        <f t="shared" si="4"/>
        <v>5.9495888885074253</v>
      </c>
      <c r="Q21" s="7" t="s">
        <v>24</v>
      </c>
      <c r="R21" s="8">
        <v>0.74943160988942537</v>
      </c>
      <c r="S21" s="8">
        <v>0</v>
      </c>
      <c r="T21" s="8">
        <v>5.5829199824039451E-2</v>
      </c>
      <c r="U21" s="8">
        <v>0</v>
      </c>
      <c r="V21" s="8">
        <v>0.56839372371374253</v>
      </c>
      <c r="W21" s="8">
        <v>4.7570015136252967E-2</v>
      </c>
      <c r="X21" s="8">
        <v>0.94100479547314786</v>
      </c>
      <c r="Y21" s="8">
        <v>0.84571680503164881</v>
      </c>
      <c r="Z21" s="8">
        <v>1.0157477611096757</v>
      </c>
      <c r="AA21" s="8">
        <v>0</v>
      </c>
      <c r="AB21" s="8">
        <v>1.7258949783294928</v>
      </c>
      <c r="AC21" s="8">
        <v>0</v>
      </c>
      <c r="AD21" s="8">
        <v>0</v>
      </c>
      <c r="AE21" s="8">
        <f t="shared" si="5"/>
        <v>5.9495888885074262</v>
      </c>
    </row>
    <row r="22" spans="1:33" ht="20.25" x14ac:dyDescent="0.3">
      <c r="A22" s="7" t="s">
        <v>43</v>
      </c>
      <c r="B22" s="8">
        <v>0.37327971759033068</v>
      </c>
      <c r="C22" s="8">
        <v>0</v>
      </c>
      <c r="D22" s="8">
        <v>9.5583997693375986E-2</v>
      </c>
      <c r="E22" s="8">
        <v>9.032910229566099E-2</v>
      </c>
      <c r="F22" s="8">
        <v>0.23625426211112249</v>
      </c>
      <c r="G22" s="8">
        <v>1.6839039772768582E-2</v>
      </c>
      <c r="H22" s="8">
        <v>0.75992840908990489</v>
      </c>
      <c r="I22" s="8">
        <v>0.86190858019925087</v>
      </c>
      <c r="J22" s="8">
        <v>5.7900732361882465E-2</v>
      </c>
      <c r="K22" s="8">
        <v>0.47892188456066659</v>
      </c>
      <c r="L22" s="8">
        <v>0.16046283167366404</v>
      </c>
      <c r="M22" s="8">
        <v>1.1818156646623519</v>
      </c>
      <c r="N22" s="8">
        <v>3.5423965149630476E-2</v>
      </c>
      <c r="O22" s="8">
        <f t="shared" si="4"/>
        <v>4.3486481871606095</v>
      </c>
      <c r="Q22" s="7" t="s">
        <v>43</v>
      </c>
      <c r="R22" s="8">
        <v>0.37327971759033074</v>
      </c>
      <c r="S22" s="8">
        <v>0</v>
      </c>
      <c r="T22" s="8">
        <v>9.5583997693375986E-2</v>
      </c>
      <c r="U22" s="8">
        <v>9.0329102295661004E-2</v>
      </c>
      <c r="V22" s="8">
        <v>0.23625426211112246</v>
      </c>
      <c r="W22" s="8">
        <v>1.6839039772768578E-2</v>
      </c>
      <c r="X22" s="8">
        <v>0.75992840908990478</v>
      </c>
      <c r="Y22" s="8">
        <v>0.86190858019925087</v>
      </c>
      <c r="Z22" s="8">
        <v>5.7900732361882465E-2</v>
      </c>
      <c r="AA22" s="8">
        <v>0.47892188456066659</v>
      </c>
      <c r="AB22" s="8">
        <v>0.16046283167366399</v>
      </c>
      <c r="AC22" s="8">
        <v>1.1818156646623517</v>
      </c>
      <c r="AD22" s="8">
        <v>3.5423965149630476E-2</v>
      </c>
      <c r="AE22" s="8">
        <f t="shared" si="5"/>
        <v>4.3486481871606095</v>
      </c>
    </row>
    <row r="23" spans="1:33" ht="20.25" x14ac:dyDescent="0.3">
      <c r="A23" s="11" t="s">
        <v>26</v>
      </c>
      <c r="B23" s="12">
        <f t="shared" ref="B23:N23" si="6">SUM(B18:B22)</f>
        <v>3.7466699927252001</v>
      </c>
      <c r="C23" s="12">
        <f t="shared" si="6"/>
        <v>1.0583557249791335</v>
      </c>
      <c r="D23" s="12">
        <f t="shared" si="6"/>
        <v>4.1227531988377493</v>
      </c>
      <c r="E23" s="12">
        <f t="shared" si="6"/>
        <v>9.032910229566099E-2</v>
      </c>
      <c r="F23" s="12">
        <f t="shared" si="6"/>
        <v>4.3324566510635192</v>
      </c>
      <c r="G23" s="12">
        <f t="shared" si="6"/>
        <v>2.2814576575400047</v>
      </c>
      <c r="H23" s="12">
        <f t="shared" si="6"/>
        <v>13.658059123597951</v>
      </c>
      <c r="I23" s="12">
        <f t="shared" si="6"/>
        <v>10.470179784331046</v>
      </c>
      <c r="J23" s="12">
        <f t="shared" si="6"/>
        <v>1.4024438435171482</v>
      </c>
      <c r="K23" s="12">
        <f t="shared" si="6"/>
        <v>0.47907616221447807</v>
      </c>
      <c r="L23" s="12">
        <f t="shared" si="6"/>
        <v>3.5167764329645825</v>
      </c>
      <c r="M23" s="12">
        <f t="shared" si="6"/>
        <v>1.7000343038150965</v>
      </c>
      <c r="N23" s="12">
        <f t="shared" si="6"/>
        <v>3.5423965149630476E-2</v>
      </c>
      <c r="O23" s="12">
        <f t="shared" si="4"/>
        <v>46.894015943031199</v>
      </c>
      <c r="Q23" s="11" t="s">
        <v>26</v>
      </c>
      <c r="R23" s="12">
        <f t="shared" ref="R23:AD23" si="7">SUM(R18:R22)</f>
        <v>3.7466699927252001</v>
      </c>
      <c r="S23" s="12">
        <f t="shared" si="7"/>
        <v>1.0583557249791335</v>
      </c>
      <c r="T23" s="12">
        <f t="shared" si="7"/>
        <v>1.7804816908429673</v>
      </c>
      <c r="U23" s="12">
        <f t="shared" si="7"/>
        <v>9.0329102295661004E-2</v>
      </c>
      <c r="V23" s="12">
        <f t="shared" si="7"/>
        <v>4.3324566510635192</v>
      </c>
      <c r="W23" s="12">
        <f t="shared" si="7"/>
        <v>0.87213171748345908</v>
      </c>
      <c r="X23" s="12">
        <f t="shared" si="7"/>
        <v>8.5976849829563431</v>
      </c>
      <c r="Y23" s="12">
        <f t="shared" si="7"/>
        <v>6.1554928068394954</v>
      </c>
      <c r="Z23" s="12">
        <f t="shared" si="7"/>
        <v>1.2551429106974197</v>
      </c>
      <c r="AA23" s="12">
        <f t="shared" si="7"/>
        <v>0.47907616221447807</v>
      </c>
      <c r="AB23" s="12">
        <f t="shared" si="7"/>
        <v>2.836053250380127</v>
      </c>
      <c r="AC23" s="12">
        <f t="shared" si="7"/>
        <v>1.7000343038150962</v>
      </c>
      <c r="AD23" s="12">
        <f t="shared" si="7"/>
        <v>3.5423965149630476E-2</v>
      </c>
      <c r="AE23" s="12">
        <f t="shared" si="5"/>
        <v>32.939333261442528</v>
      </c>
    </row>
    <row r="24" spans="1:33" x14ac:dyDescent="0.25">
      <c r="H24" s="31"/>
    </row>
    <row r="27" spans="1:33" ht="18" x14ac:dyDescent="0.25">
      <c r="A27" s="54" t="s">
        <v>55</v>
      </c>
      <c r="B27" s="54"/>
      <c r="C27" s="54"/>
      <c r="D27" s="54"/>
      <c r="E27" s="54"/>
      <c r="F27" s="54"/>
      <c r="G27" s="54"/>
      <c r="H27" s="54"/>
      <c r="I27" s="54"/>
      <c r="J27" s="54"/>
      <c r="K27" s="54"/>
      <c r="L27" s="54"/>
      <c r="M27" s="54"/>
      <c r="N27" s="54"/>
      <c r="O27" s="54"/>
      <c r="Q27" s="54" t="s">
        <v>72</v>
      </c>
      <c r="R27" s="54"/>
      <c r="S27" s="54"/>
      <c r="T27" s="54"/>
      <c r="U27" s="54"/>
      <c r="V27" s="54"/>
      <c r="W27" s="54"/>
      <c r="X27" s="54"/>
      <c r="Y27" s="54"/>
      <c r="Z27" s="54"/>
      <c r="AA27" s="54"/>
      <c r="AB27" s="54"/>
      <c r="AC27" s="54"/>
      <c r="AD27" s="54"/>
      <c r="AE27" s="54"/>
      <c r="AF27" s="28"/>
      <c r="AG27" s="29"/>
    </row>
    <row r="28" spans="1:33" ht="18" x14ac:dyDescent="0.25">
      <c r="A28" s="55" t="s">
        <v>63</v>
      </c>
      <c r="B28" s="55"/>
      <c r="C28" s="55"/>
      <c r="D28" s="55"/>
      <c r="E28" s="55"/>
      <c r="F28" s="55"/>
      <c r="G28" s="55"/>
      <c r="H28" s="55"/>
      <c r="I28" s="55"/>
      <c r="J28" s="55"/>
      <c r="K28" s="55"/>
      <c r="L28" s="55"/>
      <c r="M28" s="55"/>
      <c r="N28" s="55"/>
      <c r="O28" s="26"/>
      <c r="Q28" s="55" t="s">
        <v>63</v>
      </c>
      <c r="R28" s="55"/>
      <c r="S28" s="55"/>
      <c r="T28" s="55"/>
      <c r="U28" s="55"/>
      <c r="V28" s="55"/>
      <c r="W28" s="55"/>
      <c r="X28" s="55"/>
      <c r="Y28" s="55"/>
      <c r="Z28" s="55"/>
      <c r="AA28" s="55"/>
      <c r="AB28" s="55"/>
      <c r="AC28" s="55"/>
      <c r="AD28" s="55"/>
      <c r="AE28" s="26"/>
      <c r="AF28" s="28"/>
      <c r="AG28" s="29"/>
    </row>
    <row r="29" spans="1:33" ht="69.599999999999994" customHeight="1" x14ac:dyDescent="0.25">
      <c r="A29" s="63" t="s">
        <v>0</v>
      </c>
      <c r="B29" s="64" t="s">
        <v>1</v>
      </c>
      <c r="C29" s="64" t="s">
        <v>1</v>
      </c>
      <c r="D29" s="64" t="s">
        <v>1</v>
      </c>
      <c r="E29" s="64" t="s">
        <v>1</v>
      </c>
      <c r="F29" s="64" t="s">
        <v>1</v>
      </c>
      <c r="G29" s="64" t="s">
        <v>1</v>
      </c>
      <c r="H29" s="63" t="s">
        <v>2</v>
      </c>
      <c r="I29" s="63" t="s">
        <v>2</v>
      </c>
      <c r="J29" s="63" t="s">
        <v>3</v>
      </c>
      <c r="K29" s="63" t="s">
        <v>4</v>
      </c>
      <c r="L29" s="63" t="s">
        <v>5</v>
      </c>
      <c r="M29" s="63" t="s">
        <v>6</v>
      </c>
      <c r="N29" s="63" t="s">
        <v>7</v>
      </c>
      <c r="O29" s="63"/>
      <c r="Q29" s="63" t="s">
        <v>0</v>
      </c>
      <c r="R29" s="64" t="s">
        <v>1</v>
      </c>
      <c r="S29" s="64" t="s">
        <v>1</v>
      </c>
      <c r="T29" s="64" t="s">
        <v>1</v>
      </c>
      <c r="U29" s="64" t="s">
        <v>1</v>
      </c>
      <c r="V29" s="64" t="s">
        <v>1</v>
      </c>
      <c r="W29" s="64" t="s">
        <v>1</v>
      </c>
      <c r="X29" s="63" t="s">
        <v>2</v>
      </c>
      <c r="Y29" s="63" t="s">
        <v>2</v>
      </c>
      <c r="Z29" s="63" t="s">
        <v>3</v>
      </c>
      <c r="AA29" s="63" t="s">
        <v>4</v>
      </c>
      <c r="AB29" s="63" t="s">
        <v>5</v>
      </c>
      <c r="AC29" s="63" t="s">
        <v>6</v>
      </c>
      <c r="AD29" s="63" t="s">
        <v>7</v>
      </c>
      <c r="AE29" s="63"/>
      <c r="AF29" s="3"/>
      <c r="AG29" s="4"/>
    </row>
    <row r="30" spans="1:33" ht="36" x14ac:dyDescent="0.25">
      <c r="A30" s="65" t="s">
        <v>8</v>
      </c>
      <c r="B30" s="33" t="s">
        <v>67</v>
      </c>
      <c r="C30" s="33" t="s">
        <v>68</v>
      </c>
      <c r="D30" s="33" t="s">
        <v>11</v>
      </c>
      <c r="E30" s="33" t="s">
        <v>12</v>
      </c>
      <c r="F30" s="33" t="s">
        <v>66</v>
      </c>
      <c r="G30" s="33" t="s">
        <v>14</v>
      </c>
      <c r="H30" s="33" t="s">
        <v>15</v>
      </c>
      <c r="I30" s="33" t="s">
        <v>16</v>
      </c>
      <c r="J30" s="33" t="s">
        <v>17</v>
      </c>
      <c r="K30" s="33" t="s">
        <v>18</v>
      </c>
      <c r="L30" s="33" t="s">
        <v>19</v>
      </c>
      <c r="M30" s="33" t="s">
        <v>69</v>
      </c>
      <c r="N30" s="33" t="s">
        <v>21</v>
      </c>
      <c r="O30" s="33" t="s">
        <v>22</v>
      </c>
      <c r="Q30" s="65" t="s">
        <v>8</v>
      </c>
      <c r="R30" s="33" t="s">
        <v>67</v>
      </c>
      <c r="S30" s="33" t="s">
        <v>68</v>
      </c>
      <c r="T30" s="33" t="s">
        <v>11</v>
      </c>
      <c r="U30" s="33" t="s">
        <v>12</v>
      </c>
      <c r="V30" s="33" t="s">
        <v>66</v>
      </c>
      <c r="W30" s="33" t="s">
        <v>14</v>
      </c>
      <c r="X30" s="33" t="s">
        <v>15</v>
      </c>
      <c r="Y30" s="33" t="s">
        <v>16</v>
      </c>
      <c r="Z30" s="33" t="s">
        <v>17</v>
      </c>
      <c r="AA30" s="33" t="s">
        <v>18</v>
      </c>
      <c r="AB30" s="33" t="s">
        <v>19</v>
      </c>
      <c r="AC30" s="33" t="s">
        <v>69</v>
      </c>
      <c r="AD30" s="33" t="s">
        <v>21</v>
      </c>
      <c r="AE30" s="33" t="s">
        <v>22</v>
      </c>
      <c r="AF30" s="14"/>
      <c r="AG30" s="14"/>
    </row>
    <row r="31" spans="1:33" ht="20.25" x14ac:dyDescent="0.3">
      <c r="A31" s="7" t="s">
        <v>42</v>
      </c>
      <c r="B31" s="8">
        <v>0</v>
      </c>
      <c r="C31" s="8">
        <v>0</v>
      </c>
      <c r="D31" s="8">
        <v>4.8769608743304778</v>
      </c>
      <c r="E31" s="8">
        <v>0</v>
      </c>
      <c r="F31" s="8">
        <v>0</v>
      </c>
      <c r="G31" s="8">
        <v>0.21633397981842853</v>
      </c>
      <c r="H31" s="8">
        <v>5.6115186817807974</v>
      </c>
      <c r="I31" s="8">
        <v>6.8664167587296809</v>
      </c>
      <c r="J31" s="8">
        <v>0.23733740232520634</v>
      </c>
      <c r="K31" s="8">
        <v>0</v>
      </c>
      <c r="L31" s="8">
        <v>0.11274102883187456</v>
      </c>
      <c r="M31" s="8">
        <v>0</v>
      </c>
      <c r="N31" s="8">
        <v>0</v>
      </c>
      <c r="O31" s="8">
        <f t="shared" ref="O31:O36" si="8">SUM(B31:N31)</f>
        <v>17.921308725816466</v>
      </c>
      <c r="Q31" s="7" t="s">
        <v>42</v>
      </c>
      <c r="R31" s="8">
        <v>0</v>
      </c>
      <c r="S31" s="8">
        <v>0</v>
      </c>
      <c r="T31" s="8">
        <v>2.0005598364561625</v>
      </c>
      <c r="U31" s="8">
        <v>0</v>
      </c>
      <c r="V31" s="8">
        <v>0</v>
      </c>
      <c r="W31" s="8">
        <v>0.21633397981842853</v>
      </c>
      <c r="X31" s="8">
        <v>1.9772418976182562</v>
      </c>
      <c r="Y31" s="8">
        <v>2.3353102568387518</v>
      </c>
      <c r="Z31" s="8">
        <v>7.7894135443132798E-2</v>
      </c>
      <c r="AA31" s="8">
        <v>0</v>
      </c>
      <c r="AB31" s="8">
        <v>2.0171810646538186E-2</v>
      </c>
      <c r="AC31" s="8">
        <v>0</v>
      </c>
      <c r="AD31" s="8">
        <v>0</v>
      </c>
      <c r="AE31" s="8">
        <f t="shared" ref="AE31:AE36" si="9">SUM(R31:AD31)</f>
        <v>6.6275119168212697</v>
      </c>
      <c r="AF31" s="14"/>
      <c r="AG31" s="15"/>
    </row>
    <row r="32" spans="1:33" ht="20.25" x14ac:dyDescent="0.3">
      <c r="A32" s="7" t="s">
        <v>25</v>
      </c>
      <c r="B32" s="8">
        <v>2.6946745080711092</v>
      </c>
      <c r="C32" s="8">
        <v>1.0868784750104363</v>
      </c>
      <c r="D32" s="8">
        <v>0</v>
      </c>
      <c r="E32" s="8">
        <v>0</v>
      </c>
      <c r="F32" s="8">
        <v>3.6228833195746075</v>
      </c>
      <c r="G32" s="8">
        <v>5.7035952144144884E-2</v>
      </c>
      <c r="H32" s="8">
        <v>4.5265658480649025</v>
      </c>
      <c r="I32" s="8">
        <v>2.0196178443519353</v>
      </c>
      <c r="J32" s="8">
        <v>0.11856125862259774</v>
      </c>
      <c r="K32" s="8">
        <v>1.5843544580071127E-4</v>
      </c>
      <c r="L32" s="8">
        <v>0.74041731941231814</v>
      </c>
      <c r="M32" s="8">
        <v>0.53218466244458906</v>
      </c>
      <c r="N32" s="8">
        <v>0</v>
      </c>
      <c r="O32" s="8">
        <f t="shared" si="8"/>
        <v>15.398977623142441</v>
      </c>
      <c r="Q32" s="7" t="s">
        <v>25</v>
      </c>
      <c r="R32" s="8">
        <v>1.3597087134087078</v>
      </c>
      <c r="S32" s="8">
        <v>0.5299554030412329</v>
      </c>
      <c r="T32" s="8">
        <v>0</v>
      </c>
      <c r="U32" s="8">
        <v>0</v>
      </c>
      <c r="V32" s="8">
        <v>1.741035114531873</v>
      </c>
      <c r="W32" s="8">
        <v>5.703595214414485E-2</v>
      </c>
      <c r="X32" s="8">
        <v>2.3778553585059798</v>
      </c>
      <c r="Y32" s="8">
        <v>0.94891170887353304</v>
      </c>
      <c r="Z32" s="8">
        <v>0.11856125862259774</v>
      </c>
      <c r="AA32" s="8">
        <v>1.5843544580071127E-4</v>
      </c>
      <c r="AB32" s="8">
        <v>0.74041731941231803</v>
      </c>
      <c r="AC32" s="8">
        <v>0.26315748933381344</v>
      </c>
      <c r="AD32" s="8">
        <v>0</v>
      </c>
      <c r="AE32" s="8">
        <f t="shared" si="9"/>
        <v>8.1367967533200005</v>
      </c>
      <c r="AF32" s="14"/>
      <c r="AG32" s="15"/>
    </row>
    <row r="33" spans="1:33" ht="20.25" x14ac:dyDescent="0.3">
      <c r="A33" s="7" t="s">
        <v>23</v>
      </c>
      <c r="B33" s="8">
        <v>0</v>
      </c>
      <c r="C33" s="8">
        <v>0</v>
      </c>
      <c r="D33" s="8">
        <v>0</v>
      </c>
      <c r="E33" s="8">
        <v>0</v>
      </c>
      <c r="F33" s="8">
        <v>0</v>
      </c>
      <c r="G33" s="8">
        <v>2.2941836190559579</v>
      </c>
      <c r="H33" s="8">
        <v>1.8781932802269627</v>
      </c>
      <c r="I33" s="8">
        <v>0.81282451842413517</v>
      </c>
      <c r="J33" s="8">
        <v>0</v>
      </c>
      <c r="K33" s="8">
        <v>0</v>
      </c>
      <c r="L33" s="8">
        <v>1.064307985000015</v>
      </c>
      <c r="M33" s="8">
        <v>0</v>
      </c>
      <c r="N33" s="8">
        <v>0</v>
      </c>
      <c r="O33" s="8">
        <f t="shared" si="8"/>
        <v>6.0495094027070717</v>
      </c>
      <c r="Q33" s="7" t="s">
        <v>23</v>
      </c>
      <c r="R33" s="8">
        <v>0</v>
      </c>
      <c r="S33" s="8">
        <v>0</v>
      </c>
      <c r="T33" s="8">
        <v>0</v>
      </c>
      <c r="U33" s="8">
        <v>0</v>
      </c>
      <c r="V33" s="8">
        <v>0</v>
      </c>
      <c r="W33" s="8">
        <v>0.66562600138413619</v>
      </c>
      <c r="X33" s="8">
        <v>0.92854664087498862</v>
      </c>
      <c r="Y33" s="8">
        <v>0.47410694912792856</v>
      </c>
      <c r="Z33" s="8">
        <v>0</v>
      </c>
      <c r="AA33" s="8">
        <v>0</v>
      </c>
      <c r="AB33" s="8">
        <v>0.3701950770282546</v>
      </c>
      <c r="AC33" s="8">
        <v>0</v>
      </c>
      <c r="AD33" s="8">
        <v>0</v>
      </c>
      <c r="AE33" s="8">
        <f t="shared" si="9"/>
        <v>2.4384746684153082</v>
      </c>
      <c r="AF33" s="16"/>
      <c r="AG33" s="17"/>
    </row>
    <row r="34" spans="1:33" ht="20.25" x14ac:dyDescent="0.3">
      <c r="A34" s="7" t="s">
        <v>24</v>
      </c>
      <c r="B34" s="8">
        <v>0.82725694004687267</v>
      </c>
      <c r="C34" s="8">
        <v>0</v>
      </c>
      <c r="D34" s="8">
        <v>6.7830984611814277E-2</v>
      </c>
      <c r="E34" s="8">
        <v>0</v>
      </c>
      <c r="F34" s="8">
        <v>0.6274190285230361</v>
      </c>
      <c r="G34" s="8">
        <v>5.2509961736743826E-2</v>
      </c>
      <c r="H34" s="8">
        <v>1.1269836952882841</v>
      </c>
      <c r="I34" s="8">
        <v>1.0128631168375029</v>
      </c>
      <c r="J34" s="8">
        <v>1.0994780430731104</v>
      </c>
      <c r="K34" s="8">
        <v>0</v>
      </c>
      <c r="L34" s="8">
        <v>1.8929107388026198</v>
      </c>
      <c r="M34" s="8">
        <v>0</v>
      </c>
      <c r="N34" s="8">
        <v>0</v>
      </c>
      <c r="O34" s="8">
        <f t="shared" si="8"/>
        <v>6.7072525089199839</v>
      </c>
      <c r="Q34" s="7" t="s">
        <v>24</v>
      </c>
      <c r="R34" s="8">
        <v>0.24026842568631857</v>
      </c>
      <c r="S34" s="8">
        <v>0</v>
      </c>
      <c r="T34" s="8">
        <v>6.7830984611814277E-2</v>
      </c>
      <c r="U34" s="8">
        <v>0</v>
      </c>
      <c r="V34" s="8">
        <v>0.1655536305425177</v>
      </c>
      <c r="W34" s="8">
        <v>5.2509961736743813E-2</v>
      </c>
      <c r="X34" s="8">
        <v>0.28782866133285701</v>
      </c>
      <c r="Y34" s="8">
        <v>0.28382024818480101</v>
      </c>
      <c r="Z34" s="8">
        <v>0.39771844738336393</v>
      </c>
      <c r="AA34" s="8">
        <v>0</v>
      </c>
      <c r="AB34" s="8">
        <v>0.56019164557551837</v>
      </c>
      <c r="AC34" s="8">
        <v>0</v>
      </c>
      <c r="AD34" s="8">
        <v>0</v>
      </c>
      <c r="AE34" s="8">
        <f t="shared" si="9"/>
        <v>2.0557220050539349</v>
      </c>
    </row>
    <row r="35" spans="1:33" ht="20.25" x14ac:dyDescent="0.3">
      <c r="A35" s="7" t="s">
        <v>43</v>
      </c>
      <c r="B35" s="8">
        <v>0.42697505939326619</v>
      </c>
      <c r="C35" s="8">
        <v>0</v>
      </c>
      <c r="D35" s="8">
        <v>0.10443972392522431</v>
      </c>
      <c r="E35" s="8">
        <v>9.8697969679353154E-2</v>
      </c>
      <c r="F35" s="8">
        <v>0.25814289532224877</v>
      </c>
      <c r="G35" s="8">
        <v>1.8482488679667612E-2</v>
      </c>
      <c r="H35" s="8">
        <v>0.807700110016765</v>
      </c>
      <c r="I35" s="8">
        <v>0.96397476043293229</v>
      </c>
      <c r="J35" s="8">
        <v>6.2673614796054336E-2</v>
      </c>
      <c r="K35" s="8">
        <v>0.57798886354451817</v>
      </c>
      <c r="L35" s="8">
        <v>0.18751133624710911</v>
      </c>
      <c r="M35" s="8">
        <v>1.4067559864588495</v>
      </c>
      <c r="N35" s="8">
        <v>4.2101925120493641E-2</v>
      </c>
      <c r="O35" s="8">
        <f t="shared" si="8"/>
        <v>4.9554447336164813</v>
      </c>
      <c r="Q35" s="7" t="s">
        <v>43</v>
      </c>
      <c r="R35" s="8">
        <f t="shared" ref="R35:AD35" si="10">B35</f>
        <v>0.42697505939326619</v>
      </c>
      <c r="S35" s="8">
        <f t="shared" si="10"/>
        <v>0</v>
      </c>
      <c r="T35" s="8">
        <f t="shared" si="10"/>
        <v>0.10443972392522431</v>
      </c>
      <c r="U35" s="8">
        <f t="shared" si="10"/>
        <v>9.8697969679353154E-2</v>
      </c>
      <c r="V35" s="8">
        <f t="shared" si="10"/>
        <v>0.25814289532224877</v>
      </c>
      <c r="W35" s="8">
        <f t="shared" si="10"/>
        <v>1.8482488679667612E-2</v>
      </c>
      <c r="X35" s="8">
        <f t="shared" si="10"/>
        <v>0.807700110016765</v>
      </c>
      <c r="Y35" s="8">
        <f t="shared" si="10"/>
        <v>0.96397476043293229</v>
      </c>
      <c r="Z35" s="8">
        <f t="shared" si="10"/>
        <v>6.2673614796054336E-2</v>
      </c>
      <c r="AA35" s="8">
        <f t="shared" si="10"/>
        <v>0.57798886354451817</v>
      </c>
      <c r="AB35" s="8">
        <f t="shared" si="10"/>
        <v>0.18751133624710911</v>
      </c>
      <c r="AC35" s="8">
        <f t="shared" si="10"/>
        <v>1.4067559864588495</v>
      </c>
      <c r="AD35" s="8">
        <f t="shared" si="10"/>
        <v>4.2101925120493641E-2</v>
      </c>
      <c r="AE35" s="8">
        <f t="shared" si="9"/>
        <v>4.9554447336164813</v>
      </c>
    </row>
    <row r="36" spans="1:33" ht="20.25" x14ac:dyDescent="0.3">
      <c r="A36" s="11" t="s">
        <v>26</v>
      </c>
      <c r="B36" s="12">
        <f t="shared" ref="B36:N36" si="11">SUM(B31:B35)</f>
        <v>3.9489065075112482</v>
      </c>
      <c r="C36" s="12">
        <f t="shared" si="11"/>
        <v>1.0868784750104363</v>
      </c>
      <c r="D36" s="12">
        <f t="shared" si="11"/>
        <v>5.0492315828675158</v>
      </c>
      <c r="E36" s="12">
        <f t="shared" si="11"/>
        <v>9.8697969679353154E-2</v>
      </c>
      <c r="F36" s="12">
        <f t="shared" si="11"/>
        <v>4.5084452434198923</v>
      </c>
      <c r="G36" s="12">
        <f t="shared" si="11"/>
        <v>2.6385460014349427</v>
      </c>
      <c r="H36" s="12">
        <f t="shared" si="11"/>
        <v>13.950961615377711</v>
      </c>
      <c r="I36" s="12">
        <f t="shared" si="11"/>
        <v>11.675696998776186</v>
      </c>
      <c r="J36" s="12">
        <f t="shared" si="11"/>
        <v>1.5180503188169687</v>
      </c>
      <c r="K36" s="12">
        <f t="shared" si="11"/>
        <v>0.57814729899031891</v>
      </c>
      <c r="L36" s="12">
        <f t="shared" si="11"/>
        <v>3.9978884082939365</v>
      </c>
      <c r="M36" s="12">
        <f t="shared" si="11"/>
        <v>1.9389406489034386</v>
      </c>
      <c r="N36" s="12">
        <f t="shared" si="11"/>
        <v>4.2101925120493641E-2</v>
      </c>
      <c r="O36" s="12">
        <f t="shared" si="8"/>
        <v>51.032492994202443</v>
      </c>
      <c r="Q36" s="11" t="s">
        <v>26</v>
      </c>
      <c r="R36" s="12">
        <f t="shared" ref="R36:AD36" si="12">SUM(R31:R35)</f>
        <v>2.0269521984882926</v>
      </c>
      <c r="S36" s="12">
        <f t="shared" si="12"/>
        <v>0.5299554030412329</v>
      </c>
      <c r="T36" s="12">
        <f t="shared" si="12"/>
        <v>2.1728305449932011</v>
      </c>
      <c r="U36" s="12">
        <f t="shared" si="12"/>
        <v>9.8697969679353154E-2</v>
      </c>
      <c r="V36" s="12">
        <f t="shared" si="12"/>
        <v>2.1647316403966395</v>
      </c>
      <c r="W36" s="12">
        <f t="shared" si="12"/>
        <v>1.0099883837631209</v>
      </c>
      <c r="X36" s="12">
        <f t="shared" si="12"/>
        <v>6.379172668348847</v>
      </c>
      <c r="Y36" s="12">
        <f t="shared" si="12"/>
        <v>5.0061239234579462</v>
      </c>
      <c r="Z36" s="12">
        <f t="shared" si="12"/>
        <v>0.65684745624514884</v>
      </c>
      <c r="AA36" s="12">
        <f t="shared" si="12"/>
        <v>0.57814729899031891</v>
      </c>
      <c r="AB36" s="12">
        <f t="shared" si="12"/>
        <v>1.8784871889097383</v>
      </c>
      <c r="AC36" s="12">
        <f t="shared" si="12"/>
        <v>1.6699134757926628</v>
      </c>
      <c r="AD36" s="12">
        <f t="shared" si="12"/>
        <v>4.2101925120493641E-2</v>
      </c>
      <c r="AE36" s="12">
        <f t="shared" si="9"/>
        <v>24.213950077226997</v>
      </c>
    </row>
    <row r="40" spans="1:33" ht="18" x14ac:dyDescent="0.25">
      <c r="A40" s="56" t="s">
        <v>27</v>
      </c>
      <c r="B40" s="56"/>
      <c r="C40" s="56"/>
      <c r="D40" s="56"/>
      <c r="E40" s="56"/>
      <c r="F40" s="56"/>
      <c r="G40" s="56"/>
      <c r="H40" s="56"/>
      <c r="I40" s="56"/>
      <c r="J40" s="56"/>
      <c r="K40" s="56"/>
      <c r="L40" s="56"/>
      <c r="M40" s="56"/>
      <c r="N40" s="56"/>
      <c r="O40" s="56"/>
      <c r="Q40" s="54" t="s">
        <v>73</v>
      </c>
      <c r="R40" s="54"/>
      <c r="S40" s="54"/>
      <c r="T40" s="54"/>
      <c r="U40" s="54"/>
      <c r="V40" s="54"/>
      <c r="W40" s="54"/>
      <c r="X40" s="54"/>
      <c r="Y40" s="54"/>
      <c r="Z40" s="54"/>
      <c r="AA40" s="54"/>
      <c r="AB40" s="54"/>
      <c r="AC40" s="54"/>
      <c r="AD40" s="54"/>
      <c r="AE40" s="54"/>
    </row>
    <row r="41" spans="1:33" ht="18" x14ac:dyDescent="0.25">
      <c r="A41" s="52" t="s">
        <v>63</v>
      </c>
      <c r="B41" s="52"/>
      <c r="C41" s="52"/>
      <c r="D41" s="52"/>
      <c r="E41" s="52"/>
      <c r="F41" s="52"/>
      <c r="G41" s="52"/>
      <c r="H41" s="52"/>
      <c r="I41" s="52"/>
      <c r="J41" s="52"/>
      <c r="K41" s="52"/>
      <c r="L41" s="52"/>
      <c r="M41" s="52"/>
      <c r="N41" s="52"/>
      <c r="O41" s="52"/>
      <c r="Q41" s="54" t="s">
        <v>63</v>
      </c>
      <c r="R41" s="54"/>
      <c r="S41" s="54"/>
      <c r="T41" s="54"/>
      <c r="U41" s="54"/>
      <c r="V41" s="54"/>
      <c r="W41" s="54"/>
      <c r="X41" s="54"/>
      <c r="Y41" s="54"/>
      <c r="Z41" s="54"/>
      <c r="AA41" s="54"/>
      <c r="AB41" s="54"/>
      <c r="AC41" s="54"/>
      <c r="AD41" s="54"/>
      <c r="AE41" s="24"/>
    </row>
    <row r="42" spans="1:33" ht="69.599999999999994" customHeight="1" x14ac:dyDescent="0.25">
      <c r="A42" s="63" t="s">
        <v>0</v>
      </c>
      <c r="B42" s="64" t="s">
        <v>1</v>
      </c>
      <c r="C42" s="64" t="s">
        <v>1</v>
      </c>
      <c r="D42" s="64" t="s">
        <v>1</v>
      </c>
      <c r="E42" s="64" t="s">
        <v>1</v>
      </c>
      <c r="F42" s="64" t="s">
        <v>1</v>
      </c>
      <c r="G42" s="64" t="s">
        <v>1</v>
      </c>
      <c r="H42" s="63" t="s">
        <v>2</v>
      </c>
      <c r="I42" s="63" t="s">
        <v>2</v>
      </c>
      <c r="J42" s="63" t="s">
        <v>3</v>
      </c>
      <c r="K42" s="63" t="s">
        <v>4</v>
      </c>
      <c r="L42" s="63" t="s">
        <v>5</v>
      </c>
      <c r="M42" s="63" t="s">
        <v>6</v>
      </c>
      <c r="N42" s="63" t="s">
        <v>7</v>
      </c>
      <c r="O42" s="63"/>
      <c r="Q42" s="63" t="s">
        <v>0</v>
      </c>
      <c r="R42" s="64" t="s">
        <v>1</v>
      </c>
      <c r="S42" s="64" t="s">
        <v>1</v>
      </c>
      <c r="T42" s="64" t="s">
        <v>1</v>
      </c>
      <c r="U42" s="64" t="s">
        <v>1</v>
      </c>
      <c r="V42" s="64" t="s">
        <v>1</v>
      </c>
      <c r="W42" s="64" t="s">
        <v>1</v>
      </c>
      <c r="X42" s="63" t="s">
        <v>2</v>
      </c>
      <c r="Y42" s="63" t="s">
        <v>2</v>
      </c>
      <c r="Z42" s="63" t="s">
        <v>3</v>
      </c>
      <c r="AA42" s="63" t="s">
        <v>4</v>
      </c>
      <c r="AB42" s="63" t="s">
        <v>5</v>
      </c>
      <c r="AC42" s="63" t="s">
        <v>6</v>
      </c>
      <c r="AD42" s="63" t="s">
        <v>7</v>
      </c>
      <c r="AE42" s="63"/>
      <c r="AF42" s="3"/>
      <c r="AG42" s="4"/>
    </row>
    <row r="43" spans="1:33" ht="36" x14ac:dyDescent="0.25">
      <c r="A43" s="65" t="s">
        <v>8</v>
      </c>
      <c r="B43" s="33" t="s">
        <v>67</v>
      </c>
      <c r="C43" s="33" t="s">
        <v>68</v>
      </c>
      <c r="D43" s="33" t="s">
        <v>11</v>
      </c>
      <c r="E43" s="33" t="s">
        <v>12</v>
      </c>
      <c r="F43" s="33" t="s">
        <v>66</v>
      </c>
      <c r="G43" s="33" t="s">
        <v>14</v>
      </c>
      <c r="H43" s="33" t="s">
        <v>15</v>
      </c>
      <c r="I43" s="33" t="s">
        <v>16</v>
      </c>
      <c r="J43" s="33" t="s">
        <v>17</v>
      </c>
      <c r="K43" s="33" t="s">
        <v>18</v>
      </c>
      <c r="L43" s="33" t="s">
        <v>19</v>
      </c>
      <c r="M43" s="33" t="s">
        <v>69</v>
      </c>
      <c r="N43" s="33" t="s">
        <v>21</v>
      </c>
      <c r="O43" s="33" t="s">
        <v>22</v>
      </c>
      <c r="Q43" s="65" t="s">
        <v>8</v>
      </c>
      <c r="R43" s="33" t="s">
        <v>67</v>
      </c>
      <c r="S43" s="33" t="s">
        <v>68</v>
      </c>
      <c r="T43" s="33" t="s">
        <v>11</v>
      </c>
      <c r="U43" s="33" t="s">
        <v>12</v>
      </c>
      <c r="V43" s="33" t="s">
        <v>66</v>
      </c>
      <c r="W43" s="33" t="s">
        <v>14</v>
      </c>
      <c r="X43" s="33" t="s">
        <v>15</v>
      </c>
      <c r="Y43" s="33" t="s">
        <v>16</v>
      </c>
      <c r="Z43" s="33" t="s">
        <v>17</v>
      </c>
      <c r="AA43" s="33" t="s">
        <v>18</v>
      </c>
      <c r="AB43" s="33" t="s">
        <v>19</v>
      </c>
      <c r="AC43" s="33" t="s">
        <v>69</v>
      </c>
      <c r="AD43" s="33" t="s">
        <v>21</v>
      </c>
      <c r="AE43" s="33" t="s">
        <v>22</v>
      </c>
      <c r="AF43" s="14"/>
      <c r="AG43" s="14"/>
    </row>
    <row r="44" spans="1:33" ht="20.25" x14ac:dyDescent="0.3">
      <c r="A44" s="7" t="s">
        <v>42</v>
      </c>
      <c r="B44" s="8">
        <v>0</v>
      </c>
      <c r="C44" s="8">
        <v>0</v>
      </c>
      <c r="D44" s="8">
        <v>6.4363410351225436</v>
      </c>
      <c r="E44" s="8">
        <v>0</v>
      </c>
      <c r="F44" s="8">
        <v>0</v>
      </c>
      <c r="G44" s="8">
        <v>0.28550552433699317</v>
      </c>
      <c r="H44" s="8">
        <v>6.4956612943669283</v>
      </c>
      <c r="I44" s="8">
        <v>8.044893794498174</v>
      </c>
      <c r="J44" s="8">
        <v>0.2672804631843877</v>
      </c>
      <c r="K44" s="8">
        <v>0</v>
      </c>
      <c r="L44" s="8">
        <v>0.1378871517557215</v>
      </c>
      <c r="M44" s="8">
        <v>0</v>
      </c>
      <c r="N44" s="8">
        <v>0</v>
      </c>
      <c r="O44" s="8">
        <f t="shared" ref="O44:O49" si="13">SUM(B44:N44)</f>
        <v>21.667569263264749</v>
      </c>
      <c r="Q44" s="7" t="s">
        <v>42</v>
      </c>
      <c r="R44" s="8">
        <v>0</v>
      </c>
      <c r="S44" s="8">
        <v>0</v>
      </c>
      <c r="T44" s="8">
        <v>2.6402273260739531</v>
      </c>
      <c r="U44" s="8">
        <v>0</v>
      </c>
      <c r="V44" s="8">
        <v>0</v>
      </c>
      <c r="W44" s="8">
        <v>0.28550552433699317</v>
      </c>
      <c r="X44" s="8">
        <v>2.2887383765497251</v>
      </c>
      <c r="Y44" s="8">
        <v>2.7297461263604776</v>
      </c>
      <c r="Z44" s="8">
        <v>8.7721448017116108E-2</v>
      </c>
      <c r="AA44" s="8">
        <v>0</v>
      </c>
      <c r="AB44" s="8">
        <v>2.4670996394353568E-2</v>
      </c>
      <c r="AC44" s="8">
        <v>0</v>
      </c>
      <c r="AD44" s="8">
        <v>0</v>
      </c>
      <c r="AE44" s="8">
        <f t="shared" ref="AE44:AE49" si="14">SUM(R44:AD44)</f>
        <v>8.0566097977326194</v>
      </c>
      <c r="AF44" s="14"/>
      <c r="AG44" s="15"/>
    </row>
    <row r="45" spans="1:33" ht="20.25" x14ac:dyDescent="0.3">
      <c r="A45" s="7" t="s">
        <v>25</v>
      </c>
      <c r="B45" s="8">
        <v>2.9295662487725957</v>
      </c>
      <c r="C45" s="8">
        <v>1.1816204470599385</v>
      </c>
      <c r="D45" s="8">
        <v>0</v>
      </c>
      <c r="E45" s="8">
        <v>0</v>
      </c>
      <c r="F45" s="8">
        <v>3.9386859765353552</v>
      </c>
      <c r="G45" s="8">
        <v>6.2007711828506472E-2</v>
      </c>
      <c r="H45" s="8">
        <v>4.6898642547584579</v>
      </c>
      <c r="I45" s="8">
        <v>2.0924766930205196</v>
      </c>
      <c r="J45" s="8">
        <v>0.13351923384140946</v>
      </c>
      <c r="K45" s="8">
        <v>1.7224608509739734E-4</v>
      </c>
      <c r="L45" s="8">
        <v>0.93347926055618369</v>
      </c>
      <c r="M45" s="8">
        <v>0.57857459984215764</v>
      </c>
      <c r="N45" s="8">
        <v>0</v>
      </c>
      <c r="O45" s="8">
        <f t="shared" si="13"/>
        <v>16.539966672300221</v>
      </c>
      <c r="Q45" s="7" t="s">
        <v>25</v>
      </c>
      <c r="R45" s="8">
        <v>0.72445529819042864</v>
      </c>
      <c r="S45" s="8">
        <v>0.29005826673731716</v>
      </c>
      <c r="T45" s="8">
        <v>0</v>
      </c>
      <c r="U45" s="8">
        <v>0</v>
      </c>
      <c r="V45" s="8">
        <v>0.972032650181335</v>
      </c>
      <c r="W45" s="8">
        <v>6.2007711828506444E-2</v>
      </c>
      <c r="X45" s="8">
        <v>1.2531962277954167</v>
      </c>
      <c r="Y45" s="8">
        <v>0.51882969663223732</v>
      </c>
      <c r="Z45" s="8">
        <v>0.13351923384140946</v>
      </c>
      <c r="AA45" s="8">
        <v>1.7224608509739734E-4</v>
      </c>
      <c r="AB45" s="8">
        <v>0.93347926055618358</v>
      </c>
      <c r="AC45" s="8">
        <v>0.18080456245067431</v>
      </c>
      <c r="AD45" s="8">
        <v>0</v>
      </c>
      <c r="AE45" s="8">
        <f t="shared" si="14"/>
        <v>5.0685551542986067</v>
      </c>
      <c r="AF45" s="14"/>
      <c r="AG45" s="15"/>
    </row>
    <row r="46" spans="1:33" ht="20.25" x14ac:dyDescent="0.3">
      <c r="A46" s="7" t="s">
        <v>23</v>
      </c>
      <c r="B46" s="8">
        <v>0</v>
      </c>
      <c r="C46" s="8">
        <v>0</v>
      </c>
      <c r="D46" s="8">
        <v>0</v>
      </c>
      <c r="E46" s="8">
        <v>0</v>
      </c>
      <c r="F46" s="8">
        <v>0</v>
      </c>
      <c r="G46" s="8">
        <v>2.8498086381061194</v>
      </c>
      <c r="H46" s="8">
        <v>2.3330701995972651</v>
      </c>
      <c r="I46" s="8">
        <v>1.009681315230875</v>
      </c>
      <c r="J46" s="8">
        <v>0</v>
      </c>
      <c r="K46" s="8">
        <v>0</v>
      </c>
      <c r="L46" s="8">
        <v>1.3220711995609382</v>
      </c>
      <c r="M46" s="8">
        <v>0</v>
      </c>
      <c r="N46" s="8">
        <v>0</v>
      </c>
      <c r="O46" s="8">
        <f t="shared" si="13"/>
        <v>7.5146313524951971</v>
      </c>
      <c r="Q46" s="7" t="s">
        <v>23</v>
      </c>
      <c r="R46" s="8">
        <v>0</v>
      </c>
      <c r="S46" s="8">
        <v>0</v>
      </c>
      <c r="T46" s="8">
        <v>0</v>
      </c>
      <c r="U46" s="8">
        <v>0</v>
      </c>
      <c r="V46" s="8">
        <v>0</v>
      </c>
      <c r="W46" s="8">
        <v>0.82683300182969344</v>
      </c>
      <c r="X46" s="8">
        <v>1.1534300114734719</v>
      </c>
      <c r="Y46" s="8">
        <v>0.58893022676488505</v>
      </c>
      <c r="Z46" s="8">
        <v>0</v>
      </c>
      <c r="AA46" s="8">
        <v>0</v>
      </c>
      <c r="AB46" s="8">
        <v>0.45985208835794938</v>
      </c>
      <c r="AC46" s="8">
        <v>0</v>
      </c>
      <c r="AD46" s="8">
        <v>0</v>
      </c>
      <c r="AE46" s="8">
        <f t="shared" si="14"/>
        <v>3.0290453284259997</v>
      </c>
      <c r="AF46" s="16"/>
      <c r="AG46" s="17"/>
    </row>
    <row r="47" spans="1:33" s="9" customFormat="1" ht="20.25" x14ac:dyDescent="0.3">
      <c r="A47" s="7" t="s">
        <v>24</v>
      </c>
      <c r="B47" s="8">
        <v>0.96043543798452202</v>
      </c>
      <c r="C47" s="8">
        <v>0</v>
      </c>
      <c r="D47" s="8">
        <v>8.974486370979988E-2</v>
      </c>
      <c r="E47" s="8">
        <v>0</v>
      </c>
      <c r="F47" s="8">
        <v>0.72842600682830483</v>
      </c>
      <c r="G47" s="8">
        <v>6.0963439117624751E-2</v>
      </c>
      <c r="H47" s="8">
        <v>1.3195699430772871</v>
      </c>
      <c r="I47" s="8">
        <v>1.1859477036075989</v>
      </c>
      <c r="J47" s="8">
        <v>1.2381908529148635</v>
      </c>
      <c r="K47" s="8">
        <v>0</v>
      </c>
      <c r="L47" s="8">
        <v>2.1739942748510281</v>
      </c>
      <c r="M47" s="8">
        <v>0</v>
      </c>
      <c r="N47" s="8">
        <v>0</v>
      </c>
      <c r="O47" s="8">
        <f t="shared" si="13"/>
        <v>7.7572725220910286</v>
      </c>
      <c r="P47"/>
      <c r="Q47" s="7" t="s">
        <v>24</v>
      </c>
      <c r="R47" s="8">
        <v>0.27894877575135968</v>
      </c>
      <c r="S47" s="8">
        <v>0</v>
      </c>
      <c r="T47" s="8">
        <v>8.974486370979988E-2</v>
      </c>
      <c r="U47" s="8">
        <v>0</v>
      </c>
      <c r="V47" s="8">
        <v>0.19220578995810128</v>
      </c>
      <c r="W47" s="8">
        <v>6.0963439117624744E-2</v>
      </c>
      <c r="X47" s="8">
        <v>0.33701468072601881</v>
      </c>
      <c r="Y47" s="8">
        <v>0.33232128406755373</v>
      </c>
      <c r="Z47" s="8">
        <v>0.4478955688911716</v>
      </c>
      <c r="AA47" s="8">
        <v>0</v>
      </c>
      <c r="AB47" s="8">
        <v>0.64337604797515113</v>
      </c>
      <c r="AC47" s="8">
        <v>0</v>
      </c>
      <c r="AD47" s="8">
        <v>0</v>
      </c>
      <c r="AE47" s="8">
        <f t="shared" si="14"/>
        <v>2.3824704501967808</v>
      </c>
      <c r="AG47" s="10"/>
    </row>
    <row r="48" spans="1:33" s="9" customFormat="1" ht="20.25" x14ac:dyDescent="0.3">
      <c r="A48" s="7" t="s">
        <v>43</v>
      </c>
      <c r="B48" s="8">
        <v>0.51813371692986976</v>
      </c>
      <c r="C48" s="8">
        <v>0</v>
      </c>
      <c r="D48" s="8">
        <v>0.11747618530365167</v>
      </c>
      <c r="E48" s="8">
        <v>0.11101772907258271</v>
      </c>
      <c r="F48" s="8">
        <v>0.29036502075982007</v>
      </c>
      <c r="G48" s="8">
        <v>2.0954622909930564E-2</v>
      </c>
      <c r="H48" s="8">
        <v>0.88246324458021563</v>
      </c>
      <c r="I48" s="8">
        <v>1.1364789080606177</v>
      </c>
      <c r="J48" s="8">
        <v>7.058066966274458E-2</v>
      </c>
      <c r="K48" s="8">
        <v>0.75849424319697756</v>
      </c>
      <c r="L48" s="8">
        <v>0.23466155736589772</v>
      </c>
      <c r="M48" s="8">
        <v>1.8110667019540196</v>
      </c>
      <c r="N48" s="8">
        <v>5.1497212672147463E-2</v>
      </c>
      <c r="O48" s="8">
        <f t="shared" si="13"/>
        <v>6.0031898124684755</v>
      </c>
      <c r="P48"/>
      <c r="Q48" s="7" t="s">
        <v>43</v>
      </c>
      <c r="R48" s="8">
        <f t="shared" ref="R48:AD48" si="15">B48</f>
        <v>0.51813371692986976</v>
      </c>
      <c r="S48" s="8">
        <f t="shared" si="15"/>
        <v>0</v>
      </c>
      <c r="T48" s="8">
        <f t="shared" si="15"/>
        <v>0.11747618530365167</v>
      </c>
      <c r="U48" s="8">
        <f t="shared" si="15"/>
        <v>0.11101772907258271</v>
      </c>
      <c r="V48" s="8">
        <f t="shared" si="15"/>
        <v>0.29036502075982007</v>
      </c>
      <c r="W48" s="8">
        <f t="shared" si="15"/>
        <v>2.0954622909930564E-2</v>
      </c>
      <c r="X48" s="8">
        <f t="shared" si="15"/>
        <v>0.88246324458021563</v>
      </c>
      <c r="Y48" s="8">
        <f t="shared" si="15"/>
        <v>1.1364789080606177</v>
      </c>
      <c r="Z48" s="8">
        <f t="shared" si="15"/>
        <v>7.058066966274458E-2</v>
      </c>
      <c r="AA48" s="8">
        <f t="shared" si="15"/>
        <v>0.75849424319697756</v>
      </c>
      <c r="AB48" s="8">
        <f t="shared" si="15"/>
        <v>0.23466155736589772</v>
      </c>
      <c r="AC48" s="8">
        <f t="shared" si="15"/>
        <v>1.8110667019540196</v>
      </c>
      <c r="AD48" s="8">
        <f t="shared" si="15"/>
        <v>5.1497212672147463E-2</v>
      </c>
      <c r="AE48" s="8">
        <f t="shared" si="14"/>
        <v>6.0031898124684755</v>
      </c>
      <c r="AG48" s="10"/>
    </row>
    <row r="49" spans="1:33" s="9" customFormat="1" ht="20.25" x14ac:dyDescent="0.3">
      <c r="A49" s="11" t="s">
        <v>26</v>
      </c>
      <c r="B49" s="12">
        <f t="shared" ref="B49:N49" si="16">SUM(B44:B48)</f>
        <v>4.4081354036869875</v>
      </c>
      <c r="C49" s="12">
        <f t="shared" si="16"/>
        <v>1.1816204470599385</v>
      </c>
      <c r="D49" s="12">
        <f t="shared" si="16"/>
        <v>6.6435620841359952</v>
      </c>
      <c r="E49" s="12">
        <f t="shared" si="16"/>
        <v>0.11101772907258271</v>
      </c>
      <c r="F49" s="12">
        <f t="shared" si="16"/>
        <v>4.9574770041234801</v>
      </c>
      <c r="G49" s="12">
        <f t="shared" si="16"/>
        <v>3.2792399362991742</v>
      </c>
      <c r="H49" s="12">
        <f t="shared" si="16"/>
        <v>15.720628936380155</v>
      </c>
      <c r="I49" s="12">
        <f t="shared" si="16"/>
        <v>13.469478414417786</v>
      </c>
      <c r="J49" s="12">
        <f t="shared" si="16"/>
        <v>1.7095712196034054</v>
      </c>
      <c r="K49" s="12">
        <f t="shared" si="16"/>
        <v>0.75866648928207492</v>
      </c>
      <c r="L49" s="12">
        <f t="shared" si="16"/>
        <v>4.8020934440897696</v>
      </c>
      <c r="M49" s="12">
        <f t="shared" si="16"/>
        <v>2.3896413017961775</v>
      </c>
      <c r="N49" s="12">
        <f t="shared" si="16"/>
        <v>5.1497212672147463E-2</v>
      </c>
      <c r="O49" s="12">
        <f t="shared" si="13"/>
        <v>59.482629622619669</v>
      </c>
      <c r="P49"/>
      <c r="Q49" s="11" t="s">
        <v>26</v>
      </c>
      <c r="R49" s="12">
        <f t="shared" ref="R49:AD49" si="17">SUM(R44:R48)</f>
        <v>1.5215377908716583</v>
      </c>
      <c r="S49" s="12">
        <f t="shared" si="17"/>
        <v>0.29005826673731716</v>
      </c>
      <c r="T49" s="12">
        <f t="shared" si="17"/>
        <v>2.8474483750874047</v>
      </c>
      <c r="U49" s="12">
        <f t="shared" si="17"/>
        <v>0.11101772907258271</v>
      </c>
      <c r="V49" s="12">
        <f t="shared" si="17"/>
        <v>1.4546034608992564</v>
      </c>
      <c r="W49" s="12">
        <f t="shared" si="17"/>
        <v>1.2562643000227485</v>
      </c>
      <c r="X49" s="12">
        <f t="shared" si="17"/>
        <v>5.9148425411248482</v>
      </c>
      <c r="Y49" s="12">
        <f t="shared" si="17"/>
        <v>5.3063062418857712</v>
      </c>
      <c r="Z49" s="12">
        <f t="shared" si="17"/>
        <v>0.73971692041244175</v>
      </c>
      <c r="AA49" s="12">
        <f t="shared" si="17"/>
        <v>0.75866648928207492</v>
      </c>
      <c r="AB49" s="12">
        <f t="shared" si="17"/>
        <v>2.2960399506495355</v>
      </c>
      <c r="AC49" s="12">
        <f t="shared" si="17"/>
        <v>1.9918712644046939</v>
      </c>
      <c r="AD49" s="12">
        <f t="shared" si="17"/>
        <v>5.1497212672147463E-2</v>
      </c>
      <c r="AE49" s="12">
        <f t="shared" si="14"/>
        <v>24.539870543122479</v>
      </c>
      <c r="AG49" s="10"/>
    </row>
  </sheetData>
  <printOptions horizontalCentered="1"/>
  <pageMargins left="0.7" right="0.7" top="0.75" bottom="0.75" header="0.3" footer="0.3"/>
  <pageSetup scale="42" fitToWidth="2" orientation="landscape" r:id="rId1"/>
  <headerFooter>
    <oddHeader xml:space="preserve">&amp;C&amp;"-,Bold"&amp;16Draft Vessel At Berth DPM Emissions Estimates (from Aux Engines) by Vessel Category for Each Port or Marine Terminal Complex 
Under the Existing Regulation and the Draft Regulatory Concepts (11/8/2018)
</oddHeader>
    <oddFooter xml:space="preserve">&amp;C
(Note: Boiler PM Emissions are characterized as PM2.5 and included in the PM2.5 Inventory)
&amp;A   Page &amp;P of &amp;N
</oddFooter>
  </headerFooter>
  <colBreaks count="1" manualBreakCount="1">
    <brk id="16" max="4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topLeftCell="A62" zoomScale="50" zoomScaleNormal="50" workbookViewId="0">
      <selection activeCell="P65" sqref="P65"/>
    </sheetView>
  </sheetViews>
  <sheetFormatPr defaultRowHeight="15.75" x14ac:dyDescent="0.25"/>
  <cols>
    <col min="1" max="1" width="26.140625" style="10" bestFit="1" customWidth="1"/>
    <col min="2" max="10" width="16" style="10" customWidth="1"/>
    <col min="11" max="11" width="18.5703125" style="10" customWidth="1"/>
    <col min="12" max="15" width="16" style="10" customWidth="1"/>
    <col min="16" max="16" width="11.42578125" bestFit="1" customWidth="1"/>
    <col min="17" max="17" width="24.5703125" style="10" customWidth="1"/>
    <col min="18" max="26" width="16" style="10" customWidth="1"/>
    <col min="27" max="27" width="18.85546875" style="10" customWidth="1"/>
    <col min="28" max="31" width="16" style="10" customWidth="1"/>
    <col min="32" max="32" width="11.42578125" style="9" bestFit="1" customWidth="1"/>
    <col min="33" max="33" width="25.85546875" style="10" customWidth="1"/>
  </cols>
  <sheetData>
    <row r="1" spans="1:33" ht="24.95" customHeight="1" x14ac:dyDescent="0.25">
      <c r="A1" s="54" t="s">
        <v>28</v>
      </c>
      <c r="B1" s="54"/>
      <c r="C1" s="54"/>
      <c r="D1" s="54"/>
      <c r="E1" s="54"/>
      <c r="F1" s="54"/>
      <c r="G1" s="54"/>
      <c r="H1" s="54"/>
      <c r="I1" s="54"/>
      <c r="J1" s="54"/>
      <c r="K1" s="54"/>
      <c r="L1" s="54"/>
      <c r="M1" s="54"/>
      <c r="N1" s="54"/>
      <c r="O1" s="54"/>
      <c r="Q1" s="54" t="s">
        <v>29</v>
      </c>
      <c r="R1" s="54"/>
      <c r="S1" s="54"/>
      <c r="T1" s="54"/>
      <c r="U1" s="54"/>
      <c r="V1" s="54"/>
      <c r="W1" s="54"/>
      <c r="X1" s="54"/>
      <c r="Y1" s="54"/>
      <c r="Z1" s="54"/>
      <c r="AA1" s="54"/>
      <c r="AB1" s="54"/>
      <c r="AC1" s="54"/>
      <c r="AD1" s="54"/>
      <c r="AE1" s="54"/>
      <c r="AF1" s="1"/>
      <c r="AG1" s="2"/>
    </row>
    <row r="2" spans="1:33" ht="24.95" customHeight="1" x14ac:dyDescent="0.25">
      <c r="A2" s="53" t="s">
        <v>62</v>
      </c>
      <c r="B2" s="53"/>
      <c r="C2" s="53"/>
      <c r="D2" s="53"/>
      <c r="E2" s="53"/>
      <c r="F2" s="53"/>
      <c r="G2" s="53"/>
      <c r="H2" s="53"/>
      <c r="I2" s="53"/>
      <c r="J2" s="53"/>
      <c r="K2" s="53"/>
      <c r="L2" s="53"/>
      <c r="M2" s="53"/>
      <c r="N2" s="53"/>
      <c r="O2" s="53"/>
      <c r="Q2" s="53" t="s">
        <v>62</v>
      </c>
      <c r="R2" s="53"/>
      <c r="S2" s="53"/>
      <c r="T2" s="53"/>
      <c r="U2" s="53"/>
      <c r="V2" s="53"/>
      <c r="W2" s="53"/>
      <c r="X2" s="53"/>
      <c r="Y2" s="53"/>
      <c r="Z2" s="53"/>
      <c r="AA2" s="53"/>
      <c r="AB2" s="53"/>
      <c r="AC2" s="53"/>
      <c r="AD2" s="53"/>
      <c r="AE2" s="53"/>
      <c r="AF2" s="1"/>
      <c r="AG2" s="2"/>
    </row>
    <row r="3" spans="1:33" ht="69.599999999999994" customHeight="1" x14ac:dyDescent="0.25">
      <c r="A3" s="63" t="s">
        <v>0</v>
      </c>
      <c r="B3" s="64" t="s">
        <v>1</v>
      </c>
      <c r="C3" s="64" t="s">
        <v>1</v>
      </c>
      <c r="D3" s="64" t="s">
        <v>1</v>
      </c>
      <c r="E3" s="64" t="s">
        <v>1</v>
      </c>
      <c r="F3" s="64" t="s">
        <v>1</v>
      </c>
      <c r="G3" s="64" t="s">
        <v>1</v>
      </c>
      <c r="H3" s="63" t="s">
        <v>2</v>
      </c>
      <c r="I3" s="63" t="s">
        <v>2</v>
      </c>
      <c r="J3" s="63" t="s">
        <v>3</v>
      </c>
      <c r="K3" s="63" t="s">
        <v>4</v>
      </c>
      <c r="L3" s="63" t="s">
        <v>5</v>
      </c>
      <c r="M3" s="63" t="s">
        <v>6</v>
      </c>
      <c r="N3" s="63" t="s">
        <v>7</v>
      </c>
      <c r="O3" s="63"/>
      <c r="Q3" s="63" t="s">
        <v>0</v>
      </c>
      <c r="R3" s="64" t="s">
        <v>1</v>
      </c>
      <c r="S3" s="64" t="s">
        <v>1</v>
      </c>
      <c r="T3" s="64" t="s">
        <v>1</v>
      </c>
      <c r="U3" s="64" t="s">
        <v>1</v>
      </c>
      <c r="V3" s="64" t="s">
        <v>1</v>
      </c>
      <c r="W3" s="64" t="s">
        <v>1</v>
      </c>
      <c r="X3" s="63" t="s">
        <v>2</v>
      </c>
      <c r="Y3" s="63" t="s">
        <v>2</v>
      </c>
      <c r="Z3" s="63" t="s">
        <v>3</v>
      </c>
      <c r="AA3" s="63" t="s">
        <v>4</v>
      </c>
      <c r="AB3" s="63" t="s">
        <v>5</v>
      </c>
      <c r="AC3" s="63" t="s">
        <v>6</v>
      </c>
      <c r="AD3" s="63" t="s">
        <v>7</v>
      </c>
      <c r="AE3" s="63"/>
      <c r="AF3" s="3"/>
      <c r="AG3" s="4"/>
    </row>
    <row r="4" spans="1:33" ht="36" x14ac:dyDescent="0.25">
      <c r="A4" s="65" t="s">
        <v>8</v>
      </c>
      <c r="B4" s="33" t="s">
        <v>67</v>
      </c>
      <c r="C4" s="33" t="s">
        <v>68</v>
      </c>
      <c r="D4" s="33" t="s">
        <v>11</v>
      </c>
      <c r="E4" s="33" t="s">
        <v>12</v>
      </c>
      <c r="F4" s="33" t="s">
        <v>66</v>
      </c>
      <c r="G4" s="33" t="s">
        <v>14</v>
      </c>
      <c r="H4" s="33" t="s">
        <v>15</v>
      </c>
      <c r="I4" s="33" t="s">
        <v>16</v>
      </c>
      <c r="J4" s="33" t="s">
        <v>17</v>
      </c>
      <c r="K4" s="33" t="s">
        <v>18</v>
      </c>
      <c r="L4" s="33" t="s">
        <v>19</v>
      </c>
      <c r="M4" s="33" t="s">
        <v>69</v>
      </c>
      <c r="N4" s="33" t="s">
        <v>21</v>
      </c>
      <c r="O4" s="33" t="s">
        <v>22</v>
      </c>
      <c r="Q4" s="65" t="s">
        <v>8</v>
      </c>
      <c r="R4" s="33" t="s">
        <v>67</v>
      </c>
      <c r="S4" s="33" t="s">
        <v>68</v>
      </c>
      <c r="T4" s="33" t="s">
        <v>11</v>
      </c>
      <c r="U4" s="33" t="s">
        <v>12</v>
      </c>
      <c r="V4" s="33" t="s">
        <v>66</v>
      </c>
      <c r="W4" s="33" t="s">
        <v>14</v>
      </c>
      <c r="X4" s="33" t="s">
        <v>15</v>
      </c>
      <c r="Y4" s="33" t="s">
        <v>16</v>
      </c>
      <c r="Z4" s="33" t="s">
        <v>17</v>
      </c>
      <c r="AA4" s="33" t="s">
        <v>18</v>
      </c>
      <c r="AB4" s="33" t="s">
        <v>19</v>
      </c>
      <c r="AC4" s="33" t="s">
        <v>69</v>
      </c>
      <c r="AD4" s="33" t="s">
        <v>21</v>
      </c>
      <c r="AE4" s="33" t="s">
        <v>22</v>
      </c>
      <c r="AF4" s="6"/>
      <c r="AG4" s="6"/>
    </row>
    <row r="5" spans="1:33" ht="20.25" x14ac:dyDescent="0.3">
      <c r="A5" s="7" t="s">
        <v>42</v>
      </c>
      <c r="B5" s="8">
        <v>0</v>
      </c>
      <c r="C5" s="8">
        <v>0</v>
      </c>
      <c r="D5" s="8">
        <v>4.4967935511624777</v>
      </c>
      <c r="E5" s="8">
        <v>0</v>
      </c>
      <c r="F5" s="8">
        <v>0</v>
      </c>
      <c r="G5" s="8">
        <v>0.12666643755394713</v>
      </c>
      <c r="H5" s="8">
        <v>5.2513495376477755</v>
      </c>
      <c r="I5" s="8">
        <v>6.4086397091225731</v>
      </c>
      <c r="J5" s="8">
        <v>0.68168636961018425</v>
      </c>
      <c r="K5" s="8">
        <v>0</v>
      </c>
      <c r="L5" s="8">
        <v>7.3882171826912243E-2</v>
      </c>
      <c r="M5" s="8">
        <v>0</v>
      </c>
      <c r="N5" s="8">
        <v>0</v>
      </c>
      <c r="O5" s="8">
        <f>SUM(B5:N5)</f>
        <v>17.039017776923867</v>
      </c>
      <c r="Q5" s="7" t="s">
        <v>42</v>
      </c>
      <c r="R5" s="8">
        <v>0</v>
      </c>
      <c r="S5" s="8">
        <v>0</v>
      </c>
      <c r="T5" s="8">
        <v>4.4967935511624768</v>
      </c>
      <c r="U5" s="8">
        <v>0</v>
      </c>
      <c r="V5" s="8">
        <v>0</v>
      </c>
      <c r="W5" s="8">
        <v>0.12666643755394713</v>
      </c>
      <c r="X5" s="8">
        <v>5.2513495376477746</v>
      </c>
      <c r="Y5" s="8">
        <v>6.4086397091225731</v>
      </c>
      <c r="Z5" s="8">
        <v>0.68168636961018425</v>
      </c>
      <c r="AA5" s="8">
        <v>0</v>
      </c>
      <c r="AB5" s="8">
        <v>7.3882171826912243E-2</v>
      </c>
      <c r="AC5" s="8">
        <v>0</v>
      </c>
      <c r="AD5" s="8">
        <v>0</v>
      </c>
      <c r="AE5" s="8">
        <f t="shared" ref="AE5:AE10" si="0">SUM(R5:AD5)</f>
        <v>17.039017776923867</v>
      </c>
      <c r="AF5" s="6"/>
      <c r="AG5" s="6"/>
    </row>
    <row r="6" spans="1:33" ht="20.25" x14ac:dyDescent="0.3">
      <c r="A6" s="7" t="s">
        <v>25</v>
      </c>
      <c r="B6" s="8">
        <v>2.4640101744303879</v>
      </c>
      <c r="C6" s="8">
        <v>0.99384159859519006</v>
      </c>
      <c r="D6" s="8">
        <v>0</v>
      </c>
      <c r="E6" s="8">
        <v>0</v>
      </c>
      <c r="F6" s="8">
        <v>3.3127642442411078</v>
      </c>
      <c r="G6" s="8">
        <v>5.2153670497330787E-2</v>
      </c>
      <c r="H6" s="8">
        <v>3.7858180813943809</v>
      </c>
      <c r="I6" s="8">
        <v>1.6891184198552873</v>
      </c>
      <c r="J6" s="8">
        <v>9.1270216882472888E-2</v>
      </c>
      <c r="K6" s="8">
        <v>1.4487336013090934E-4</v>
      </c>
      <c r="L6" s="8">
        <v>0.45157026352804441</v>
      </c>
      <c r="M6" s="8">
        <v>0.48662961667972443</v>
      </c>
      <c r="N6" s="8">
        <v>0</v>
      </c>
      <c r="O6" s="8">
        <f t="shared" ref="O6:O10" si="1">SUM(B6:N6)</f>
        <v>13.327321159464057</v>
      </c>
      <c r="Q6" s="7" t="s">
        <v>25</v>
      </c>
      <c r="R6" s="8">
        <v>2.4640101744303875</v>
      </c>
      <c r="S6" s="8">
        <v>0.99384159859519017</v>
      </c>
      <c r="T6" s="8">
        <v>0</v>
      </c>
      <c r="U6" s="8">
        <v>0</v>
      </c>
      <c r="V6" s="8">
        <v>3.3127642442411078</v>
      </c>
      <c r="W6" s="8">
        <v>5.2153670497330787E-2</v>
      </c>
      <c r="X6" s="8">
        <v>3.7858180813943814</v>
      </c>
      <c r="Y6" s="8">
        <v>1.6891184198552878</v>
      </c>
      <c r="Z6" s="8">
        <v>9.1270216882472902E-2</v>
      </c>
      <c r="AA6" s="8">
        <v>1.4487336013090934E-4</v>
      </c>
      <c r="AB6" s="8">
        <v>0.45157026352804441</v>
      </c>
      <c r="AC6" s="8">
        <v>0.48662961667972449</v>
      </c>
      <c r="AD6" s="8">
        <v>0</v>
      </c>
      <c r="AE6" s="8">
        <f t="shared" si="0"/>
        <v>13.327321159464057</v>
      </c>
      <c r="AF6" s="6"/>
      <c r="AG6" s="6"/>
    </row>
    <row r="7" spans="1:33" ht="20.25" x14ac:dyDescent="0.3">
      <c r="A7" s="7" t="s">
        <v>23</v>
      </c>
      <c r="B7" s="8">
        <v>0</v>
      </c>
      <c r="C7" s="8">
        <v>0</v>
      </c>
      <c r="D7" s="8">
        <v>0</v>
      </c>
      <c r="E7" s="8">
        <v>0</v>
      </c>
      <c r="F7" s="8">
        <v>0</v>
      </c>
      <c r="G7" s="8">
        <v>1.7128587169408869</v>
      </c>
      <c r="H7" s="8">
        <v>1.6138203873361874</v>
      </c>
      <c r="I7" s="8">
        <v>0.69841202871361485</v>
      </c>
      <c r="J7" s="8">
        <v>0</v>
      </c>
      <c r="K7" s="8">
        <v>0</v>
      </c>
      <c r="L7" s="8">
        <v>0.74299873436510211</v>
      </c>
      <c r="M7" s="8">
        <v>0</v>
      </c>
      <c r="N7" s="8">
        <v>0</v>
      </c>
      <c r="O7" s="8">
        <f t="shared" si="1"/>
        <v>4.7680898673557914</v>
      </c>
      <c r="Q7" s="7" t="s">
        <v>23</v>
      </c>
      <c r="R7" s="8">
        <v>0</v>
      </c>
      <c r="S7" s="8">
        <v>0</v>
      </c>
      <c r="T7" s="8">
        <v>0</v>
      </c>
      <c r="U7" s="8">
        <v>0</v>
      </c>
      <c r="V7" s="8">
        <v>0</v>
      </c>
      <c r="W7" s="8">
        <v>1.7128587169408866</v>
      </c>
      <c r="X7" s="8">
        <v>1.6138203873361938</v>
      </c>
      <c r="Y7" s="8">
        <v>0.69841202871361496</v>
      </c>
      <c r="Z7" s="8">
        <v>0</v>
      </c>
      <c r="AA7" s="8">
        <v>0</v>
      </c>
      <c r="AB7" s="8">
        <v>0.74299873436510211</v>
      </c>
      <c r="AC7" s="8">
        <v>0</v>
      </c>
      <c r="AD7" s="8">
        <v>0</v>
      </c>
      <c r="AE7" s="8">
        <f t="shared" si="0"/>
        <v>4.7680898673557977</v>
      </c>
      <c r="AF7" s="6"/>
      <c r="AG7" s="6"/>
    </row>
    <row r="8" spans="1:33" ht="20.25" x14ac:dyDescent="0.3">
      <c r="A8" s="7" t="s">
        <v>24</v>
      </c>
      <c r="B8" s="8">
        <v>0.59046297786732516</v>
      </c>
      <c r="C8" s="8">
        <v>0</v>
      </c>
      <c r="D8" s="8">
        <v>3.9415162902962965E-2</v>
      </c>
      <c r="E8" s="8">
        <v>0</v>
      </c>
      <c r="F8" s="8">
        <v>0.44782665459578408</v>
      </c>
      <c r="G8" s="8">
        <v>3.747951437315266E-2</v>
      </c>
      <c r="H8" s="8">
        <v>0.64680559504935931</v>
      </c>
      <c r="I8" s="8">
        <v>0.5813087924240532</v>
      </c>
      <c r="J8" s="8">
        <v>0.84639451887256756</v>
      </c>
      <c r="K8" s="8">
        <v>0</v>
      </c>
      <c r="L8" s="8">
        <v>1.3663839985341713</v>
      </c>
      <c r="M8" s="8">
        <v>0</v>
      </c>
      <c r="N8" s="8">
        <v>0</v>
      </c>
      <c r="O8" s="8">
        <f t="shared" si="1"/>
        <v>4.5560772146193766</v>
      </c>
      <c r="Q8" s="7" t="s">
        <v>24</v>
      </c>
      <c r="R8" s="8">
        <v>0.59046297786732493</v>
      </c>
      <c r="S8" s="8">
        <v>0</v>
      </c>
      <c r="T8" s="8">
        <v>3.9415162902962965E-2</v>
      </c>
      <c r="U8" s="8">
        <v>0</v>
      </c>
      <c r="V8" s="8">
        <v>0.44782665459578408</v>
      </c>
      <c r="W8" s="8">
        <v>3.747951437315266E-2</v>
      </c>
      <c r="X8" s="8">
        <v>0.64680559504935931</v>
      </c>
      <c r="Y8" s="8">
        <v>0.58130879242405331</v>
      </c>
      <c r="Z8" s="8">
        <v>0.84639451887256734</v>
      </c>
      <c r="AA8" s="8">
        <v>0</v>
      </c>
      <c r="AB8" s="8">
        <v>1.3663839985341708</v>
      </c>
      <c r="AC8" s="8">
        <v>0</v>
      </c>
      <c r="AD8" s="8">
        <v>0</v>
      </c>
      <c r="AE8" s="8">
        <f t="shared" si="0"/>
        <v>4.5560772146193749</v>
      </c>
    </row>
    <row r="9" spans="1:33" ht="20.25" x14ac:dyDescent="0.3">
      <c r="A9" s="7" t="s">
        <v>43</v>
      </c>
      <c r="B9" s="8">
        <v>0.3020661299215221</v>
      </c>
      <c r="C9" s="8">
        <v>0</v>
      </c>
      <c r="D9" s="8">
        <v>8.2577815274618327E-2</v>
      </c>
      <c r="E9" s="8">
        <v>7.8037957223985446E-2</v>
      </c>
      <c r="F9" s="8">
        <v>0.20410697695484176</v>
      </c>
      <c r="G9" s="8">
        <v>1.4458693958473219E-2</v>
      </c>
      <c r="H9" s="8">
        <v>0.58387585966759747</v>
      </c>
      <c r="I9" s="8">
        <v>0.64701366571709851</v>
      </c>
      <c r="J9" s="8">
        <v>4.8247079034923188E-2</v>
      </c>
      <c r="K9" s="8">
        <v>0.35531097030606335</v>
      </c>
      <c r="L9" s="8">
        <v>0.12252997050480122</v>
      </c>
      <c r="M9" s="8">
        <v>0.89764716576785974</v>
      </c>
      <c r="N9" s="8">
        <v>2.7280171117507839E-2</v>
      </c>
      <c r="O9" s="8">
        <f t="shared" si="1"/>
        <v>3.363152455449292</v>
      </c>
      <c r="Q9" s="7" t="s">
        <v>43</v>
      </c>
      <c r="R9" s="8">
        <v>0.30206612992152204</v>
      </c>
      <c r="S9" s="8">
        <v>0</v>
      </c>
      <c r="T9" s="8">
        <v>8.2577815274618327E-2</v>
      </c>
      <c r="U9" s="8">
        <v>7.8037957223985432E-2</v>
      </c>
      <c r="V9" s="8">
        <v>0.2041069769548417</v>
      </c>
      <c r="W9" s="8">
        <v>1.4458693958473217E-2</v>
      </c>
      <c r="X9" s="8">
        <v>0.58387585966759736</v>
      </c>
      <c r="Y9" s="8">
        <v>0.64701366571709851</v>
      </c>
      <c r="Z9" s="8">
        <v>4.8247079034923174E-2</v>
      </c>
      <c r="AA9" s="8">
        <v>0.35531097030606335</v>
      </c>
      <c r="AB9" s="8">
        <v>0.12252997050480122</v>
      </c>
      <c r="AC9" s="8">
        <v>0.89764716576785974</v>
      </c>
      <c r="AD9" s="8">
        <v>2.7280171117507839E-2</v>
      </c>
      <c r="AE9" s="8">
        <f t="shared" si="0"/>
        <v>3.363152455449292</v>
      </c>
    </row>
    <row r="10" spans="1:33" ht="20.25" x14ac:dyDescent="0.3">
      <c r="A10" s="11" t="s">
        <v>26</v>
      </c>
      <c r="B10" s="12">
        <f t="shared" ref="B10:N10" si="2">SUM(B5:B9)</f>
        <v>3.3565392822192348</v>
      </c>
      <c r="C10" s="12">
        <f t="shared" si="2"/>
        <v>0.99384159859519006</v>
      </c>
      <c r="D10" s="12">
        <f t="shared" si="2"/>
        <v>4.618786529340059</v>
      </c>
      <c r="E10" s="12">
        <f t="shared" si="2"/>
        <v>7.8037957223985446E-2</v>
      </c>
      <c r="F10" s="12">
        <f t="shared" si="2"/>
        <v>3.9646978757917335</v>
      </c>
      <c r="G10" s="12">
        <f t="shared" si="2"/>
        <v>1.9436170333237905</v>
      </c>
      <c r="H10" s="12">
        <f t="shared" si="2"/>
        <v>11.881669461095299</v>
      </c>
      <c r="I10" s="12">
        <f t="shared" si="2"/>
        <v>10.024492615832626</v>
      </c>
      <c r="J10" s="12">
        <f t="shared" si="2"/>
        <v>1.6675981844001477</v>
      </c>
      <c r="K10" s="12">
        <f t="shared" si="2"/>
        <v>0.35545584366619426</v>
      </c>
      <c r="L10" s="12">
        <f t="shared" si="2"/>
        <v>2.757365138759031</v>
      </c>
      <c r="M10" s="12">
        <f t="shared" si="2"/>
        <v>1.3842767824475841</v>
      </c>
      <c r="N10" s="12">
        <f t="shared" si="2"/>
        <v>2.7280171117507839E-2</v>
      </c>
      <c r="O10" s="12">
        <f t="shared" si="1"/>
        <v>43.053658473812391</v>
      </c>
      <c r="Q10" s="11" t="s">
        <v>26</v>
      </c>
      <c r="R10" s="12">
        <f t="shared" ref="R10:AD10" si="3">SUM(R5:R9)</f>
        <v>3.3565392822192344</v>
      </c>
      <c r="S10" s="12">
        <f t="shared" si="3"/>
        <v>0.99384159859519017</v>
      </c>
      <c r="T10" s="12">
        <f t="shared" si="3"/>
        <v>4.6187865293400581</v>
      </c>
      <c r="U10" s="12">
        <f t="shared" si="3"/>
        <v>7.8037957223985432E-2</v>
      </c>
      <c r="V10" s="12">
        <f t="shared" si="3"/>
        <v>3.9646978757917335</v>
      </c>
      <c r="W10" s="12">
        <f t="shared" si="3"/>
        <v>1.9436170333237903</v>
      </c>
      <c r="X10" s="12">
        <f t="shared" si="3"/>
        <v>11.881669461095306</v>
      </c>
      <c r="Y10" s="12">
        <f t="shared" si="3"/>
        <v>10.024492615832628</v>
      </c>
      <c r="Z10" s="12">
        <f t="shared" si="3"/>
        <v>1.6675981844001477</v>
      </c>
      <c r="AA10" s="12">
        <f t="shared" si="3"/>
        <v>0.35545584366619426</v>
      </c>
      <c r="AB10" s="12">
        <f t="shared" si="3"/>
        <v>2.7573651387590306</v>
      </c>
      <c r="AC10" s="12">
        <f t="shared" si="3"/>
        <v>1.3842767824475843</v>
      </c>
      <c r="AD10" s="12">
        <f t="shared" si="3"/>
        <v>2.7280171117507839E-2</v>
      </c>
      <c r="AE10" s="12">
        <f t="shared" si="0"/>
        <v>43.053658473812391</v>
      </c>
    </row>
    <row r="11" spans="1:33" ht="29.25" customHeight="1" x14ac:dyDescent="0.25">
      <c r="A11" s="53" t="s">
        <v>30</v>
      </c>
      <c r="B11" s="53"/>
      <c r="C11" s="53"/>
      <c r="D11" s="53"/>
      <c r="E11" s="53"/>
      <c r="F11" s="53"/>
      <c r="G11" s="53"/>
      <c r="H11" s="53"/>
      <c r="I11" s="53"/>
      <c r="J11" s="53"/>
      <c r="K11" s="53"/>
      <c r="L11" s="53"/>
      <c r="M11" s="53"/>
      <c r="N11" s="53"/>
      <c r="O11" s="53"/>
      <c r="Q11" s="53" t="s">
        <v>30</v>
      </c>
      <c r="R11" s="53"/>
      <c r="S11" s="53"/>
      <c r="T11" s="53"/>
      <c r="U11" s="53"/>
      <c r="V11" s="53"/>
      <c r="W11" s="53"/>
      <c r="X11" s="53"/>
      <c r="Y11" s="53"/>
      <c r="Z11" s="53"/>
      <c r="AA11" s="53"/>
      <c r="AB11" s="53"/>
      <c r="AC11" s="53"/>
      <c r="AD11" s="53"/>
      <c r="AE11" s="53"/>
    </row>
    <row r="12" spans="1:33" ht="36" x14ac:dyDescent="0.25">
      <c r="A12" s="65" t="s">
        <v>8</v>
      </c>
      <c r="B12" s="33" t="s">
        <v>67</v>
      </c>
      <c r="C12" s="33" t="s">
        <v>68</v>
      </c>
      <c r="D12" s="33" t="s">
        <v>11</v>
      </c>
      <c r="E12" s="33" t="s">
        <v>12</v>
      </c>
      <c r="F12" s="33" t="s">
        <v>66</v>
      </c>
      <c r="G12" s="33" t="s">
        <v>14</v>
      </c>
      <c r="H12" s="33" t="s">
        <v>15</v>
      </c>
      <c r="I12" s="33" t="s">
        <v>16</v>
      </c>
      <c r="J12" s="33" t="s">
        <v>17</v>
      </c>
      <c r="K12" s="33" t="s">
        <v>18</v>
      </c>
      <c r="L12" s="33" t="s">
        <v>19</v>
      </c>
      <c r="M12" s="33" t="s">
        <v>69</v>
      </c>
      <c r="N12" s="33" t="s">
        <v>21</v>
      </c>
      <c r="O12" s="33" t="s">
        <v>22</v>
      </c>
      <c r="Q12" s="65" t="s">
        <v>8</v>
      </c>
      <c r="R12" s="33" t="s">
        <v>67</v>
      </c>
      <c r="S12" s="33" t="s">
        <v>68</v>
      </c>
      <c r="T12" s="33" t="s">
        <v>11</v>
      </c>
      <c r="U12" s="33" t="s">
        <v>12</v>
      </c>
      <c r="V12" s="33" t="s">
        <v>66</v>
      </c>
      <c r="W12" s="33" t="s">
        <v>14</v>
      </c>
      <c r="X12" s="33" t="s">
        <v>15</v>
      </c>
      <c r="Y12" s="33" t="s">
        <v>16</v>
      </c>
      <c r="Z12" s="33" t="s">
        <v>17</v>
      </c>
      <c r="AA12" s="33" t="s">
        <v>18</v>
      </c>
      <c r="AB12" s="33" t="s">
        <v>19</v>
      </c>
      <c r="AC12" s="33" t="s">
        <v>69</v>
      </c>
      <c r="AD12" s="33" t="s">
        <v>21</v>
      </c>
      <c r="AE12" s="33" t="s">
        <v>22</v>
      </c>
    </row>
    <row r="13" spans="1:33" ht="20.25" x14ac:dyDescent="0.3">
      <c r="A13" s="7" t="s">
        <v>42</v>
      </c>
      <c r="B13" s="8">
        <v>0</v>
      </c>
      <c r="C13" s="8">
        <v>0</v>
      </c>
      <c r="D13" s="8">
        <v>3.6881999943527801</v>
      </c>
      <c r="E13" s="8">
        <v>0</v>
      </c>
      <c r="F13" s="8">
        <v>0</v>
      </c>
      <c r="G13" s="8">
        <v>4.1335615225112803E-2</v>
      </c>
      <c r="H13" s="8">
        <v>5.7893509027076027</v>
      </c>
      <c r="I13" s="8">
        <v>7.2072849330438187</v>
      </c>
      <c r="J13" s="8">
        <v>0.29028962897883204</v>
      </c>
      <c r="K13" s="8">
        <v>0</v>
      </c>
      <c r="L13" s="8">
        <v>0.15792528556641061</v>
      </c>
      <c r="M13" s="8">
        <v>0</v>
      </c>
      <c r="N13" s="8">
        <v>0</v>
      </c>
      <c r="O13" s="8">
        <f t="shared" ref="O13:O18" si="4">SUM(B13:N13)</f>
        <v>17.174386359874557</v>
      </c>
      <c r="Q13" s="7" t="s">
        <v>42</v>
      </c>
      <c r="R13" s="8">
        <v>0</v>
      </c>
      <c r="S13" s="8">
        <v>0</v>
      </c>
      <c r="T13" s="8">
        <v>3.6881999943527801</v>
      </c>
      <c r="U13" s="8">
        <v>0</v>
      </c>
      <c r="V13" s="8">
        <v>0</v>
      </c>
      <c r="W13" s="8">
        <v>4.133561522511281E-2</v>
      </c>
      <c r="X13" s="8">
        <v>5.7893509027076009</v>
      </c>
      <c r="Y13" s="8">
        <v>7.2072849330438187</v>
      </c>
      <c r="Z13" s="8">
        <v>0.29028962897883204</v>
      </c>
      <c r="AA13" s="8">
        <v>0</v>
      </c>
      <c r="AB13" s="8">
        <v>0.15792528556641061</v>
      </c>
      <c r="AC13" s="8">
        <v>0</v>
      </c>
      <c r="AD13" s="8">
        <v>0</v>
      </c>
      <c r="AE13" s="8">
        <f t="shared" ref="AE13:AE18" si="5">SUM(R13:AD13)</f>
        <v>17.174386359874557</v>
      </c>
    </row>
    <row r="14" spans="1:33" ht="20.25" x14ac:dyDescent="0.3">
      <c r="A14" s="7" t="s">
        <v>25</v>
      </c>
      <c r="B14" s="8">
        <v>9.0626903287157017</v>
      </c>
      <c r="C14" s="8">
        <v>2.8936222437117793</v>
      </c>
      <c r="D14" s="8">
        <v>0</v>
      </c>
      <c r="E14" s="8">
        <v>0</v>
      </c>
      <c r="F14" s="8">
        <v>9.9238926481482199</v>
      </c>
      <c r="G14" s="8">
        <v>0.15631064426896579</v>
      </c>
      <c r="H14" s="8">
        <v>14.795075915039273</v>
      </c>
      <c r="I14" s="8">
        <v>5.9867195210395376</v>
      </c>
      <c r="J14" s="8">
        <v>0.270854747628822</v>
      </c>
      <c r="K14" s="8">
        <v>4.2992817083940008E-4</v>
      </c>
      <c r="L14" s="8">
        <v>1.34008610850641</v>
      </c>
      <c r="M14" s="8">
        <v>1.444128725849545</v>
      </c>
      <c r="N14" s="8">
        <v>0</v>
      </c>
      <c r="O14" s="8">
        <f t="shared" si="4"/>
        <v>45.873810811079103</v>
      </c>
      <c r="Q14" s="7" t="s">
        <v>25</v>
      </c>
      <c r="R14" s="8">
        <v>9.0626903287157035</v>
      </c>
      <c r="S14" s="8">
        <v>2.8936222437117793</v>
      </c>
      <c r="T14" s="8">
        <v>0</v>
      </c>
      <c r="U14" s="8">
        <v>0</v>
      </c>
      <c r="V14" s="8">
        <v>9.9238926481482181</v>
      </c>
      <c r="W14" s="8">
        <v>0.15631064426896579</v>
      </c>
      <c r="X14" s="8">
        <v>14.795075915039279</v>
      </c>
      <c r="Y14" s="8">
        <v>5.9867195210395385</v>
      </c>
      <c r="Z14" s="8">
        <v>0.270854747628822</v>
      </c>
      <c r="AA14" s="8">
        <v>4.2992817083940008E-4</v>
      </c>
      <c r="AB14" s="8">
        <v>1.34008610850641</v>
      </c>
      <c r="AC14" s="8">
        <v>1.4441287258495448</v>
      </c>
      <c r="AD14" s="8">
        <v>0</v>
      </c>
      <c r="AE14" s="8">
        <f t="shared" si="5"/>
        <v>45.873810811079103</v>
      </c>
    </row>
    <row r="15" spans="1:33" ht="20.25" x14ac:dyDescent="0.3">
      <c r="A15" s="7" t="s">
        <v>23</v>
      </c>
      <c r="B15" s="8">
        <v>0</v>
      </c>
      <c r="C15" s="8">
        <v>0</v>
      </c>
      <c r="D15" s="8">
        <v>0</v>
      </c>
      <c r="E15" s="8">
        <v>0</v>
      </c>
      <c r="F15" s="8">
        <v>0</v>
      </c>
      <c r="G15" s="8">
        <v>0.19698091821809277</v>
      </c>
      <c r="H15" s="8">
        <v>0.34278342638262127</v>
      </c>
      <c r="I15" s="8">
        <v>0.1483461667158984</v>
      </c>
      <c r="J15" s="8">
        <v>0</v>
      </c>
      <c r="K15" s="8">
        <v>0</v>
      </c>
      <c r="L15" s="8">
        <v>0.10042363960808762</v>
      </c>
      <c r="M15" s="8">
        <v>0</v>
      </c>
      <c r="N15" s="8">
        <v>0</v>
      </c>
      <c r="O15" s="8">
        <f t="shared" si="4"/>
        <v>0.78853415092470014</v>
      </c>
      <c r="Q15" s="7" t="s">
        <v>23</v>
      </c>
      <c r="R15" s="8">
        <v>0</v>
      </c>
      <c r="S15" s="8">
        <v>0</v>
      </c>
      <c r="T15" s="8">
        <v>0</v>
      </c>
      <c r="U15" s="8">
        <v>0</v>
      </c>
      <c r="V15" s="8">
        <v>0</v>
      </c>
      <c r="W15" s="8">
        <v>0.19698091821809283</v>
      </c>
      <c r="X15" s="8">
        <v>0.34278342638262116</v>
      </c>
      <c r="Y15" s="8">
        <v>0.14834616671589843</v>
      </c>
      <c r="Z15" s="8">
        <v>0</v>
      </c>
      <c r="AA15" s="8">
        <v>0</v>
      </c>
      <c r="AB15" s="8">
        <v>0.1004236396080876</v>
      </c>
      <c r="AC15" s="8">
        <v>0</v>
      </c>
      <c r="AD15" s="8">
        <v>0</v>
      </c>
      <c r="AE15" s="8">
        <f t="shared" si="5"/>
        <v>0.78853415092470003</v>
      </c>
    </row>
    <row r="16" spans="1:33" ht="20.25" x14ac:dyDescent="0.3">
      <c r="A16" s="7" t="s">
        <v>24</v>
      </c>
      <c r="B16" s="8">
        <v>0.14392419088914421</v>
      </c>
      <c r="C16" s="8">
        <v>0</v>
      </c>
      <c r="D16" s="8">
        <v>1.2917795388330003E-2</v>
      </c>
      <c r="E16" s="8">
        <v>0</v>
      </c>
      <c r="F16" s="8">
        <v>0.1091568673011246</v>
      </c>
      <c r="G16" s="8">
        <v>9.1355579998549999E-3</v>
      </c>
      <c r="H16" s="8">
        <v>0.16427844686589121</v>
      </c>
      <c r="I16" s="8">
        <v>0.15830018426140011</v>
      </c>
      <c r="J16" s="8">
        <v>0.2063070012310112</v>
      </c>
      <c r="K16" s="8">
        <v>0</v>
      </c>
      <c r="L16" s="8">
        <v>0.33513898430088634</v>
      </c>
      <c r="M16" s="8">
        <v>0</v>
      </c>
      <c r="N16" s="8">
        <v>0</v>
      </c>
      <c r="O16" s="8">
        <f t="shared" si="4"/>
        <v>1.1391590282376427</v>
      </c>
      <c r="Q16" s="7" t="s">
        <v>24</v>
      </c>
      <c r="R16" s="8">
        <v>0.14392419088914421</v>
      </c>
      <c r="S16" s="8">
        <v>0</v>
      </c>
      <c r="T16" s="8">
        <v>1.2917795388330003E-2</v>
      </c>
      <c r="U16" s="8">
        <v>0</v>
      </c>
      <c r="V16" s="8">
        <v>0.1091568673011246</v>
      </c>
      <c r="W16" s="8">
        <v>9.1355579998549999E-3</v>
      </c>
      <c r="X16" s="8">
        <v>0.16427844686589121</v>
      </c>
      <c r="Y16" s="8">
        <v>0.15830018426140013</v>
      </c>
      <c r="Z16" s="8">
        <v>0.20630700123101117</v>
      </c>
      <c r="AA16" s="8">
        <v>0</v>
      </c>
      <c r="AB16" s="8">
        <v>0.33513898430088634</v>
      </c>
      <c r="AC16" s="8">
        <v>0</v>
      </c>
      <c r="AD16" s="8">
        <v>0</v>
      </c>
      <c r="AE16" s="8">
        <f t="shared" si="5"/>
        <v>1.1391590282376427</v>
      </c>
    </row>
    <row r="17" spans="1:33" ht="20.25" x14ac:dyDescent="0.3">
      <c r="A17" s="7" t="s">
        <v>43</v>
      </c>
      <c r="B17" s="8">
        <v>0.14735430613305703</v>
      </c>
      <c r="C17" s="8">
        <v>0</v>
      </c>
      <c r="D17" s="8">
        <v>4.8878144712599998E-2</v>
      </c>
      <c r="E17" s="8">
        <v>4.8411142302743904E-2</v>
      </c>
      <c r="F17" s="8">
        <v>0.12218455538896152</v>
      </c>
      <c r="G17" s="8">
        <v>9.3867650633269011E-3</v>
      </c>
      <c r="H17" s="8">
        <v>0.29011489792409412</v>
      </c>
      <c r="I17" s="8">
        <v>0.22970067979835601</v>
      </c>
      <c r="J17" s="8">
        <v>1.050713859128E-2</v>
      </c>
      <c r="K17" s="8">
        <v>0.12033167469909102</v>
      </c>
      <c r="L17" s="8">
        <v>3.1124073032809004E-2</v>
      </c>
      <c r="M17" s="8">
        <v>0.34158690935031993</v>
      </c>
      <c r="N17" s="8">
        <v>1.61472442354125E-2</v>
      </c>
      <c r="O17" s="8">
        <f t="shared" si="4"/>
        <v>1.4157275312320521</v>
      </c>
      <c r="Q17" s="7" t="s">
        <v>43</v>
      </c>
      <c r="R17" s="8">
        <v>0.147354306133057</v>
      </c>
      <c r="S17" s="8">
        <v>0</v>
      </c>
      <c r="T17" s="8">
        <v>4.8878144712600012E-2</v>
      </c>
      <c r="U17" s="8">
        <v>4.8411142302743904E-2</v>
      </c>
      <c r="V17" s="8">
        <v>0.12218455538896152</v>
      </c>
      <c r="W17" s="8">
        <v>9.3867650633268993E-3</v>
      </c>
      <c r="X17" s="8">
        <v>0.29011489792409406</v>
      </c>
      <c r="Y17" s="8">
        <v>0.22970067979835601</v>
      </c>
      <c r="Z17" s="8">
        <v>1.050713859128E-2</v>
      </c>
      <c r="AA17" s="8">
        <v>0.12033167469909101</v>
      </c>
      <c r="AB17" s="8">
        <v>3.1124073032809004E-2</v>
      </c>
      <c r="AC17" s="8">
        <v>0.34158690935031993</v>
      </c>
      <c r="AD17" s="8">
        <v>1.61472442354125E-2</v>
      </c>
      <c r="AE17" s="8">
        <f t="shared" si="5"/>
        <v>1.4157275312320519</v>
      </c>
    </row>
    <row r="18" spans="1:33" ht="20.25" x14ac:dyDescent="0.3">
      <c r="A18" s="11" t="s">
        <v>26</v>
      </c>
      <c r="B18" s="12">
        <f t="shared" ref="B18:N18" si="6">SUM(B13:B17)</f>
        <v>9.353968825737903</v>
      </c>
      <c r="C18" s="12">
        <f t="shared" si="6"/>
        <v>2.8936222437117793</v>
      </c>
      <c r="D18" s="12">
        <f t="shared" si="6"/>
        <v>3.7499959344537102</v>
      </c>
      <c r="E18" s="12">
        <f t="shared" si="6"/>
        <v>4.8411142302743904E-2</v>
      </c>
      <c r="F18" s="12">
        <f t="shared" si="6"/>
        <v>10.155234070838306</v>
      </c>
      <c r="G18" s="12">
        <f t="shared" si="6"/>
        <v>0.41314950077535328</v>
      </c>
      <c r="H18" s="12">
        <f t="shared" si="6"/>
        <v>21.381603588919482</v>
      </c>
      <c r="I18" s="12">
        <f t="shared" si="6"/>
        <v>13.730351484859009</v>
      </c>
      <c r="J18" s="12">
        <f t="shared" si="6"/>
        <v>0.77795851642994529</v>
      </c>
      <c r="K18" s="12">
        <f t="shared" si="6"/>
        <v>0.12076160286993042</v>
      </c>
      <c r="L18" s="12">
        <f t="shared" si="6"/>
        <v>1.9646980910146035</v>
      </c>
      <c r="M18" s="12">
        <f t="shared" si="6"/>
        <v>1.7857156351998649</v>
      </c>
      <c r="N18" s="12">
        <f t="shared" si="6"/>
        <v>1.61472442354125E-2</v>
      </c>
      <c r="O18" s="12">
        <f t="shared" si="4"/>
        <v>66.39161788134804</v>
      </c>
      <c r="Q18" s="11" t="s">
        <v>26</v>
      </c>
      <c r="R18" s="12">
        <f t="shared" ref="R18:AD18" si="7">SUM(R13:R17)</f>
        <v>9.3539688257379048</v>
      </c>
      <c r="S18" s="12">
        <f t="shared" si="7"/>
        <v>2.8936222437117793</v>
      </c>
      <c r="T18" s="12">
        <f t="shared" si="7"/>
        <v>3.7499959344537102</v>
      </c>
      <c r="U18" s="12">
        <f t="shared" si="7"/>
        <v>4.8411142302743904E-2</v>
      </c>
      <c r="V18" s="12">
        <f t="shared" si="7"/>
        <v>10.155234070838304</v>
      </c>
      <c r="W18" s="12">
        <f t="shared" si="7"/>
        <v>0.41314950077535334</v>
      </c>
      <c r="X18" s="12">
        <f t="shared" si="7"/>
        <v>21.381603588919486</v>
      </c>
      <c r="Y18" s="12">
        <f t="shared" si="7"/>
        <v>13.73035148485901</v>
      </c>
      <c r="Z18" s="12">
        <f t="shared" si="7"/>
        <v>0.77795851642994529</v>
      </c>
      <c r="AA18" s="12">
        <f t="shared" si="7"/>
        <v>0.1207616028699304</v>
      </c>
      <c r="AB18" s="12">
        <f t="shared" si="7"/>
        <v>1.9646980910146035</v>
      </c>
      <c r="AC18" s="12">
        <f t="shared" si="7"/>
        <v>1.7857156351998646</v>
      </c>
      <c r="AD18" s="12">
        <f t="shared" si="7"/>
        <v>1.61472442354125E-2</v>
      </c>
      <c r="AE18" s="12">
        <f t="shared" si="5"/>
        <v>66.391617881348054</v>
      </c>
    </row>
    <row r="19" spans="1:33" x14ac:dyDescent="0.25">
      <c r="B19" s="13"/>
      <c r="R19" s="13"/>
    </row>
    <row r="20" spans="1:33" x14ac:dyDescent="0.25">
      <c r="B20" s="13"/>
      <c r="R20" s="13"/>
    </row>
    <row r="21" spans="1:33" x14ac:dyDescent="0.25">
      <c r="B21" s="13"/>
      <c r="R21" s="13"/>
    </row>
    <row r="22" spans="1:33" ht="18" x14ac:dyDescent="0.25">
      <c r="A22" s="54" t="s">
        <v>50</v>
      </c>
      <c r="B22" s="54"/>
      <c r="C22" s="54"/>
      <c r="D22" s="54"/>
      <c r="E22" s="54"/>
      <c r="F22" s="54"/>
      <c r="G22" s="54"/>
      <c r="H22" s="54"/>
      <c r="I22" s="54"/>
      <c r="J22" s="54"/>
      <c r="K22" s="54"/>
      <c r="L22" s="54"/>
      <c r="M22" s="54"/>
      <c r="N22" s="54"/>
      <c r="O22" s="54"/>
      <c r="Q22" s="54" t="s">
        <v>51</v>
      </c>
      <c r="R22" s="54"/>
      <c r="S22" s="54"/>
      <c r="T22" s="54"/>
      <c r="U22" s="54"/>
      <c r="V22" s="54"/>
      <c r="W22" s="54"/>
      <c r="X22" s="54"/>
      <c r="Y22" s="54"/>
      <c r="Z22" s="54"/>
      <c r="AA22" s="54"/>
      <c r="AB22" s="54"/>
      <c r="AC22" s="54"/>
      <c r="AD22" s="54"/>
      <c r="AE22" s="54"/>
      <c r="AF22" s="1"/>
      <c r="AG22" s="2"/>
    </row>
    <row r="23" spans="1:33" ht="18" x14ac:dyDescent="0.25">
      <c r="A23" s="53" t="s">
        <v>62</v>
      </c>
      <c r="B23" s="53"/>
      <c r="C23" s="53"/>
      <c r="D23" s="53"/>
      <c r="E23" s="53"/>
      <c r="F23" s="53"/>
      <c r="G23" s="53"/>
      <c r="H23" s="53"/>
      <c r="I23" s="53"/>
      <c r="J23" s="53"/>
      <c r="K23" s="53"/>
      <c r="L23" s="53"/>
      <c r="M23" s="53"/>
      <c r="N23" s="53"/>
      <c r="O23" s="53"/>
      <c r="Q23" s="53" t="s">
        <v>62</v>
      </c>
      <c r="R23" s="53"/>
      <c r="S23" s="53"/>
      <c r="T23" s="53"/>
      <c r="U23" s="53"/>
      <c r="V23" s="53"/>
      <c r="W23" s="53"/>
      <c r="X23" s="53"/>
      <c r="Y23" s="53"/>
      <c r="Z23" s="53"/>
      <c r="AA23" s="53"/>
      <c r="AB23" s="53"/>
      <c r="AC23" s="53"/>
      <c r="AD23" s="53"/>
      <c r="AE23" s="53"/>
      <c r="AF23" s="1"/>
      <c r="AG23" s="2"/>
    </row>
    <row r="24" spans="1:33" ht="69.599999999999994" customHeight="1" x14ac:dyDescent="0.25">
      <c r="A24" s="63" t="s">
        <v>0</v>
      </c>
      <c r="B24" s="64" t="s">
        <v>1</v>
      </c>
      <c r="C24" s="64" t="s">
        <v>1</v>
      </c>
      <c r="D24" s="64" t="s">
        <v>1</v>
      </c>
      <c r="E24" s="64" t="s">
        <v>1</v>
      </c>
      <c r="F24" s="64" t="s">
        <v>1</v>
      </c>
      <c r="G24" s="64" t="s">
        <v>1</v>
      </c>
      <c r="H24" s="63" t="s">
        <v>2</v>
      </c>
      <c r="I24" s="63" t="s">
        <v>2</v>
      </c>
      <c r="J24" s="63" t="s">
        <v>3</v>
      </c>
      <c r="K24" s="63" t="s">
        <v>4</v>
      </c>
      <c r="L24" s="63" t="s">
        <v>5</v>
      </c>
      <c r="M24" s="63" t="s">
        <v>6</v>
      </c>
      <c r="N24" s="63" t="s">
        <v>7</v>
      </c>
      <c r="O24" s="63"/>
      <c r="Q24" s="63" t="s">
        <v>0</v>
      </c>
      <c r="R24" s="64" t="s">
        <v>1</v>
      </c>
      <c r="S24" s="64" t="s">
        <v>1</v>
      </c>
      <c r="T24" s="64" t="s">
        <v>1</v>
      </c>
      <c r="U24" s="64" t="s">
        <v>1</v>
      </c>
      <c r="V24" s="64" t="s">
        <v>1</v>
      </c>
      <c r="W24" s="64" t="s">
        <v>1</v>
      </c>
      <c r="X24" s="63" t="s">
        <v>2</v>
      </c>
      <c r="Y24" s="63" t="s">
        <v>2</v>
      </c>
      <c r="Z24" s="63" t="s">
        <v>3</v>
      </c>
      <c r="AA24" s="63" t="s">
        <v>4</v>
      </c>
      <c r="AB24" s="63" t="s">
        <v>5</v>
      </c>
      <c r="AC24" s="63" t="s">
        <v>6</v>
      </c>
      <c r="AD24" s="63" t="s">
        <v>7</v>
      </c>
      <c r="AE24" s="63"/>
      <c r="AF24" s="3"/>
      <c r="AG24" s="4"/>
    </row>
    <row r="25" spans="1:33" ht="36" x14ac:dyDescent="0.25">
      <c r="A25" s="65" t="s">
        <v>8</v>
      </c>
      <c r="B25" s="33" t="s">
        <v>67</v>
      </c>
      <c r="C25" s="33" t="s">
        <v>68</v>
      </c>
      <c r="D25" s="33" t="s">
        <v>11</v>
      </c>
      <c r="E25" s="33" t="s">
        <v>12</v>
      </c>
      <c r="F25" s="33" t="s">
        <v>66</v>
      </c>
      <c r="G25" s="33" t="s">
        <v>14</v>
      </c>
      <c r="H25" s="33" t="s">
        <v>15</v>
      </c>
      <c r="I25" s="33" t="s">
        <v>16</v>
      </c>
      <c r="J25" s="33" t="s">
        <v>17</v>
      </c>
      <c r="K25" s="33" t="s">
        <v>18</v>
      </c>
      <c r="L25" s="33" t="s">
        <v>19</v>
      </c>
      <c r="M25" s="33" t="s">
        <v>69</v>
      </c>
      <c r="N25" s="33" t="s">
        <v>21</v>
      </c>
      <c r="O25" s="33" t="s">
        <v>22</v>
      </c>
      <c r="Q25" s="65" t="s">
        <v>8</v>
      </c>
      <c r="R25" s="33" t="s">
        <v>67</v>
      </c>
      <c r="S25" s="33" t="s">
        <v>68</v>
      </c>
      <c r="T25" s="33" t="s">
        <v>11</v>
      </c>
      <c r="U25" s="33" t="s">
        <v>12</v>
      </c>
      <c r="V25" s="33" t="s">
        <v>66</v>
      </c>
      <c r="W25" s="33" t="s">
        <v>14</v>
      </c>
      <c r="X25" s="33" t="s">
        <v>15</v>
      </c>
      <c r="Y25" s="33" t="s">
        <v>16</v>
      </c>
      <c r="Z25" s="33" t="s">
        <v>17</v>
      </c>
      <c r="AA25" s="33" t="s">
        <v>18</v>
      </c>
      <c r="AB25" s="33" t="s">
        <v>19</v>
      </c>
      <c r="AC25" s="33" t="s">
        <v>69</v>
      </c>
      <c r="AD25" s="33" t="s">
        <v>21</v>
      </c>
      <c r="AE25" s="33" t="s">
        <v>22</v>
      </c>
      <c r="AF25" s="14"/>
      <c r="AG25" s="14"/>
    </row>
    <row r="26" spans="1:33" ht="20.25" x14ac:dyDescent="0.3">
      <c r="A26" s="7" t="s">
        <v>42</v>
      </c>
      <c r="B26" s="8">
        <v>0</v>
      </c>
      <c r="C26" s="8">
        <v>0</v>
      </c>
      <c r="D26" s="8">
        <v>3.6536328012147075</v>
      </c>
      <c r="E26" s="8">
        <v>0</v>
      </c>
      <c r="F26" s="8">
        <v>0</v>
      </c>
      <c r="G26" s="8">
        <v>0.16206915434613559</v>
      </c>
      <c r="H26" s="8">
        <v>5.4489943194314145</v>
      </c>
      <c r="I26" s="8">
        <v>5.6046482158179636</v>
      </c>
      <c r="J26" s="8">
        <v>0.20172202767810388</v>
      </c>
      <c r="K26" s="8">
        <v>0</v>
      </c>
      <c r="L26" s="8">
        <v>8.9693939229091538E-2</v>
      </c>
      <c r="M26" s="8">
        <v>0</v>
      </c>
      <c r="N26" s="8">
        <v>0</v>
      </c>
      <c r="O26" s="8">
        <f t="shared" ref="O26:O31" si="8">SUM(B26:N26)</f>
        <v>15.160760457717416</v>
      </c>
      <c r="Q26" s="7" t="s">
        <v>42</v>
      </c>
      <c r="R26" s="8">
        <v>0</v>
      </c>
      <c r="S26" s="8">
        <v>0</v>
      </c>
      <c r="T26" s="8">
        <v>1.4987430138595086</v>
      </c>
      <c r="U26" s="8">
        <v>0</v>
      </c>
      <c r="V26" s="8">
        <v>0</v>
      </c>
      <c r="W26" s="8">
        <v>0.16206915434613559</v>
      </c>
      <c r="X26" s="8">
        <v>1.54951344973949</v>
      </c>
      <c r="Y26" s="8">
        <v>1.9048069625186015</v>
      </c>
      <c r="Z26" s="8">
        <v>6.620516948395376E-2</v>
      </c>
      <c r="AA26" s="8">
        <v>0</v>
      </c>
      <c r="AB26" s="8">
        <v>1.6048187399189388E-2</v>
      </c>
      <c r="AC26" s="8">
        <v>0</v>
      </c>
      <c r="AD26" s="8">
        <v>0</v>
      </c>
      <c r="AE26" s="8">
        <f t="shared" ref="AE26:AE31" si="9">SUM(R26:AD26)</f>
        <v>5.1973859373468789</v>
      </c>
      <c r="AF26" s="14"/>
      <c r="AG26" s="15"/>
    </row>
    <row r="27" spans="1:33" ht="20.25" x14ac:dyDescent="0.3">
      <c r="A27" s="7" t="s">
        <v>25</v>
      </c>
      <c r="B27" s="8">
        <v>2.4140419720258088</v>
      </c>
      <c r="C27" s="8">
        <v>0.97368726698080288</v>
      </c>
      <c r="D27" s="8">
        <v>0</v>
      </c>
      <c r="E27" s="8">
        <v>0</v>
      </c>
      <c r="F27" s="8">
        <v>3.2455839720195625</v>
      </c>
      <c r="G27" s="8">
        <v>5.1096034781944716E-2</v>
      </c>
      <c r="H27" s="8">
        <v>4.0562336586368382</v>
      </c>
      <c r="I27" s="8">
        <v>1.809769735559237</v>
      </c>
      <c r="J27" s="8">
        <v>0.10076969436383888</v>
      </c>
      <c r="K27" s="8">
        <v>1.4193544150655702E-4</v>
      </c>
      <c r="L27" s="8">
        <v>0.56293996211951791</v>
      </c>
      <c r="M27" s="8">
        <v>0.47676114802052511</v>
      </c>
      <c r="N27" s="8">
        <v>0</v>
      </c>
      <c r="O27" s="8">
        <f t="shared" si="8"/>
        <v>13.691025379949584</v>
      </c>
      <c r="Q27" s="7" t="s">
        <v>25</v>
      </c>
      <c r="R27" s="8">
        <v>2.4140419720258088</v>
      </c>
      <c r="S27" s="8">
        <v>0.97368726698080321</v>
      </c>
      <c r="T27" s="8">
        <v>0</v>
      </c>
      <c r="U27" s="8">
        <v>0</v>
      </c>
      <c r="V27" s="8">
        <v>3.2455839720195625</v>
      </c>
      <c r="W27" s="8">
        <v>5.1096034781944674E-2</v>
      </c>
      <c r="X27" s="8">
        <v>4.0562336586368382</v>
      </c>
      <c r="Y27" s="8">
        <v>1.8097697355592375</v>
      </c>
      <c r="Z27" s="8">
        <v>0.10076969436383887</v>
      </c>
      <c r="AA27" s="8">
        <v>1.4193544150655702E-4</v>
      </c>
      <c r="AB27" s="8">
        <v>0.56293996211951802</v>
      </c>
      <c r="AC27" s="8">
        <v>0.47676114802052494</v>
      </c>
      <c r="AD27" s="8">
        <v>0</v>
      </c>
      <c r="AE27" s="8">
        <f t="shared" si="9"/>
        <v>13.691025379949584</v>
      </c>
      <c r="AF27" s="14"/>
      <c r="AG27" s="15"/>
    </row>
    <row r="28" spans="1:33" ht="20.25" x14ac:dyDescent="0.3">
      <c r="A28" s="7" t="s">
        <v>23</v>
      </c>
      <c r="B28" s="8">
        <v>0</v>
      </c>
      <c r="C28" s="8">
        <v>0</v>
      </c>
      <c r="D28" s="8">
        <v>0</v>
      </c>
      <c r="E28" s="8">
        <v>0</v>
      </c>
      <c r="F28" s="8">
        <v>0</v>
      </c>
      <c r="G28" s="8">
        <v>1.8265195252924236</v>
      </c>
      <c r="H28" s="8">
        <v>1.4953278674438557</v>
      </c>
      <c r="I28" s="8">
        <v>0.6471320957949368</v>
      </c>
      <c r="J28" s="8">
        <v>0</v>
      </c>
      <c r="K28" s="8">
        <v>0</v>
      </c>
      <c r="L28" s="8">
        <v>0.84735123177590266</v>
      </c>
      <c r="M28" s="8">
        <v>0</v>
      </c>
      <c r="N28" s="8">
        <v>0</v>
      </c>
      <c r="O28" s="8">
        <f t="shared" si="8"/>
        <v>4.8163307203071186</v>
      </c>
      <c r="Q28" s="7" t="s">
        <v>23</v>
      </c>
      <c r="R28" s="8">
        <v>0</v>
      </c>
      <c r="S28" s="8">
        <v>0</v>
      </c>
      <c r="T28" s="8">
        <v>0</v>
      </c>
      <c r="U28" s="8">
        <v>0</v>
      </c>
      <c r="V28" s="8">
        <v>0</v>
      </c>
      <c r="W28" s="8">
        <v>0.52993966044040242</v>
      </c>
      <c r="X28" s="8">
        <v>0.73926452774549778</v>
      </c>
      <c r="Y28" s="8">
        <v>0.37746132980206859</v>
      </c>
      <c r="Z28" s="8">
        <v>0</v>
      </c>
      <c r="AA28" s="8">
        <v>0</v>
      </c>
      <c r="AB28" s="8">
        <v>0.29473165562810505</v>
      </c>
      <c r="AC28" s="8">
        <v>0</v>
      </c>
      <c r="AD28" s="8">
        <v>0</v>
      </c>
      <c r="AE28" s="8">
        <f t="shared" si="9"/>
        <v>1.9413971736160738</v>
      </c>
      <c r="AF28" s="16"/>
      <c r="AG28" s="17"/>
    </row>
    <row r="29" spans="1:33" ht="20.25" x14ac:dyDescent="0.3">
      <c r="A29" s="7" t="s">
        <v>24</v>
      </c>
      <c r="B29" s="8">
        <v>0.68947708109827133</v>
      </c>
      <c r="C29" s="8">
        <v>0</v>
      </c>
      <c r="D29" s="8">
        <v>5.1362863838116293E-2</v>
      </c>
      <c r="E29" s="8">
        <v>0</v>
      </c>
      <c r="F29" s="8">
        <v>0.52292222581664316</v>
      </c>
      <c r="G29" s="8">
        <v>4.3764413925352741E-2</v>
      </c>
      <c r="H29" s="8">
        <v>0.86572441183529592</v>
      </c>
      <c r="I29" s="8">
        <v>0.77805946062911713</v>
      </c>
      <c r="J29" s="8">
        <v>0.93448794022090176</v>
      </c>
      <c r="K29" s="8">
        <v>0</v>
      </c>
      <c r="L29" s="8">
        <v>1.5878233800631338</v>
      </c>
      <c r="M29" s="8">
        <v>0</v>
      </c>
      <c r="N29" s="8">
        <v>0</v>
      </c>
      <c r="O29" s="8">
        <f t="shared" si="8"/>
        <v>5.4736217774268328</v>
      </c>
      <c r="Q29" s="7" t="s">
        <v>24</v>
      </c>
      <c r="R29" s="8">
        <v>0.68947708109827133</v>
      </c>
      <c r="S29" s="8">
        <v>0</v>
      </c>
      <c r="T29" s="8">
        <v>5.1362863838116293E-2</v>
      </c>
      <c r="U29" s="8">
        <v>0</v>
      </c>
      <c r="V29" s="8">
        <v>0.52292222581664316</v>
      </c>
      <c r="W29" s="8">
        <v>4.3764413925352741E-2</v>
      </c>
      <c r="X29" s="8">
        <v>0.86572441183529603</v>
      </c>
      <c r="Y29" s="8">
        <v>0.77805946062911713</v>
      </c>
      <c r="Z29" s="8">
        <v>0.93448794022090187</v>
      </c>
      <c r="AA29" s="8">
        <v>0</v>
      </c>
      <c r="AB29" s="8">
        <v>1.5878233800631334</v>
      </c>
      <c r="AC29" s="8">
        <v>0</v>
      </c>
      <c r="AD29" s="8">
        <v>0</v>
      </c>
      <c r="AE29" s="8">
        <f t="shared" si="9"/>
        <v>5.4736217774268319</v>
      </c>
    </row>
    <row r="30" spans="1:33" ht="20.25" x14ac:dyDescent="0.3">
      <c r="A30" s="7" t="s">
        <v>43</v>
      </c>
      <c r="B30" s="8">
        <v>0.34341734018310421</v>
      </c>
      <c r="C30" s="8">
        <v>0</v>
      </c>
      <c r="D30" s="8">
        <v>8.7937277877905909E-2</v>
      </c>
      <c r="E30" s="8">
        <v>8.3102774112008115E-2</v>
      </c>
      <c r="F30" s="8">
        <v>0.21735392114223273</v>
      </c>
      <c r="G30" s="8">
        <v>1.5491916590947095E-2</v>
      </c>
      <c r="H30" s="8">
        <v>0.69913413636271249</v>
      </c>
      <c r="I30" s="8">
        <v>0.79295589378331111</v>
      </c>
      <c r="J30" s="8">
        <v>5.3268673772931874E-2</v>
      </c>
      <c r="K30" s="8">
        <v>0.44060813379581321</v>
      </c>
      <c r="L30" s="8">
        <v>0.14762580513977092</v>
      </c>
      <c r="M30" s="8">
        <v>1.0872704114893637</v>
      </c>
      <c r="N30" s="8">
        <v>3.2590047937660044E-2</v>
      </c>
      <c r="O30" s="8">
        <f t="shared" si="8"/>
        <v>4.0007563321877617</v>
      </c>
      <c r="Q30" s="7" t="s">
        <v>43</v>
      </c>
      <c r="R30" s="8">
        <v>0.34341734018310427</v>
      </c>
      <c r="S30" s="8">
        <v>0</v>
      </c>
      <c r="T30" s="8">
        <v>8.7937277877905909E-2</v>
      </c>
      <c r="U30" s="8">
        <v>8.3102774112008143E-2</v>
      </c>
      <c r="V30" s="8">
        <v>0.2173539211422327</v>
      </c>
      <c r="W30" s="8">
        <v>1.5491916590947093E-2</v>
      </c>
      <c r="X30" s="8">
        <v>0.69913413636271249</v>
      </c>
      <c r="Y30" s="8">
        <v>0.79295589378331111</v>
      </c>
      <c r="Z30" s="8">
        <v>5.3268673772931874E-2</v>
      </c>
      <c r="AA30" s="8">
        <v>0.44060813379581332</v>
      </c>
      <c r="AB30" s="8">
        <v>0.14762580513977086</v>
      </c>
      <c r="AC30" s="8">
        <v>1.0872704114893639</v>
      </c>
      <c r="AD30" s="8">
        <v>3.2590047937660044E-2</v>
      </c>
      <c r="AE30" s="8">
        <f t="shared" si="9"/>
        <v>4.0007563321877617</v>
      </c>
    </row>
    <row r="31" spans="1:33" ht="20.25" x14ac:dyDescent="0.3">
      <c r="A31" s="11" t="s">
        <v>26</v>
      </c>
      <c r="B31" s="12">
        <f t="shared" ref="B31:N31" si="10">SUM(B26:B30)</f>
        <v>3.4469363933071842</v>
      </c>
      <c r="C31" s="12">
        <f t="shared" si="10"/>
        <v>0.97368726698080288</v>
      </c>
      <c r="D31" s="12">
        <f t="shared" si="10"/>
        <v>3.7929329429307295</v>
      </c>
      <c r="E31" s="12">
        <f t="shared" si="10"/>
        <v>8.3102774112008115E-2</v>
      </c>
      <c r="F31" s="12">
        <f t="shared" si="10"/>
        <v>3.9858601189784384</v>
      </c>
      <c r="G31" s="12">
        <f t="shared" si="10"/>
        <v>2.0989410449368036</v>
      </c>
      <c r="H31" s="12">
        <f t="shared" si="10"/>
        <v>12.565414393710116</v>
      </c>
      <c r="I31" s="12">
        <f t="shared" si="10"/>
        <v>9.6325654015845661</v>
      </c>
      <c r="J31" s="12">
        <f t="shared" si="10"/>
        <v>1.2902483360357762</v>
      </c>
      <c r="K31" s="12">
        <f t="shared" si="10"/>
        <v>0.44075006923731974</v>
      </c>
      <c r="L31" s="12">
        <f t="shared" si="10"/>
        <v>3.235434318327417</v>
      </c>
      <c r="M31" s="12">
        <f t="shared" si="10"/>
        <v>1.5640315595098888</v>
      </c>
      <c r="N31" s="12">
        <f t="shared" si="10"/>
        <v>3.2590047937660044E-2</v>
      </c>
      <c r="O31" s="12">
        <f t="shared" si="8"/>
        <v>43.1424946675887</v>
      </c>
      <c r="Q31" s="11" t="s">
        <v>26</v>
      </c>
      <c r="R31" s="12">
        <f t="shared" ref="R31:AD31" si="11">SUM(R26:R30)</f>
        <v>3.4469363933071846</v>
      </c>
      <c r="S31" s="12">
        <f t="shared" si="11"/>
        <v>0.97368726698080321</v>
      </c>
      <c r="T31" s="12">
        <f t="shared" si="11"/>
        <v>1.6380431555755308</v>
      </c>
      <c r="U31" s="12">
        <f t="shared" si="11"/>
        <v>8.3102774112008143E-2</v>
      </c>
      <c r="V31" s="12">
        <f t="shared" si="11"/>
        <v>3.9858601189784384</v>
      </c>
      <c r="W31" s="12">
        <f t="shared" si="11"/>
        <v>0.80236118008478252</v>
      </c>
      <c r="X31" s="12">
        <f t="shared" si="11"/>
        <v>7.9098701843198338</v>
      </c>
      <c r="Y31" s="12">
        <f t="shared" si="11"/>
        <v>5.6630533822923361</v>
      </c>
      <c r="Z31" s="12">
        <f t="shared" si="11"/>
        <v>1.1547314778416262</v>
      </c>
      <c r="AA31" s="12">
        <f t="shared" si="11"/>
        <v>0.44075006923731985</v>
      </c>
      <c r="AB31" s="12">
        <f t="shared" si="11"/>
        <v>2.6091689903497168</v>
      </c>
      <c r="AC31" s="12">
        <f t="shared" si="11"/>
        <v>1.5640315595098888</v>
      </c>
      <c r="AD31" s="12">
        <f t="shared" si="11"/>
        <v>3.2590047937660044E-2</v>
      </c>
      <c r="AE31" s="12">
        <f t="shared" si="9"/>
        <v>30.304186600527128</v>
      </c>
    </row>
    <row r="32" spans="1:33" ht="25.5" customHeight="1" x14ac:dyDescent="0.25">
      <c r="A32" s="53" t="s">
        <v>30</v>
      </c>
      <c r="B32" s="53"/>
      <c r="C32" s="53"/>
      <c r="D32" s="53"/>
      <c r="E32" s="53"/>
      <c r="F32" s="53"/>
      <c r="G32" s="53"/>
      <c r="H32" s="53"/>
      <c r="I32" s="53"/>
      <c r="J32" s="53"/>
      <c r="K32" s="53"/>
      <c r="L32" s="53"/>
      <c r="M32" s="53"/>
      <c r="N32" s="53"/>
      <c r="O32" s="53"/>
      <c r="Q32" s="53" t="s">
        <v>30</v>
      </c>
      <c r="R32" s="53"/>
      <c r="S32" s="53"/>
      <c r="T32" s="53"/>
      <c r="U32" s="53"/>
      <c r="V32" s="53"/>
      <c r="W32" s="53"/>
      <c r="X32" s="53"/>
      <c r="Y32" s="53"/>
      <c r="Z32" s="53"/>
      <c r="AA32" s="53"/>
      <c r="AB32" s="53"/>
      <c r="AC32" s="53"/>
      <c r="AD32" s="53"/>
      <c r="AE32" s="53"/>
    </row>
    <row r="33" spans="1:33" ht="36" x14ac:dyDescent="0.25">
      <c r="A33" s="65" t="s">
        <v>8</v>
      </c>
      <c r="B33" s="33" t="s">
        <v>67</v>
      </c>
      <c r="C33" s="33" t="s">
        <v>68</v>
      </c>
      <c r="D33" s="33" t="s">
        <v>11</v>
      </c>
      <c r="E33" s="33" t="s">
        <v>12</v>
      </c>
      <c r="F33" s="33" t="s">
        <v>66</v>
      </c>
      <c r="G33" s="33" t="s">
        <v>14</v>
      </c>
      <c r="H33" s="33" t="s">
        <v>15</v>
      </c>
      <c r="I33" s="33" t="s">
        <v>16</v>
      </c>
      <c r="J33" s="33" t="s">
        <v>17</v>
      </c>
      <c r="K33" s="33" t="s">
        <v>18</v>
      </c>
      <c r="L33" s="33" t="s">
        <v>19</v>
      </c>
      <c r="M33" s="33" t="s">
        <v>69</v>
      </c>
      <c r="N33" s="33" t="s">
        <v>21</v>
      </c>
      <c r="O33" s="33" t="s">
        <v>22</v>
      </c>
      <c r="Q33" s="65" t="s">
        <v>8</v>
      </c>
      <c r="R33" s="33" t="s">
        <v>67</v>
      </c>
      <c r="S33" s="33" t="s">
        <v>68</v>
      </c>
      <c r="T33" s="33" t="s">
        <v>11</v>
      </c>
      <c r="U33" s="33" t="s">
        <v>12</v>
      </c>
      <c r="V33" s="33" t="s">
        <v>66</v>
      </c>
      <c r="W33" s="33" t="s">
        <v>14</v>
      </c>
      <c r="X33" s="33" t="s">
        <v>15</v>
      </c>
      <c r="Y33" s="33" t="s">
        <v>16</v>
      </c>
      <c r="Z33" s="33" t="s">
        <v>17</v>
      </c>
      <c r="AA33" s="33" t="s">
        <v>18</v>
      </c>
      <c r="AB33" s="33" t="s">
        <v>19</v>
      </c>
      <c r="AC33" s="33" t="s">
        <v>69</v>
      </c>
      <c r="AD33" s="33" t="s">
        <v>21</v>
      </c>
      <c r="AE33" s="33" t="s">
        <v>22</v>
      </c>
    </row>
    <row r="34" spans="1:33" ht="20.25" x14ac:dyDescent="0.3">
      <c r="A34" s="7" t="s">
        <v>42</v>
      </c>
      <c r="B34" s="8">
        <v>0</v>
      </c>
      <c r="C34" s="8">
        <v>0</v>
      </c>
      <c r="D34" s="8">
        <v>4.7190358052787182</v>
      </c>
      <c r="E34" s="8">
        <v>0</v>
      </c>
      <c r="F34" s="8">
        <v>0</v>
      </c>
      <c r="G34" s="8">
        <v>5.288873937942784E-2</v>
      </c>
      <c r="H34" s="8">
        <v>6.6001420049362141</v>
      </c>
      <c r="I34" s="8">
        <v>7.7375932369900431</v>
      </c>
      <c r="J34" s="8">
        <v>0.32050320672357879</v>
      </c>
      <c r="K34" s="8">
        <v>0</v>
      </c>
      <c r="L34" s="8">
        <v>0.19172339708036104</v>
      </c>
      <c r="M34" s="8">
        <v>0</v>
      </c>
      <c r="N34" s="8">
        <v>0</v>
      </c>
      <c r="O34" s="8">
        <f t="shared" ref="O34:O39" si="12">SUM(B34:N34)</f>
        <v>19.621886390388344</v>
      </c>
      <c r="Q34" s="7" t="s">
        <v>42</v>
      </c>
      <c r="R34" s="8">
        <v>0</v>
      </c>
      <c r="S34" s="8">
        <v>0</v>
      </c>
      <c r="T34" s="8">
        <v>4.7190358052787182</v>
      </c>
      <c r="U34" s="8">
        <v>0</v>
      </c>
      <c r="V34" s="8">
        <v>0</v>
      </c>
      <c r="W34" s="8">
        <v>5.2888739379427833E-2</v>
      </c>
      <c r="X34" s="8">
        <v>6.6001420049362141</v>
      </c>
      <c r="Y34" s="8">
        <v>7.7375932369900458</v>
      </c>
      <c r="Z34" s="8">
        <v>0.3205032067235789</v>
      </c>
      <c r="AA34" s="8">
        <v>0</v>
      </c>
      <c r="AB34" s="8">
        <v>0.1917233970803611</v>
      </c>
      <c r="AC34" s="8">
        <v>0</v>
      </c>
      <c r="AD34" s="8">
        <v>0</v>
      </c>
      <c r="AE34" s="8">
        <f t="shared" ref="AE34:AE39" si="13">SUM(R34:AD34)</f>
        <v>19.621886390388347</v>
      </c>
    </row>
    <row r="35" spans="1:33" ht="20.25" x14ac:dyDescent="0.3">
      <c r="A35" s="7" t="s">
        <v>25</v>
      </c>
      <c r="B35" s="8">
        <v>8.8789060451219992</v>
      </c>
      <c r="C35" s="8">
        <v>2.8349418439891583</v>
      </c>
      <c r="D35" s="8">
        <v>0</v>
      </c>
      <c r="E35" s="8">
        <v>0</v>
      </c>
      <c r="F35" s="8">
        <v>9.7226438539549846</v>
      </c>
      <c r="G35" s="8">
        <v>0.15314078645268184</v>
      </c>
      <c r="H35" s="8">
        <v>15.851867051827805</v>
      </c>
      <c r="I35" s="8">
        <v>6.4143423439709366</v>
      </c>
      <c r="J35" s="8">
        <v>0.29904552731256312</v>
      </c>
      <c r="K35" s="8">
        <v>4.2120956322857736E-4</v>
      </c>
      <c r="L35" s="8">
        <v>1.6705883537715278</v>
      </c>
      <c r="M35" s="8">
        <v>1.414842922884791</v>
      </c>
      <c r="N35" s="8">
        <v>0</v>
      </c>
      <c r="O35" s="8">
        <f t="shared" si="12"/>
        <v>47.240739938849671</v>
      </c>
      <c r="Q35" s="7" t="s">
        <v>25</v>
      </c>
      <c r="R35" s="8">
        <v>8.878906045122001</v>
      </c>
      <c r="S35" s="8">
        <v>2.8349418439891583</v>
      </c>
      <c r="T35" s="8">
        <v>0</v>
      </c>
      <c r="U35" s="8">
        <v>0</v>
      </c>
      <c r="V35" s="8">
        <v>9.7226438539549864</v>
      </c>
      <c r="W35" s="8">
        <v>0.1531407864526817</v>
      </c>
      <c r="X35" s="8">
        <v>15.851867051827799</v>
      </c>
      <c r="Y35" s="8">
        <v>6.4143423439709366</v>
      </c>
      <c r="Z35" s="8">
        <v>0.29904552731256306</v>
      </c>
      <c r="AA35" s="8">
        <v>4.2120956322857736E-4</v>
      </c>
      <c r="AB35" s="8">
        <v>1.6705883537715283</v>
      </c>
      <c r="AC35" s="8">
        <v>1.4148429228847916</v>
      </c>
      <c r="AD35" s="8">
        <v>0</v>
      </c>
      <c r="AE35" s="8">
        <f t="shared" si="13"/>
        <v>47.240739938849678</v>
      </c>
    </row>
    <row r="36" spans="1:33" ht="20.25" x14ac:dyDescent="0.3">
      <c r="A36" s="7" t="s">
        <v>23</v>
      </c>
      <c r="B36" s="8">
        <v>0</v>
      </c>
      <c r="C36" s="8">
        <v>0</v>
      </c>
      <c r="D36" s="8">
        <v>0</v>
      </c>
      <c r="E36" s="8">
        <v>0</v>
      </c>
      <c r="F36" s="8">
        <v>0</v>
      </c>
      <c r="G36" s="8">
        <v>0.23600095529815118</v>
      </c>
      <c r="H36" s="8">
        <v>0.4106855466939423</v>
      </c>
      <c r="I36" s="8">
        <v>0.17773212439292585</v>
      </c>
      <c r="J36" s="8">
        <v>0</v>
      </c>
      <c r="K36" s="8">
        <v>0</v>
      </c>
      <c r="L36" s="8">
        <v>0.12031660272689837</v>
      </c>
      <c r="M36" s="8">
        <v>0</v>
      </c>
      <c r="N36" s="8">
        <v>0</v>
      </c>
      <c r="O36" s="8">
        <f t="shared" si="12"/>
        <v>0.94473522911191776</v>
      </c>
      <c r="Q36" s="7" t="s">
        <v>23</v>
      </c>
      <c r="R36" s="8">
        <v>0</v>
      </c>
      <c r="S36" s="8">
        <v>0</v>
      </c>
      <c r="T36" s="8">
        <v>0</v>
      </c>
      <c r="U36" s="8">
        <v>0</v>
      </c>
      <c r="V36" s="8">
        <v>0</v>
      </c>
      <c r="W36" s="8">
        <v>0.23600095529815124</v>
      </c>
      <c r="X36" s="8">
        <v>0.41068554669394169</v>
      </c>
      <c r="Y36" s="8">
        <v>0.17773212439292585</v>
      </c>
      <c r="Z36" s="8">
        <v>0</v>
      </c>
      <c r="AA36" s="8">
        <v>0</v>
      </c>
      <c r="AB36" s="8">
        <v>0.12031660272689841</v>
      </c>
      <c r="AC36" s="8">
        <v>0</v>
      </c>
      <c r="AD36" s="8">
        <v>0</v>
      </c>
      <c r="AE36" s="8">
        <f t="shared" si="13"/>
        <v>0.9447352291119171</v>
      </c>
    </row>
    <row r="37" spans="1:33" ht="20.25" x14ac:dyDescent="0.3">
      <c r="A37" s="7" t="s">
        <v>24</v>
      </c>
      <c r="B37" s="8">
        <v>0.16805868403823071</v>
      </c>
      <c r="C37" s="8">
        <v>0</v>
      </c>
      <c r="D37" s="8">
        <v>1.6833495455870956E-2</v>
      </c>
      <c r="E37" s="8">
        <v>0</v>
      </c>
      <c r="F37" s="8">
        <v>0.12746126526076909</v>
      </c>
      <c r="G37" s="8">
        <v>1.0667489919002671E-2</v>
      </c>
      <c r="H37" s="8">
        <v>0.21988038272819277</v>
      </c>
      <c r="I37" s="8">
        <v>0.21187870816525853</v>
      </c>
      <c r="J37" s="8">
        <v>0.22777959962491817</v>
      </c>
      <c r="K37" s="8">
        <v>0</v>
      </c>
      <c r="L37" s="8">
        <v>0.38972138461343242</v>
      </c>
      <c r="M37" s="8">
        <v>0</v>
      </c>
      <c r="N37" s="8">
        <v>0</v>
      </c>
      <c r="O37" s="8">
        <f t="shared" si="12"/>
        <v>1.3722810098056755</v>
      </c>
      <c r="Q37" s="7" t="s">
        <v>24</v>
      </c>
      <c r="R37" s="8">
        <v>0.16805868403823068</v>
      </c>
      <c r="S37" s="8">
        <v>0</v>
      </c>
      <c r="T37" s="8">
        <v>1.6833495455870956E-2</v>
      </c>
      <c r="U37" s="8">
        <v>0</v>
      </c>
      <c r="V37" s="8">
        <v>0.12746126526076906</v>
      </c>
      <c r="W37" s="8">
        <v>1.0667489919002671E-2</v>
      </c>
      <c r="X37" s="8">
        <v>0.21988038272819277</v>
      </c>
      <c r="Y37" s="8">
        <v>0.21187870816525856</v>
      </c>
      <c r="Z37" s="8">
        <v>0.22777959962491817</v>
      </c>
      <c r="AA37" s="8">
        <v>0</v>
      </c>
      <c r="AB37" s="8">
        <v>0.38972138461343242</v>
      </c>
      <c r="AC37" s="8">
        <v>0</v>
      </c>
      <c r="AD37" s="8">
        <v>0</v>
      </c>
      <c r="AE37" s="8">
        <f t="shared" si="13"/>
        <v>1.3722810098056752</v>
      </c>
    </row>
    <row r="38" spans="1:33" ht="20.25" x14ac:dyDescent="0.3">
      <c r="A38" s="7" t="s">
        <v>43</v>
      </c>
      <c r="B38" s="8">
        <v>0.16165379875624616</v>
      </c>
      <c r="C38" s="8">
        <v>0</v>
      </c>
      <c r="D38" s="8">
        <v>5.2050432424912196E-2</v>
      </c>
      <c r="E38" s="8">
        <v>5.1553120640280975E-2</v>
      </c>
      <c r="F38" s="8">
        <v>0.13011457331361509</v>
      </c>
      <c r="G38" s="8">
        <v>1.0016635338592853E-2</v>
      </c>
      <c r="H38" s="8">
        <v>0.34418620380220533</v>
      </c>
      <c r="I38" s="8">
        <v>0.2772695153217114</v>
      </c>
      <c r="J38" s="8">
        <v>1.1600730015194141E-2</v>
      </c>
      <c r="K38" s="8">
        <v>0.14169522132045426</v>
      </c>
      <c r="L38" s="8">
        <v>3.5677618132045813E-2</v>
      </c>
      <c r="M38" s="8">
        <v>0.39236476223484534</v>
      </c>
      <c r="N38" s="8">
        <v>1.929018192101694E-2</v>
      </c>
      <c r="O38" s="8">
        <f t="shared" si="12"/>
        <v>1.6274727932211204</v>
      </c>
      <c r="Q38" s="7" t="s">
        <v>43</v>
      </c>
      <c r="R38" s="8">
        <v>0.16165379875624619</v>
      </c>
      <c r="S38" s="8">
        <v>0</v>
      </c>
      <c r="T38" s="8">
        <v>5.2050432424912196E-2</v>
      </c>
      <c r="U38" s="8">
        <v>5.1553120640280975E-2</v>
      </c>
      <c r="V38" s="8">
        <v>0.13011457331361509</v>
      </c>
      <c r="W38" s="8">
        <v>1.0016635338592853E-2</v>
      </c>
      <c r="X38" s="8">
        <v>0.34418620380220533</v>
      </c>
      <c r="Y38" s="8">
        <v>0.2772695153217114</v>
      </c>
      <c r="Z38" s="8">
        <v>1.1600730015194138E-2</v>
      </c>
      <c r="AA38" s="8">
        <v>0.14169522132045428</v>
      </c>
      <c r="AB38" s="8">
        <v>3.5677618132045813E-2</v>
      </c>
      <c r="AC38" s="8">
        <v>0.39236476223484534</v>
      </c>
      <c r="AD38" s="8">
        <v>1.929018192101694E-2</v>
      </c>
      <c r="AE38" s="8">
        <f t="shared" si="13"/>
        <v>1.6274727932211206</v>
      </c>
    </row>
    <row r="39" spans="1:33" ht="20.25" x14ac:dyDescent="0.3">
      <c r="A39" s="11" t="s">
        <v>26</v>
      </c>
      <c r="B39" s="12">
        <f t="shared" ref="B39:N39" si="14">SUM(B34:B38)</f>
        <v>9.2086185279164763</v>
      </c>
      <c r="C39" s="12">
        <f t="shared" si="14"/>
        <v>2.8349418439891583</v>
      </c>
      <c r="D39" s="12">
        <f t="shared" si="14"/>
        <v>4.7879197331595016</v>
      </c>
      <c r="E39" s="12">
        <f t="shared" si="14"/>
        <v>5.1553120640280975E-2</v>
      </c>
      <c r="F39" s="12">
        <f t="shared" si="14"/>
        <v>9.9802196925293671</v>
      </c>
      <c r="G39" s="12">
        <f t="shared" si="14"/>
        <v>0.46271460638785644</v>
      </c>
      <c r="H39" s="12">
        <f t="shared" si="14"/>
        <v>23.426761189988358</v>
      </c>
      <c r="I39" s="12">
        <f t="shared" si="14"/>
        <v>14.818815928840875</v>
      </c>
      <c r="J39" s="12">
        <f t="shared" si="14"/>
        <v>0.8589290636762541</v>
      </c>
      <c r="K39" s="12">
        <f t="shared" si="14"/>
        <v>0.14211643088368284</v>
      </c>
      <c r="L39" s="12">
        <f t="shared" si="14"/>
        <v>2.4080273563242653</v>
      </c>
      <c r="M39" s="12">
        <f t="shared" si="14"/>
        <v>1.8072076851196364</v>
      </c>
      <c r="N39" s="12">
        <f t="shared" si="14"/>
        <v>1.929018192101694E-2</v>
      </c>
      <c r="O39" s="12">
        <f t="shared" si="12"/>
        <v>70.807115361376745</v>
      </c>
      <c r="Q39" s="11" t="s">
        <v>26</v>
      </c>
      <c r="R39" s="12">
        <f t="shared" ref="R39:AD39" si="15">SUM(R34:R38)</f>
        <v>9.2086185279164781</v>
      </c>
      <c r="S39" s="12">
        <f t="shared" si="15"/>
        <v>2.8349418439891583</v>
      </c>
      <c r="T39" s="12">
        <f t="shared" si="15"/>
        <v>4.7879197331595016</v>
      </c>
      <c r="U39" s="12">
        <f t="shared" si="15"/>
        <v>5.1553120640280975E-2</v>
      </c>
      <c r="V39" s="12">
        <f t="shared" si="15"/>
        <v>9.9802196925293707</v>
      </c>
      <c r="W39" s="12">
        <f t="shared" si="15"/>
        <v>0.46271460638785633</v>
      </c>
      <c r="X39" s="12">
        <f t="shared" si="15"/>
        <v>23.426761189988351</v>
      </c>
      <c r="Y39" s="12">
        <f t="shared" si="15"/>
        <v>14.818815928840877</v>
      </c>
      <c r="Z39" s="12">
        <f t="shared" si="15"/>
        <v>0.85892906367625432</v>
      </c>
      <c r="AA39" s="12">
        <f t="shared" si="15"/>
        <v>0.14211643088368286</v>
      </c>
      <c r="AB39" s="12">
        <f t="shared" si="15"/>
        <v>2.4080273563242658</v>
      </c>
      <c r="AC39" s="12">
        <f t="shared" si="15"/>
        <v>1.807207685119637</v>
      </c>
      <c r="AD39" s="12">
        <f t="shared" si="15"/>
        <v>1.929018192101694E-2</v>
      </c>
      <c r="AE39" s="12">
        <f t="shared" si="13"/>
        <v>70.807115361376745</v>
      </c>
    </row>
    <row r="43" spans="1:33" ht="18" x14ac:dyDescent="0.25">
      <c r="A43" s="54" t="s">
        <v>52</v>
      </c>
      <c r="B43" s="54"/>
      <c r="C43" s="54"/>
      <c r="D43" s="54"/>
      <c r="E43" s="54"/>
      <c r="F43" s="54"/>
      <c r="G43" s="54"/>
      <c r="H43" s="54"/>
      <c r="I43" s="54"/>
      <c r="J43" s="54"/>
      <c r="K43" s="54"/>
      <c r="L43" s="54"/>
      <c r="M43" s="54"/>
      <c r="N43" s="54"/>
      <c r="O43" s="54"/>
      <c r="Q43" s="54" t="s">
        <v>53</v>
      </c>
      <c r="R43" s="54"/>
      <c r="S43" s="54"/>
      <c r="T43" s="54"/>
      <c r="U43" s="54"/>
      <c r="V43" s="54"/>
      <c r="W43" s="54"/>
      <c r="X43" s="54"/>
      <c r="Y43" s="54"/>
      <c r="Z43" s="54"/>
      <c r="AA43" s="54"/>
      <c r="AB43" s="54"/>
      <c r="AC43" s="54"/>
      <c r="AD43" s="54"/>
      <c r="AE43" s="54"/>
      <c r="AF43" s="28"/>
      <c r="AG43" s="29"/>
    </row>
    <row r="44" spans="1:33" ht="18" x14ac:dyDescent="0.25">
      <c r="A44" s="55" t="s">
        <v>62</v>
      </c>
      <c r="B44" s="55"/>
      <c r="C44" s="55"/>
      <c r="D44" s="55"/>
      <c r="E44" s="55"/>
      <c r="F44" s="55"/>
      <c r="G44" s="55"/>
      <c r="H44" s="55"/>
      <c r="I44" s="55"/>
      <c r="J44" s="55"/>
      <c r="K44" s="55"/>
      <c r="L44" s="55"/>
      <c r="M44" s="55"/>
      <c r="N44" s="55"/>
      <c r="O44" s="26"/>
      <c r="Q44" s="55" t="s">
        <v>62</v>
      </c>
      <c r="R44" s="55"/>
      <c r="S44" s="55"/>
      <c r="T44" s="55"/>
      <c r="U44" s="55"/>
      <c r="V44" s="55"/>
      <c r="W44" s="55"/>
      <c r="X44" s="55"/>
      <c r="Y44" s="55"/>
      <c r="Z44" s="55"/>
      <c r="AA44" s="55"/>
      <c r="AB44" s="55"/>
      <c r="AC44" s="55"/>
      <c r="AD44" s="55"/>
      <c r="AE44" s="26"/>
      <c r="AF44" s="28"/>
      <c r="AG44" s="29"/>
    </row>
    <row r="45" spans="1:33" ht="69.599999999999994" customHeight="1" x14ac:dyDescent="0.25">
      <c r="A45" s="63" t="s">
        <v>0</v>
      </c>
      <c r="B45" s="64" t="s">
        <v>1</v>
      </c>
      <c r="C45" s="64" t="s">
        <v>1</v>
      </c>
      <c r="D45" s="64" t="s">
        <v>1</v>
      </c>
      <c r="E45" s="64" t="s">
        <v>1</v>
      </c>
      <c r="F45" s="64" t="s">
        <v>1</v>
      </c>
      <c r="G45" s="64" t="s">
        <v>1</v>
      </c>
      <c r="H45" s="63" t="s">
        <v>2</v>
      </c>
      <c r="I45" s="63" t="s">
        <v>2</v>
      </c>
      <c r="J45" s="63" t="s">
        <v>3</v>
      </c>
      <c r="K45" s="63" t="s">
        <v>4</v>
      </c>
      <c r="L45" s="63" t="s">
        <v>5</v>
      </c>
      <c r="M45" s="63" t="s">
        <v>6</v>
      </c>
      <c r="N45" s="63" t="s">
        <v>7</v>
      </c>
      <c r="O45" s="63"/>
      <c r="Q45" s="63" t="s">
        <v>0</v>
      </c>
      <c r="R45" s="64" t="s">
        <v>1</v>
      </c>
      <c r="S45" s="64" t="s">
        <v>1</v>
      </c>
      <c r="T45" s="64" t="s">
        <v>1</v>
      </c>
      <c r="U45" s="64" t="s">
        <v>1</v>
      </c>
      <c r="V45" s="64" t="s">
        <v>1</v>
      </c>
      <c r="W45" s="64" t="s">
        <v>1</v>
      </c>
      <c r="X45" s="63" t="s">
        <v>2</v>
      </c>
      <c r="Y45" s="63" t="s">
        <v>2</v>
      </c>
      <c r="Z45" s="63" t="s">
        <v>3</v>
      </c>
      <c r="AA45" s="63" t="s">
        <v>4</v>
      </c>
      <c r="AB45" s="63" t="s">
        <v>5</v>
      </c>
      <c r="AC45" s="63" t="s">
        <v>6</v>
      </c>
      <c r="AD45" s="63" t="s">
        <v>7</v>
      </c>
      <c r="AE45" s="63"/>
      <c r="AF45" s="3"/>
      <c r="AG45" s="4"/>
    </row>
    <row r="46" spans="1:33" ht="36" x14ac:dyDescent="0.25">
      <c r="A46" s="65" t="s">
        <v>8</v>
      </c>
      <c r="B46" s="33" t="s">
        <v>67</v>
      </c>
      <c r="C46" s="33" t="s">
        <v>68</v>
      </c>
      <c r="D46" s="33" t="s">
        <v>11</v>
      </c>
      <c r="E46" s="33" t="s">
        <v>12</v>
      </c>
      <c r="F46" s="33" t="s">
        <v>66</v>
      </c>
      <c r="G46" s="33" t="s">
        <v>14</v>
      </c>
      <c r="H46" s="33" t="s">
        <v>15</v>
      </c>
      <c r="I46" s="33" t="s">
        <v>16</v>
      </c>
      <c r="J46" s="33" t="s">
        <v>17</v>
      </c>
      <c r="K46" s="33" t="s">
        <v>18</v>
      </c>
      <c r="L46" s="33" t="s">
        <v>19</v>
      </c>
      <c r="M46" s="33" t="s">
        <v>69</v>
      </c>
      <c r="N46" s="33" t="s">
        <v>21</v>
      </c>
      <c r="O46" s="33" t="s">
        <v>22</v>
      </c>
      <c r="Q46" s="65" t="s">
        <v>8</v>
      </c>
      <c r="R46" s="33" t="s">
        <v>67</v>
      </c>
      <c r="S46" s="33" t="s">
        <v>68</v>
      </c>
      <c r="T46" s="33" t="s">
        <v>11</v>
      </c>
      <c r="U46" s="33" t="s">
        <v>12</v>
      </c>
      <c r="V46" s="33" t="s">
        <v>66</v>
      </c>
      <c r="W46" s="33" t="s">
        <v>14</v>
      </c>
      <c r="X46" s="33" t="s">
        <v>15</v>
      </c>
      <c r="Y46" s="33" t="s">
        <v>16</v>
      </c>
      <c r="Z46" s="33" t="s">
        <v>17</v>
      </c>
      <c r="AA46" s="33" t="s">
        <v>18</v>
      </c>
      <c r="AB46" s="33" t="s">
        <v>19</v>
      </c>
      <c r="AC46" s="33" t="s">
        <v>69</v>
      </c>
      <c r="AD46" s="33" t="s">
        <v>21</v>
      </c>
      <c r="AE46" s="33" t="s">
        <v>22</v>
      </c>
      <c r="AF46" s="14"/>
      <c r="AG46" s="14"/>
    </row>
    <row r="47" spans="1:33" ht="20.25" x14ac:dyDescent="0.3">
      <c r="A47" s="7" t="s">
        <v>42</v>
      </c>
      <c r="B47" s="8">
        <v>0</v>
      </c>
      <c r="C47" s="8">
        <v>0</v>
      </c>
      <c r="D47" s="8">
        <v>4.48680400438404</v>
      </c>
      <c r="E47" s="8">
        <v>0</v>
      </c>
      <c r="F47" s="8">
        <v>0</v>
      </c>
      <c r="G47" s="8">
        <v>0.19902726143295429</v>
      </c>
      <c r="H47" s="8">
        <v>5.1625971872383332</v>
      </c>
      <c r="I47" s="8">
        <v>6.3171034180313015</v>
      </c>
      <c r="J47" s="8">
        <v>0.21835041013918985</v>
      </c>
      <c r="K47" s="8">
        <v>0</v>
      </c>
      <c r="L47" s="8">
        <v>0.10372174652532462</v>
      </c>
      <c r="M47" s="8">
        <v>0</v>
      </c>
      <c r="N47" s="8">
        <v>0</v>
      </c>
      <c r="O47" s="8">
        <f t="shared" ref="O47:O52" si="16">SUM(B47:N47)</f>
        <v>16.487604027751143</v>
      </c>
      <c r="Q47" s="7" t="s">
        <v>42</v>
      </c>
      <c r="R47" s="8">
        <v>0</v>
      </c>
      <c r="S47" s="8">
        <v>0</v>
      </c>
      <c r="T47" s="8">
        <v>1.8405150495396698</v>
      </c>
      <c r="U47" s="8">
        <v>0</v>
      </c>
      <c r="V47" s="8">
        <v>0</v>
      </c>
      <c r="W47" s="8">
        <v>0.19902726143295421</v>
      </c>
      <c r="X47" s="8">
        <v>1.8190625458087943</v>
      </c>
      <c r="Y47" s="8">
        <v>2.148485436291649</v>
      </c>
      <c r="Z47" s="8">
        <v>7.1662604607682159E-2</v>
      </c>
      <c r="AA47" s="8">
        <v>0</v>
      </c>
      <c r="AB47" s="8">
        <v>1.8558065794815129E-2</v>
      </c>
      <c r="AC47" s="8">
        <v>0</v>
      </c>
      <c r="AD47" s="8">
        <v>0</v>
      </c>
      <c r="AE47" s="8">
        <f t="shared" ref="AE47:AE52" si="17">SUM(R47:AD47)</f>
        <v>6.0973109634755653</v>
      </c>
      <c r="AF47" s="14"/>
      <c r="AG47" s="15"/>
    </row>
    <row r="48" spans="1:33" ht="20.25" x14ac:dyDescent="0.3">
      <c r="A48" s="7" t="s">
        <v>25</v>
      </c>
      <c r="B48" s="8">
        <v>2.4791005474254209</v>
      </c>
      <c r="C48" s="8">
        <v>0.99992819700960167</v>
      </c>
      <c r="D48" s="8">
        <v>0</v>
      </c>
      <c r="E48" s="8">
        <v>0</v>
      </c>
      <c r="F48" s="8">
        <v>3.3330526540086391</v>
      </c>
      <c r="G48" s="8">
        <v>5.2473075972613283E-2</v>
      </c>
      <c r="H48" s="8">
        <v>4.1644405802197104</v>
      </c>
      <c r="I48" s="8">
        <v>1.8580484168037801</v>
      </c>
      <c r="J48" s="8">
        <v>0.10907635793278996</v>
      </c>
      <c r="K48" s="8">
        <v>1.4576061013665438E-4</v>
      </c>
      <c r="L48" s="8">
        <v>0.68118393385933285</v>
      </c>
      <c r="M48" s="8">
        <v>0.48960988944902206</v>
      </c>
      <c r="N48" s="8">
        <v>0</v>
      </c>
      <c r="O48" s="8">
        <f t="shared" si="16"/>
        <v>14.167059413291044</v>
      </c>
      <c r="Q48" s="7" t="s">
        <v>25</v>
      </c>
      <c r="R48" s="8">
        <v>1.2509320163360116</v>
      </c>
      <c r="S48" s="8">
        <v>0.48755897079793425</v>
      </c>
      <c r="T48" s="8">
        <v>0</v>
      </c>
      <c r="U48" s="8">
        <v>0</v>
      </c>
      <c r="V48" s="8">
        <v>1.6017523053693232</v>
      </c>
      <c r="W48" s="8">
        <v>5.2473075972613241E-2</v>
      </c>
      <c r="X48" s="8">
        <v>2.1876269298255022</v>
      </c>
      <c r="Y48" s="8">
        <v>0.8729987721636504</v>
      </c>
      <c r="Z48" s="8">
        <v>0.10907635793278996</v>
      </c>
      <c r="AA48" s="8">
        <v>1.4576061013665438E-4</v>
      </c>
      <c r="AB48" s="8">
        <v>0.68118393385933262</v>
      </c>
      <c r="AC48" s="8">
        <v>0.24210489018710837</v>
      </c>
      <c r="AD48" s="8">
        <v>0</v>
      </c>
      <c r="AE48" s="8">
        <f t="shared" si="17"/>
        <v>7.4858530130544025</v>
      </c>
      <c r="AF48" s="14"/>
      <c r="AG48" s="15"/>
    </row>
    <row r="49" spans="1:33" ht="20.25" x14ac:dyDescent="0.3">
      <c r="A49" s="7" t="s">
        <v>23</v>
      </c>
      <c r="B49" s="8">
        <v>0</v>
      </c>
      <c r="C49" s="8">
        <v>0</v>
      </c>
      <c r="D49" s="8">
        <v>0</v>
      </c>
      <c r="E49" s="8">
        <v>0</v>
      </c>
      <c r="F49" s="8">
        <v>0</v>
      </c>
      <c r="G49" s="8">
        <v>2.1106489295314814</v>
      </c>
      <c r="H49" s="8">
        <v>1.7279378178088058</v>
      </c>
      <c r="I49" s="8">
        <v>0.74779855695020436</v>
      </c>
      <c r="J49" s="8">
        <v>0</v>
      </c>
      <c r="K49" s="8">
        <v>0</v>
      </c>
      <c r="L49" s="8">
        <v>0.97916334620001388</v>
      </c>
      <c r="M49" s="8">
        <v>0</v>
      </c>
      <c r="N49" s="8">
        <v>0</v>
      </c>
      <c r="O49" s="8">
        <f t="shared" si="16"/>
        <v>5.5655486504905056</v>
      </c>
      <c r="Q49" s="7" t="s">
        <v>23</v>
      </c>
      <c r="R49" s="8">
        <v>0</v>
      </c>
      <c r="S49" s="8">
        <v>0</v>
      </c>
      <c r="T49" s="8">
        <v>0</v>
      </c>
      <c r="U49" s="8">
        <v>0</v>
      </c>
      <c r="V49" s="8">
        <v>0</v>
      </c>
      <c r="W49" s="8">
        <v>0.61237592127340534</v>
      </c>
      <c r="X49" s="8">
        <v>0.85426290960498941</v>
      </c>
      <c r="Y49" s="8">
        <v>0.43617839319769425</v>
      </c>
      <c r="Z49" s="8">
        <v>0</v>
      </c>
      <c r="AA49" s="8">
        <v>0</v>
      </c>
      <c r="AB49" s="8">
        <v>0.34057947086599427</v>
      </c>
      <c r="AC49" s="8">
        <v>0</v>
      </c>
      <c r="AD49" s="8">
        <v>0</v>
      </c>
      <c r="AE49" s="8">
        <f t="shared" si="17"/>
        <v>2.2433966949420832</v>
      </c>
      <c r="AF49" s="16"/>
      <c r="AG49" s="17"/>
    </row>
    <row r="50" spans="1:33" ht="20.25" x14ac:dyDescent="0.3">
      <c r="A50" s="7" t="s">
        <v>24</v>
      </c>
      <c r="B50" s="8">
        <v>0.76107638484312301</v>
      </c>
      <c r="C50" s="8">
        <v>0</v>
      </c>
      <c r="D50" s="8">
        <v>6.2404505842869128E-2</v>
      </c>
      <c r="E50" s="8">
        <v>0</v>
      </c>
      <c r="F50" s="8">
        <v>0.57722550624119329</v>
      </c>
      <c r="G50" s="8">
        <v>4.8309164797804324E-2</v>
      </c>
      <c r="H50" s="8">
        <v>1.0368249996652217</v>
      </c>
      <c r="I50" s="8">
        <v>0.93183406749050257</v>
      </c>
      <c r="J50" s="8">
        <v>1.0115197996272616</v>
      </c>
      <c r="K50" s="8">
        <v>0</v>
      </c>
      <c r="L50" s="8">
        <v>1.7414778796984105</v>
      </c>
      <c r="M50" s="8">
        <v>0</v>
      </c>
      <c r="N50" s="8">
        <v>0</v>
      </c>
      <c r="O50" s="8">
        <f t="shared" si="16"/>
        <v>6.1706723082063855</v>
      </c>
      <c r="Q50" s="7" t="s">
        <v>24</v>
      </c>
      <c r="R50" s="8">
        <v>0.22104695163141316</v>
      </c>
      <c r="S50" s="8">
        <v>0</v>
      </c>
      <c r="T50" s="8">
        <v>6.2404505842869128E-2</v>
      </c>
      <c r="U50" s="8">
        <v>0</v>
      </c>
      <c r="V50" s="8">
        <v>0.15230934009911626</v>
      </c>
      <c r="W50" s="8">
        <v>4.830916479780431E-2</v>
      </c>
      <c r="X50" s="8">
        <v>0.26480236842622856</v>
      </c>
      <c r="Y50" s="8">
        <v>0.26111462833001692</v>
      </c>
      <c r="Z50" s="8">
        <v>0.36590097159269508</v>
      </c>
      <c r="AA50" s="8">
        <v>0</v>
      </c>
      <c r="AB50" s="8">
        <v>0.51537631392947703</v>
      </c>
      <c r="AC50" s="8">
        <v>0</v>
      </c>
      <c r="AD50" s="8">
        <v>0</v>
      </c>
      <c r="AE50" s="8">
        <f t="shared" si="17"/>
        <v>1.8912642446496206</v>
      </c>
    </row>
    <row r="51" spans="1:33" ht="20.25" x14ac:dyDescent="0.3">
      <c r="A51" s="7" t="s">
        <v>43</v>
      </c>
      <c r="B51" s="8">
        <v>0.39281705464180494</v>
      </c>
      <c r="C51" s="8">
        <v>0</v>
      </c>
      <c r="D51" s="8">
        <v>9.6084546011206348E-2</v>
      </c>
      <c r="E51" s="8">
        <v>9.0802132105004915E-2</v>
      </c>
      <c r="F51" s="8">
        <v>0.2374914636964689</v>
      </c>
      <c r="G51" s="8">
        <v>1.7003889585294203E-2</v>
      </c>
      <c r="H51" s="8">
        <v>0.74308410121542401</v>
      </c>
      <c r="I51" s="8">
        <v>0.88685677959829756</v>
      </c>
      <c r="J51" s="8">
        <v>5.7659725612370004E-2</v>
      </c>
      <c r="K51" s="8">
        <v>0.53174975446095674</v>
      </c>
      <c r="L51" s="8">
        <v>0.17251042934734043</v>
      </c>
      <c r="M51" s="8">
        <v>1.2942155075421418</v>
      </c>
      <c r="N51" s="8">
        <v>3.8733771110854159E-2</v>
      </c>
      <c r="O51" s="8">
        <f t="shared" si="16"/>
        <v>4.5590091549271632</v>
      </c>
      <c r="Q51" s="7" t="s">
        <v>43</v>
      </c>
      <c r="R51" s="8">
        <f t="shared" ref="R51:AD51" si="18">B51</f>
        <v>0.39281705464180494</v>
      </c>
      <c r="S51" s="8">
        <f t="shared" si="18"/>
        <v>0</v>
      </c>
      <c r="T51" s="8">
        <f t="shared" si="18"/>
        <v>9.6084546011206348E-2</v>
      </c>
      <c r="U51" s="8">
        <f t="shared" si="18"/>
        <v>9.0802132105004915E-2</v>
      </c>
      <c r="V51" s="8">
        <f t="shared" si="18"/>
        <v>0.2374914636964689</v>
      </c>
      <c r="W51" s="8">
        <f t="shared" si="18"/>
        <v>1.7003889585294203E-2</v>
      </c>
      <c r="X51" s="8">
        <f t="shared" si="18"/>
        <v>0.74308410121542401</v>
      </c>
      <c r="Y51" s="8">
        <f t="shared" si="18"/>
        <v>0.88685677959829756</v>
      </c>
      <c r="Z51" s="8">
        <f t="shared" si="18"/>
        <v>5.7659725612370004E-2</v>
      </c>
      <c r="AA51" s="8">
        <f t="shared" si="18"/>
        <v>0.53174975446095674</v>
      </c>
      <c r="AB51" s="8">
        <f t="shared" si="18"/>
        <v>0.17251042934734043</v>
      </c>
      <c r="AC51" s="8">
        <f t="shared" si="18"/>
        <v>1.2942155075421418</v>
      </c>
      <c r="AD51" s="8">
        <f t="shared" si="18"/>
        <v>3.8733771110854159E-2</v>
      </c>
      <c r="AE51" s="8">
        <f t="shared" si="17"/>
        <v>4.5590091549271632</v>
      </c>
    </row>
    <row r="52" spans="1:33" ht="20.25" x14ac:dyDescent="0.3">
      <c r="A52" s="11" t="s">
        <v>26</v>
      </c>
      <c r="B52" s="12">
        <f t="shared" ref="B52:N52" si="19">SUM(B47:B51)</f>
        <v>3.6329939869103489</v>
      </c>
      <c r="C52" s="12">
        <f t="shared" si="19"/>
        <v>0.99992819700960167</v>
      </c>
      <c r="D52" s="12">
        <f t="shared" si="19"/>
        <v>4.6452930562381152</v>
      </c>
      <c r="E52" s="12">
        <f t="shared" si="19"/>
        <v>9.0802132105004915E-2</v>
      </c>
      <c r="F52" s="12">
        <f t="shared" si="19"/>
        <v>4.1477696239463011</v>
      </c>
      <c r="G52" s="12">
        <f t="shared" si="19"/>
        <v>2.4274623213201476</v>
      </c>
      <c r="H52" s="12">
        <f t="shared" si="19"/>
        <v>12.834884686147495</v>
      </c>
      <c r="I52" s="12">
        <f t="shared" si="19"/>
        <v>10.741641238874085</v>
      </c>
      <c r="J52" s="12">
        <f t="shared" si="19"/>
        <v>1.3966062933116115</v>
      </c>
      <c r="K52" s="12">
        <f t="shared" si="19"/>
        <v>0.53189551507109334</v>
      </c>
      <c r="L52" s="12">
        <f t="shared" si="19"/>
        <v>3.6780573356304225</v>
      </c>
      <c r="M52" s="12">
        <f t="shared" si="19"/>
        <v>1.7838253969911637</v>
      </c>
      <c r="N52" s="12">
        <f t="shared" si="19"/>
        <v>3.8733771110854159E-2</v>
      </c>
      <c r="O52" s="12">
        <f t="shared" si="16"/>
        <v>46.949893554666239</v>
      </c>
      <c r="Q52" s="11" t="s">
        <v>26</v>
      </c>
      <c r="R52" s="12">
        <f t="shared" ref="R52:AD52" si="20">SUM(R47:R51)</f>
        <v>1.8647960226092297</v>
      </c>
      <c r="S52" s="12">
        <f t="shared" si="20"/>
        <v>0.48755897079793425</v>
      </c>
      <c r="T52" s="12">
        <f t="shared" si="20"/>
        <v>1.9990041013937452</v>
      </c>
      <c r="U52" s="12">
        <f t="shared" si="20"/>
        <v>9.0802132105004915E-2</v>
      </c>
      <c r="V52" s="12">
        <f t="shared" si="20"/>
        <v>1.9915531091649084</v>
      </c>
      <c r="W52" s="12">
        <f t="shared" si="20"/>
        <v>0.92918931306207131</v>
      </c>
      <c r="X52" s="12">
        <f t="shared" si="20"/>
        <v>5.8688388548809378</v>
      </c>
      <c r="Y52" s="12">
        <f t="shared" si="20"/>
        <v>4.6056340095813084</v>
      </c>
      <c r="Z52" s="12">
        <f t="shared" si="20"/>
        <v>0.60429965974553712</v>
      </c>
      <c r="AA52" s="12">
        <f t="shared" si="20"/>
        <v>0.53189551507109334</v>
      </c>
      <c r="AB52" s="12">
        <f t="shared" si="20"/>
        <v>1.7282082137969594</v>
      </c>
      <c r="AC52" s="12">
        <f t="shared" si="20"/>
        <v>1.5363203977292501</v>
      </c>
      <c r="AD52" s="12">
        <f t="shared" si="20"/>
        <v>3.8733771110854159E-2</v>
      </c>
      <c r="AE52" s="12">
        <f t="shared" si="17"/>
        <v>22.276834071048832</v>
      </c>
    </row>
    <row r="53" spans="1:33" ht="24" customHeight="1" x14ac:dyDescent="0.25">
      <c r="A53" s="53" t="s">
        <v>30</v>
      </c>
      <c r="B53" s="53"/>
      <c r="C53" s="53"/>
      <c r="D53" s="53"/>
      <c r="E53" s="53"/>
      <c r="F53" s="53"/>
      <c r="G53" s="53"/>
      <c r="H53" s="53"/>
      <c r="I53" s="53"/>
      <c r="J53" s="53"/>
      <c r="K53" s="53"/>
      <c r="L53" s="53"/>
      <c r="M53" s="53"/>
      <c r="N53" s="53"/>
      <c r="O53" s="53"/>
      <c r="Q53" s="53" t="s">
        <v>30</v>
      </c>
      <c r="R53" s="53"/>
      <c r="S53" s="53"/>
      <c r="T53" s="53"/>
      <c r="U53" s="53"/>
      <c r="V53" s="53"/>
      <c r="W53" s="53"/>
      <c r="X53" s="53"/>
      <c r="Y53" s="53"/>
      <c r="Z53" s="53"/>
      <c r="AA53" s="53"/>
      <c r="AB53" s="53"/>
      <c r="AC53" s="53"/>
      <c r="AD53" s="53"/>
      <c r="AE53" s="53"/>
    </row>
    <row r="54" spans="1:33" ht="36" x14ac:dyDescent="0.25">
      <c r="A54" s="65" t="s">
        <v>8</v>
      </c>
      <c r="B54" s="33" t="s">
        <v>67</v>
      </c>
      <c r="C54" s="33" t="s">
        <v>68</v>
      </c>
      <c r="D54" s="33" t="s">
        <v>11</v>
      </c>
      <c r="E54" s="33" t="s">
        <v>12</v>
      </c>
      <c r="F54" s="33" t="s">
        <v>66</v>
      </c>
      <c r="G54" s="33" t="s">
        <v>14</v>
      </c>
      <c r="H54" s="33" t="s">
        <v>15</v>
      </c>
      <c r="I54" s="33" t="s">
        <v>16</v>
      </c>
      <c r="J54" s="33" t="s">
        <v>17</v>
      </c>
      <c r="K54" s="33" t="s">
        <v>18</v>
      </c>
      <c r="L54" s="33" t="s">
        <v>19</v>
      </c>
      <c r="M54" s="33" t="s">
        <v>69</v>
      </c>
      <c r="N54" s="33" t="s">
        <v>21</v>
      </c>
      <c r="O54" s="33" t="s">
        <v>22</v>
      </c>
      <c r="Q54" s="65" t="s">
        <v>8</v>
      </c>
      <c r="R54" s="33" t="s">
        <v>67</v>
      </c>
      <c r="S54" s="33" t="s">
        <v>68</v>
      </c>
      <c r="T54" s="33" t="s">
        <v>11</v>
      </c>
      <c r="U54" s="33" t="s">
        <v>12</v>
      </c>
      <c r="V54" s="33" t="s">
        <v>66</v>
      </c>
      <c r="W54" s="33" t="s">
        <v>14</v>
      </c>
      <c r="X54" s="33" t="s">
        <v>15</v>
      </c>
      <c r="Y54" s="33" t="s">
        <v>16</v>
      </c>
      <c r="Z54" s="33" t="s">
        <v>17</v>
      </c>
      <c r="AA54" s="33" t="s">
        <v>18</v>
      </c>
      <c r="AB54" s="33" t="s">
        <v>19</v>
      </c>
      <c r="AC54" s="33" t="s">
        <v>69</v>
      </c>
      <c r="AD54" s="33" t="s">
        <v>21</v>
      </c>
      <c r="AE54" s="33" t="s">
        <v>22</v>
      </c>
    </row>
    <row r="55" spans="1:33" ht="20.25" x14ac:dyDescent="0.3">
      <c r="A55" s="7" t="s">
        <v>42</v>
      </c>
      <c r="B55" s="8">
        <v>0</v>
      </c>
      <c r="C55" s="8">
        <v>0</v>
      </c>
      <c r="D55" s="8">
        <v>5.7951605703005509</v>
      </c>
      <c r="E55" s="8">
        <v>0</v>
      </c>
      <c r="F55" s="8">
        <v>0</v>
      </c>
      <c r="G55" s="8">
        <v>6.4949440884028126E-2</v>
      </c>
      <c r="H55" s="8">
        <v>7.6197890968800097</v>
      </c>
      <c r="I55" s="8">
        <v>8.7146987750760072</v>
      </c>
      <c r="J55" s="8">
        <v>0.34692297834072994</v>
      </c>
      <c r="K55" s="8">
        <v>0</v>
      </c>
      <c r="L55" s="8">
        <v>0.22170824211602405</v>
      </c>
      <c r="M55" s="8">
        <v>0</v>
      </c>
      <c r="N55" s="8">
        <v>0</v>
      </c>
      <c r="O55" s="8">
        <f t="shared" ref="O55:O60" si="21">SUM(B55:N55)</f>
        <v>22.763229103597347</v>
      </c>
      <c r="Q55" s="7" t="s">
        <v>42</v>
      </c>
      <c r="R55" s="8">
        <v>0</v>
      </c>
      <c r="S55" s="8">
        <v>0</v>
      </c>
      <c r="T55" s="8">
        <v>5.7951605703005509</v>
      </c>
      <c r="U55" s="8">
        <v>0</v>
      </c>
      <c r="V55" s="8">
        <v>0</v>
      </c>
      <c r="W55" s="8">
        <v>6.4949440884028126E-2</v>
      </c>
      <c r="X55" s="8">
        <v>7.6197890968800097</v>
      </c>
      <c r="Y55" s="8">
        <v>8.714698775076009</v>
      </c>
      <c r="Z55" s="8">
        <v>0.34692297834072999</v>
      </c>
      <c r="AA55" s="8">
        <v>0</v>
      </c>
      <c r="AB55" s="8">
        <v>0.22170824211602408</v>
      </c>
      <c r="AC55" s="8">
        <v>0</v>
      </c>
      <c r="AD55" s="8">
        <v>0</v>
      </c>
      <c r="AE55" s="8">
        <f t="shared" ref="AE55:AE60" si="22">SUM(R55:AD55)</f>
        <v>22.76322910359735</v>
      </c>
    </row>
    <row r="56" spans="1:33" ht="20.25" x14ac:dyDescent="0.3">
      <c r="A56" s="7" t="s">
        <v>25</v>
      </c>
      <c r="B56" s="8">
        <v>9.1181930936060347</v>
      </c>
      <c r="C56" s="8">
        <v>2.9113436960894794</v>
      </c>
      <c r="D56" s="8">
        <v>0</v>
      </c>
      <c r="E56" s="8">
        <v>0</v>
      </c>
      <c r="F56" s="8">
        <v>9.984669686805475</v>
      </c>
      <c r="G56" s="8">
        <v>0.15726793979866374</v>
      </c>
      <c r="H56" s="8">
        <v>16.274742526806151</v>
      </c>
      <c r="I56" s="8">
        <v>6.5854558195326494</v>
      </c>
      <c r="J56" s="8">
        <v>0.32369649606727668</v>
      </c>
      <c r="K56" s="8">
        <v>4.3256118612739039E-4</v>
      </c>
      <c r="L56" s="8">
        <v>2.021490786330197</v>
      </c>
      <c r="M56" s="8">
        <v>1.4529730242019043</v>
      </c>
      <c r="N56" s="8">
        <v>0</v>
      </c>
      <c r="O56" s="8">
        <f t="shared" si="21"/>
        <v>48.830265630423959</v>
      </c>
      <c r="Q56" s="7" t="s">
        <v>25</v>
      </c>
      <c r="R56" s="8">
        <v>5.9244213918019346</v>
      </c>
      <c r="S56" s="8">
        <v>2.2261481299458827</v>
      </c>
      <c r="T56" s="8">
        <v>0</v>
      </c>
      <c r="U56" s="8">
        <v>0</v>
      </c>
      <c r="V56" s="8">
        <v>8.0526962528432318</v>
      </c>
      <c r="W56" s="8">
        <v>0.15726793979866385</v>
      </c>
      <c r="X56" s="8">
        <v>10.089625812708451</v>
      </c>
      <c r="Y56" s="8">
        <v>5.4544444419062659</v>
      </c>
      <c r="Z56" s="8">
        <v>0.32369649606727674</v>
      </c>
      <c r="AA56" s="8">
        <v>4.3256118612739039E-4</v>
      </c>
      <c r="AB56" s="8">
        <v>2.021490786330197</v>
      </c>
      <c r="AC56" s="8">
        <v>1.4529730242019043</v>
      </c>
      <c r="AD56" s="8">
        <v>0</v>
      </c>
      <c r="AE56" s="8">
        <f t="shared" si="22"/>
        <v>35.703196836789935</v>
      </c>
    </row>
    <row r="57" spans="1:33" ht="20.25" x14ac:dyDescent="0.3">
      <c r="A57" s="7" t="s">
        <v>23</v>
      </c>
      <c r="B57" s="8">
        <v>0</v>
      </c>
      <c r="C57" s="8">
        <v>0</v>
      </c>
      <c r="D57" s="8">
        <v>0</v>
      </c>
      <c r="E57" s="8">
        <v>0</v>
      </c>
      <c r="F57" s="8">
        <v>0</v>
      </c>
      <c r="G57" s="8">
        <v>0.2727127505459882</v>
      </c>
      <c r="H57" s="8">
        <v>0.47457089699867477</v>
      </c>
      <c r="I57" s="8">
        <v>0.2053797470537452</v>
      </c>
      <c r="J57" s="8">
        <v>0</v>
      </c>
      <c r="K57" s="8">
        <v>0</v>
      </c>
      <c r="L57" s="8">
        <v>0.13903279172979879</v>
      </c>
      <c r="M57" s="8">
        <v>0</v>
      </c>
      <c r="N57" s="8">
        <v>0</v>
      </c>
      <c r="O57" s="8">
        <f t="shared" si="21"/>
        <v>1.0916961863282069</v>
      </c>
      <c r="Q57" s="7" t="s">
        <v>23</v>
      </c>
      <c r="R57" s="8">
        <v>0</v>
      </c>
      <c r="S57" s="8">
        <v>0</v>
      </c>
      <c r="T57" s="8">
        <v>0</v>
      </c>
      <c r="U57" s="8">
        <v>0</v>
      </c>
      <c r="V57" s="8">
        <v>0</v>
      </c>
      <c r="W57" s="8">
        <v>0.2727127505459882</v>
      </c>
      <c r="X57" s="8">
        <v>0.47457089699867455</v>
      </c>
      <c r="Y57" s="8">
        <v>0.2053797470537452</v>
      </c>
      <c r="Z57" s="8">
        <v>0</v>
      </c>
      <c r="AA57" s="8">
        <v>0</v>
      </c>
      <c r="AB57" s="8">
        <v>0.13903279172979871</v>
      </c>
      <c r="AC57" s="8">
        <v>0</v>
      </c>
      <c r="AD57" s="8">
        <v>0</v>
      </c>
      <c r="AE57" s="8">
        <f t="shared" si="22"/>
        <v>1.0916961863282066</v>
      </c>
    </row>
    <row r="58" spans="1:33" ht="20.25" x14ac:dyDescent="0.3">
      <c r="A58" s="7" t="s">
        <v>24</v>
      </c>
      <c r="B58" s="8">
        <v>0.18551087366902458</v>
      </c>
      <c r="C58" s="8">
        <v>0</v>
      </c>
      <c r="D58" s="8">
        <v>2.0452246760279867E-2</v>
      </c>
      <c r="E58" s="8">
        <v>0</v>
      </c>
      <c r="F58" s="8">
        <v>0.14069758318532116</v>
      </c>
      <c r="G58" s="8">
        <v>1.1775264015988138E-2</v>
      </c>
      <c r="H58" s="8">
        <v>0.26333724061823033</v>
      </c>
      <c r="I58" s="8">
        <v>0.25375412604664549</v>
      </c>
      <c r="J58" s="8">
        <v>0.24655596402593549</v>
      </c>
      <c r="K58" s="8">
        <v>0</v>
      </c>
      <c r="L58" s="8">
        <v>0.42780764854640513</v>
      </c>
      <c r="M58" s="8">
        <v>0</v>
      </c>
      <c r="N58" s="8">
        <v>0</v>
      </c>
      <c r="O58" s="8">
        <f t="shared" si="21"/>
        <v>1.5498909468678301</v>
      </c>
      <c r="Q58" s="7" t="s">
        <v>24</v>
      </c>
      <c r="R58" s="8">
        <v>0.18551087366902455</v>
      </c>
      <c r="S58" s="8">
        <v>0</v>
      </c>
      <c r="T58" s="8">
        <v>2.0452246760279867E-2</v>
      </c>
      <c r="U58" s="8">
        <v>0</v>
      </c>
      <c r="V58" s="8">
        <v>0.14069758318532116</v>
      </c>
      <c r="W58" s="8">
        <v>1.1775264015988138E-2</v>
      </c>
      <c r="X58" s="8">
        <v>0.26333724061823033</v>
      </c>
      <c r="Y58" s="8">
        <v>0.25375412604664549</v>
      </c>
      <c r="Z58" s="8">
        <v>0.24655596402593541</v>
      </c>
      <c r="AA58" s="8">
        <v>0</v>
      </c>
      <c r="AB58" s="8">
        <v>0.42780764854640563</v>
      </c>
      <c r="AC58" s="8">
        <v>0</v>
      </c>
      <c r="AD58" s="8">
        <v>0</v>
      </c>
      <c r="AE58" s="8">
        <f t="shared" si="22"/>
        <v>1.5498909468678308</v>
      </c>
    </row>
    <row r="59" spans="1:33" ht="20.25" x14ac:dyDescent="0.3">
      <c r="A59" s="7" t="s">
        <v>43</v>
      </c>
      <c r="B59" s="8">
        <v>0.1804598931103219</v>
      </c>
      <c r="C59" s="8">
        <v>0</v>
      </c>
      <c r="D59" s="8">
        <v>5.6872833568699981E-2</v>
      </c>
      <c r="E59" s="8">
        <v>5.632944652960311E-2</v>
      </c>
      <c r="F59" s="8">
        <v>0.1421695099959609</v>
      </c>
      <c r="G59" s="8">
        <v>1.0961359479338004E-2</v>
      </c>
      <c r="H59" s="8">
        <v>0.35809095821831416</v>
      </c>
      <c r="I59" s="8">
        <v>0.30008028936040482</v>
      </c>
      <c r="J59" s="8">
        <v>1.2557003247923427E-2</v>
      </c>
      <c r="K59" s="8">
        <v>0.1657816379559886</v>
      </c>
      <c r="L59" s="8">
        <v>4.1221654750946947E-2</v>
      </c>
      <c r="M59" s="8">
        <v>0.45184720446888599</v>
      </c>
      <c r="N59" s="8">
        <v>2.2926676654316528E-2</v>
      </c>
      <c r="O59" s="8">
        <f t="shared" si="21"/>
        <v>1.7992984673407044</v>
      </c>
      <c r="Q59" s="7" t="s">
        <v>43</v>
      </c>
      <c r="R59" s="8">
        <v>0.18045989311032196</v>
      </c>
      <c r="S59" s="8">
        <v>0</v>
      </c>
      <c r="T59" s="8">
        <v>5.6872833568699974E-2</v>
      </c>
      <c r="U59" s="8">
        <v>5.632944652960311E-2</v>
      </c>
      <c r="V59" s="8">
        <v>0.14216950999596098</v>
      </c>
      <c r="W59" s="8">
        <v>1.0961359479338004E-2</v>
      </c>
      <c r="X59" s="8">
        <v>0.35809095821831405</v>
      </c>
      <c r="Y59" s="8">
        <v>0.30008028936040482</v>
      </c>
      <c r="Z59" s="8">
        <v>1.2557003247923427E-2</v>
      </c>
      <c r="AA59" s="8">
        <v>0.1657816379559886</v>
      </c>
      <c r="AB59" s="8">
        <v>4.1221654750946947E-2</v>
      </c>
      <c r="AC59" s="8">
        <v>0.45184720446888582</v>
      </c>
      <c r="AD59" s="8">
        <v>2.2926676654316528E-2</v>
      </c>
      <c r="AE59" s="8">
        <f t="shared" si="22"/>
        <v>1.7992984673407042</v>
      </c>
    </row>
    <row r="60" spans="1:33" ht="20.25" x14ac:dyDescent="0.3">
      <c r="A60" s="11" t="s">
        <v>26</v>
      </c>
      <c r="B60" s="12">
        <f t="shared" ref="B60:N60" si="23">SUM(B55:B59)</f>
        <v>9.4841638603853813</v>
      </c>
      <c r="C60" s="12">
        <f t="shared" si="23"/>
        <v>2.9113436960894794</v>
      </c>
      <c r="D60" s="12">
        <f t="shared" si="23"/>
        <v>5.87248565062953</v>
      </c>
      <c r="E60" s="12">
        <f t="shared" si="23"/>
        <v>5.632944652960311E-2</v>
      </c>
      <c r="F60" s="12">
        <f t="shared" si="23"/>
        <v>10.267536779986758</v>
      </c>
      <c r="G60" s="12">
        <f t="shared" si="23"/>
        <v>0.51766675472400614</v>
      </c>
      <c r="H60" s="12">
        <f t="shared" si="23"/>
        <v>24.990530719521377</v>
      </c>
      <c r="I60" s="12">
        <f t="shared" si="23"/>
        <v>16.059368757069453</v>
      </c>
      <c r="J60" s="12">
        <f t="shared" si="23"/>
        <v>0.92973244168186553</v>
      </c>
      <c r="K60" s="12">
        <f t="shared" si="23"/>
        <v>0.16621419914211599</v>
      </c>
      <c r="L60" s="12">
        <f t="shared" si="23"/>
        <v>2.851261123473372</v>
      </c>
      <c r="M60" s="12">
        <f t="shared" si="23"/>
        <v>1.9048202286707903</v>
      </c>
      <c r="N60" s="12">
        <f t="shared" si="23"/>
        <v>2.2926676654316528E-2</v>
      </c>
      <c r="O60" s="12">
        <f t="shared" si="21"/>
        <v>76.034380334558051</v>
      </c>
      <c r="Q60" s="11" t="s">
        <v>26</v>
      </c>
      <c r="R60" s="12">
        <f t="shared" ref="R60:AD60" si="24">SUM(R55:R59)</f>
        <v>6.2903921585812812</v>
      </c>
      <c r="S60" s="12">
        <f t="shared" si="24"/>
        <v>2.2261481299458827</v>
      </c>
      <c r="T60" s="12">
        <f t="shared" si="24"/>
        <v>5.87248565062953</v>
      </c>
      <c r="U60" s="12">
        <f t="shared" si="24"/>
        <v>5.632944652960311E-2</v>
      </c>
      <c r="V60" s="12">
        <f t="shared" si="24"/>
        <v>8.3355633460245144</v>
      </c>
      <c r="W60" s="12">
        <f t="shared" si="24"/>
        <v>0.51766675472400625</v>
      </c>
      <c r="X60" s="12">
        <f t="shared" si="24"/>
        <v>18.805414005423678</v>
      </c>
      <c r="Y60" s="12">
        <f t="shared" si="24"/>
        <v>14.928357379443071</v>
      </c>
      <c r="Z60" s="12">
        <f t="shared" si="24"/>
        <v>0.92973244168186553</v>
      </c>
      <c r="AA60" s="12">
        <f t="shared" si="24"/>
        <v>0.16621419914211599</v>
      </c>
      <c r="AB60" s="12">
        <f t="shared" si="24"/>
        <v>2.8512611234733725</v>
      </c>
      <c r="AC60" s="12">
        <f t="shared" si="24"/>
        <v>1.9048202286707903</v>
      </c>
      <c r="AD60" s="12">
        <f t="shared" si="24"/>
        <v>2.2926676654316528E-2</v>
      </c>
      <c r="AE60" s="12">
        <f t="shared" si="22"/>
        <v>62.907311540924034</v>
      </c>
    </row>
    <row r="64" spans="1:33" ht="18" x14ac:dyDescent="0.25">
      <c r="A64" s="54" t="s">
        <v>31</v>
      </c>
      <c r="B64" s="54"/>
      <c r="C64" s="54"/>
      <c r="D64" s="54"/>
      <c r="E64" s="54"/>
      <c r="F64" s="54"/>
      <c r="G64" s="54"/>
      <c r="H64" s="54"/>
      <c r="I64" s="54"/>
      <c r="J64" s="54"/>
      <c r="K64" s="54"/>
      <c r="L64" s="54"/>
      <c r="M64" s="54"/>
      <c r="N64" s="54"/>
      <c r="O64" s="54"/>
      <c r="Q64" s="54" t="s">
        <v>32</v>
      </c>
      <c r="R64" s="54"/>
      <c r="S64" s="54"/>
      <c r="T64" s="54"/>
      <c r="U64" s="54"/>
      <c r="V64" s="54"/>
      <c r="W64" s="54"/>
      <c r="X64" s="54"/>
      <c r="Y64" s="54"/>
      <c r="Z64" s="54"/>
      <c r="AA64" s="54"/>
      <c r="AB64" s="54"/>
      <c r="AC64" s="54"/>
      <c r="AD64" s="54"/>
      <c r="AE64" s="54"/>
    </row>
    <row r="65" spans="1:33" ht="18" x14ac:dyDescent="0.25">
      <c r="A65" s="54" t="s">
        <v>62</v>
      </c>
      <c r="B65" s="54"/>
      <c r="C65" s="54"/>
      <c r="D65" s="54"/>
      <c r="E65" s="54"/>
      <c r="F65" s="54"/>
      <c r="G65" s="54"/>
      <c r="H65" s="54"/>
      <c r="I65" s="54"/>
      <c r="J65" s="54"/>
      <c r="K65" s="54"/>
      <c r="L65" s="54"/>
      <c r="M65" s="54"/>
      <c r="N65" s="54"/>
      <c r="O65" s="24"/>
      <c r="Q65" s="54" t="s">
        <v>62</v>
      </c>
      <c r="R65" s="54"/>
      <c r="S65" s="54"/>
      <c r="T65" s="54"/>
      <c r="U65" s="54"/>
      <c r="V65" s="54"/>
      <c r="W65" s="54"/>
      <c r="X65" s="54"/>
      <c r="Y65" s="54"/>
      <c r="Z65" s="54"/>
      <c r="AA65" s="54"/>
      <c r="AB65" s="54"/>
      <c r="AC65" s="54"/>
      <c r="AD65" s="54"/>
      <c r="AE65" s="24"/>
    </row>
    <row r="66" spans="1:33" ht="69.599999999999994" customHeight="1" x14ac:dyDescent="0.25">
      <c r="A66" s="25" t="s">
        <v>0</v>
      </c>
      <c r="B66" s="57" t="s">
        <v>1</v>
      </c>
      <c r="C66" s="57" t="s">
        <v>1</v>
      </c>
      <c r="D66" s="57" t="s">
        <v>1</v>
      </c>
      <c r="E66" s="57" t="s">
        <v>1</v>
      </c>
      <c r="F66" s="57" t="s">
        <v>1</v>
      </c>
      <c r="G66" s="57" t="s">
        <v>1</v>
      </c>
      <c r="H66" s="58" t="s">
        <v>2</v>
      </c>
      <c r="I66" s="58" t="s">
        <v>2</v>
      </c>
      <c r="J66" s="25" t="s">
        <v>3</v>
      </c>
      <c r="K66" s="25" t="s">
        <v>4</v>
      </c>
      <c r="L66" s="25" t="s">
        <v>5</v>
      </c>
      <c r="M66" s="25" t="s">
        <v>6</v>
      </c>
      <c r="N66" s="25" t="s">
        <v>7</v>
      </c>
      <c r="O66" s="25"/>
      <c r="Q66" s="25" t="s">
        <v>0</v>
      </c>
      <c r="R66" s="57" t="s">
        <v>1</v>
      </c>
      <c r="S66" s="57" t="s">
        <v>1</v>
      </c>
      <c r="T66" s="57" t="s">
        <v>1</v>
      </c>
      <c r="U66" s="57" t="s">
        <v>1</v>
      </c>
      <c r="V66" s="57" t="s">
        <v>1</v>
      </c>
      <c r="W66" s="57" t="s">
        <v>1</v>
      </c>
      <c r="X66" s="58" t="s">
        <v>2</v>
      </c>
      <c r="Y66" s="58" t="s">
        <v>2</v>
      </c>
      <c r="Z66" s="25" t="s">
        <v>3</v>
      </c>
      <c r="AA66" s="25" t="s">
        <v>4</v>
      </c>
      <c r="AB66" s="25" t="s">
        <v>5</v>
      </c>
      <c r="AC66" s="25" t="s">
        <v>6</v>
      </c>
      <c r="AD66" s="25" t="s">
        <v>7</v>
      </c>
      <c r="AE66" s="25"/>
      <c r="AF66" s="3"/>
      <c r="AG66" s="4"/>
    </row>
    <row r="67" spans="1:33" s="67" customFormat="1" ht="36" x14ac:dyDescent="0.25">
      <c r="A67" s="65" t="s">
        <v>8</v>
      </c>
      <c r="B67" s="33" t="s">
        <v>67</v>
      </c>
      <c r="C67" s="33" t="s">
        <v>68</v>
      </c>
      <c r="D67" s="33" t="s">
        <v>11</v>
      </c>
      <c r="E67" s="33" t="s">
        <v>12</v>
      </c>
      <c r="F67" s="33" t="s">
        <v>66</v>
      </c>
      <c r="G67" s="33" t="s">
        <v>14</v>
      </c>
      <c r="H67" s="33" t="s">
        <v>15</v>
      </c>
      <c r="I67" s="33" t="s">
        <v>16</v>
      </c>
      <c r="J67" s="33" t="s">
        <v>17</v>
      </c>
      <c r="K67" s="33" t="s">
        <v>18</v>
      </c>
      <c r="L67" s="33" t="s">
        <v>19</v>
      </c>
      <c r="M67" s="33" t="s">
        <v>69</v>
      </c>
      <c r="N67" s="33" t="s">
        <v>21</v>
      </c>
      <c r="O67" s="33" t="s">
        <v>22</v>
      </c>
      <c r="Q67" s="65" t="s">
        <v>8</v>
      </c>
      <c r="R67" s="33" t="s">
        <v>67</v>
      </c>
      <c r="S67" s="33" t="s">
        <v>68</v>
      </c>
      <c r="T67" s="33" t="s">
        <v>11</v>
      </c>
      <c r="U67" s="33" t="s">
        <v>12</v>
      </c>
      <c r="V67" s="33" t="s">
        <v>66</v>
      </c>
      <c r="W67" s="33" t="s">
        <v>14</v>
      </c>
      <c r="X67" s="33" t="s">
        <v>15</v>
      </c>
      <c r="Y67" s="33" t="s">
        <v>16</v>
      </c>
      <c r="Z67" s="33" t="s">
        <v>17</v>
      </c>
      <c r="AA67" s="33" t="s">
        <v>18</v>
      </c>
      <c r="AB67" s="33" t="s">
        <v>19</v>
      </c>
      <c r="AC67" s="33" t="s">
        <v>69</v>
      </c>
      <c r="AD67" s="33" t="s">
        <v>21</v>
      </c>
      <c r="AE67" s="33" t="s">
        <v>22</v>
      </c>
      <c r="AF67" s="68"/>
      <c r="AG67" s="68"/>
    </row>
    <row r="68" spans="1:33" ht="20.25" x14ac:dyDescent="0.3">
      <c r="A68" s="7" t="s">
        <v>42</v>
      </c>
      <c r="B68" s="8">
        <v>0</v>
      </c>
      <c r="C68" s="8">
        <v>0</v>
      </c>
      <c r="D68" s="8">
        <v>5.9214337523127414</v>
      </c>
      <c r="E68" s="8">
        <v>0</v>
      </c>
      <c r="F68" s="8">
        <v>0</v>
      </c>
      <c r="G68" s="8">
        <v>0.26266508239003367</v>
      </c>
      <c r="H68" s="8">
        <v>5.9760083908175741</v>
      </c>
      <c r="I68" s="8">
        <v>7.4013022909383235</v>
      </c>
      <c r="J68" s="8">
        <v>0.24589802612963668</v>
      </c>
      <c r="K68" s="8">
        <v>0</v>
      </c>
      <c r="L68" s="8">
        <v>0.12685617961526377</v>
      </c>
      <c r="M68" s="8">
        <v>0</v>
      </c>
      <c r="N68" s="8">
        <v>0</v>
      </c>
      <c r="O68" s="8">
        <f t="shared" ref="O68:O73" si="25">SUM(B68:N68)</f>
        <v>19.934163722203575</v>
      </c>
      <c r="Q68" s="7" t="s">
        <v>42</v>
      </c>
      <c r="R68" s="8">
        <v>0</v>
      </c>
      <c r="S68" s="8">
        <v>0</v>
      </c>
      <c r="T68" s="8">
        <v>2.4290091399880365</v>
      </c>
      <c r="U68" s="8">
        <v>0</v>
      </c>
      <c r="V68" s="8">
        <v>0</v>
      </c>
      <c r="W68" s="8">
        <v>0.26266508239003367</v>
      </c>
      <c r="X68" s="8">
        <v>2.1056393064257497</v>
      </c>
      <c r="Y68" s="8">
        <v>2.5113664362516386</v>
      </c>
      <c r="Z68" s="8">
        <v>8.0703732175746834E-2</v>
      </c>
      <c r="AA68" s="8">
        <v>0</v>
      </c>
      <c r="AB68" s="8">
        <v>2.2697316682805276E-2</v>
      </c>
      <c r="AC68" s="8">
        <v>0</v>
      </c>
      <c r="AD68" s="8">
        <v>0</v>
      </c>
      <c r="AE68" s="8">
        <f t="shared" ref="AE68:AE73" si="26">SUM(R68:AD68)</f>
        <v>7.4120810139140092</v>
      </c>
      <c r="AF68" s="14"/>
      <c r="AG68" s="15"/>
    </row>
    <row r="69" spans="1:33" ht="20.25" x14ac:dyDescent="0.3">
      <c r="A69" s="7" t="s">
        <v>25</v>
      </c>
      <c r="B69" s="8">
        <v>2.6952009488707884</v>
      </c>
      <c r="C69" s="8">
        <v>1.0870908112951434</v>
      </c>
      <c r="D69" s="8">
        <v>0</v>
      </c>
      <c r="E69" s="8">
        <v>0</v>
      </c>
      <c r="F69" s="8">
        <v>3.6235910984125268</v>
      </c>
      <c r="G69" s="8">
        <v>5.7047094882225945E-2</v>
      </c>
      <c r="H69" s="8">
        <v>4.3146751143777822</v>
      </c>
      <c r="I69" s="8">
        <v>1.925078557578878</v>
      </c>
      <c r="J69" s="8">
        <v>0.12283769513409673</v>
      </c>
      <c r="K69" s="8">
        <v>1.584663982896056E-4</v>
      </c>
      <c r="L69" s="8">
        <v>0.85880091971168926</v>
      </c>
      <c r="M69" s="8">
        <v>0.53228863185478514</v>
      </c>
      <c r="N69" s="8">
        <v>0</v>
      </c>
      <c r="O69" s="8">
        <f t="shared" si="25"/>
        <v>15.216769338516205</v>
      </c>
      <c r="Q69" s="7" t="s">
        <v>25</v>
      </c>
      <c r="R69" s="8">
        <v>0.66649887433519428</v>
      </c>
      <c r="S69" s="8">
        <v>0.26685360539833181</v>
      </c>
      <c r="T69" s="8">
        <v>0</v>
      </c>
      <c r="U69" s="8">
        <v>0</v>
      </c>
      <c r="V69" s="8">
        <v>0.89427003816682826</v>
      </c>
      <c r="W69" s="8">
        <v>5.7047094882225903E-2</v>
      </c>
      <c r="X69" s="8">
        <v>1.1529405295717834</v>
      </c>
      <c r="Y69" s="8">
        <v>0.47732332090165835</v>
      </c>
      <c r="Z69" s="8">
        <v>0.12283769513409673</v>
      </c>
      <c r="AA69" s="8">
        <v>1.584663982896056E-4</v>
      </c>
      <c r="AB69" s="8">
        <v>0.85880091971168904</v>
      </c>
      <c r="AC69" s="8">
        <v>0.16634019745462045</v>
      </c>
      <c r="AD69" s="8">
        <v>0</v>
      </c>
      <c r="AE69" s="8">
        <f t="shared" si="26"/>
        <v>4.6630707419547184</v>
      </c>
      <c r="AF69" s="14"/>
      <c r="AG69" s="15"/>
    </row>
    <row r="70" spans="1:33" ht="20.25" x14ac:dyDescent="0.3">
      <c r="A70" s="7" t="s">
        <v>23</v>
      </c>
      <c r="B70" s="8">
        <v>0</v>
      </c>
      <c r="C70" s="8">
        <v>0</v>
      </c>
      <c r="D70" s="8">
        <v>0</v>
      </c>
      <c r="E70" s="8">
        <v>0</v>
      </c>
      <c r="F70" s="8">
        <v>0</v>
      </c>
      <c r="G70" s="8">
        <v>2.6218239470576297</v>
      </c>
      <c r="H70" s="8">
        <v>2.146424583629484</v>
      </c>
      <c r="I70" s="8">
        <v>0.92890681001240505</v>
      </c>
      <c r="J70" s="8">
        <v>0</v>
      </c>
      <c r="K70" s="8">
        <v>0</v>
      </c>
      <c r="L70" s="8">
        <v>1.2163055035960633</v>
      </c>
      <c r="M70" s="8">
        <v>0</v>
      </c>
      <c r="N70" s="8">
        <v>0</v>
      </c>
      <c r="O70" s="8">
        <f t="shared" si="25"/>
        <v>6.9134608442955816</v>
      </c>
      <c r="Q70" s="7" t="s">
        <v>23</v>
      </c>
      <c r="R70" s="8">
        <v>0</v>
      </c>
      <c r="S70" s="8">
        <v>0</v>
      </c>
      <c r="T70" s="8">
        <v>0</v>
      </c>
      <c r="U70" s="8">
        <v>0</v>
      </c>
      <c r="V70" s="8">
        <v>0</v>
      </c>
      <c r="W70" s="8">
        <v>0.76068636168331805</v>
      </c>
      <c r="X70" s="8">
        <v>1.0611556105555944</v>
      </c>
      <c r="Y70" s="8">
        <v>0.54181580862369427</v>
      </c>
      <c r="Z70" s="8">
        <v>0</v>
      </c>
      <c r="AA70" s="8">
        <v>0</v>
      </c>
      <c r="AB70" s="8">
        <v>0.42306392128931347</v>
      </c>
      <c r="AC70" s="8">
        <v>0</v>
      </c>
      <c r="AD70" s="8">
        <v>0</v>
      </c>
      <c r="AE70" s="8">
        <f t="shared" si="26"/>
        <v>2.7867217021519206</v>
      </c>
      <c r="AF70" s="16"/>
      <c r="AG70" s="17"/>
    </row>
    <row r="71" spans="1:33" s="9" customFormat="1" ht="20.25" x14ac:dyDescent="0.3">
      <c r="A71" s="7" t="s">
        <v>24</v>
      </c>
      <c r="B71" s="8">
        <v>0.88360060294576059</v>
      </c>
      <c r="C71" s="8">
        <v>0</v>
      </c>
      <c r="D71" s="8">
        <v>8.2565274613015896E-2</v>
      </c>
      <c r="E71" s="8">
        <v>0</v>
      </c>
      <c r="F71" s="8">
        <v>0.67015192628204057</v>
      </c>
      <c r="G71" s="8">
        <v>5.6086363988214774E-2</v>
      </c>
      <c r="H71" s="8">
        <v>1.214004347631104</v>
      </c>
      <c r="I71" s="8">
        <v>1.0910718873189909</v>
      </c>
      <c r="J71" s="8">
        <v>1.1391355846816746</v>
      </c>
      <c r="K71" s="8">
        <v>0</v>
      </c>
      <c r="L71" s="8">
        <v>2.0000747328629465</v>
      </c>
      <c r="M71" s="8">
        <v>0</v>
      </c>
      <c r="N71" s="8">
        <v>0</v>
      </c>
      <c r="O71" s="8">
        <f t="shared" si="25"/>
        <v>7.1366907203237488</v>
      </c>
      <c r="P71"/>
      <c r="Q71" s="7" t="s">
        <v>24</v>
      </c>
      <c r="R71" s="8">
        <v>0.25663287369125093</v>
      </c>
      <c r="S71" s="8">
        <v>0</v>
      </c>
      <c r="T71" s="8">
        <v>8.2565274613015896E-2</v>
      </c>
      <c r="U71" s="8">
        <v>0</v>
      </c>
      <c r="V71" s="8">
        <v>0.17682932676145319</v>
      </c>
      <c r="W71" s="8">
        <v>5.608636398821476E-2</v>
      </c>
      <c r="X71" s="8">
        <v>0.31005350626793737</v>
      </c>
      <c r="Y71" s="8">
        <v>0.30573558134214951</v>
      </c>
      <c r="Z71" s="8">
        <v>0.41206392337987752</v>
      </c>
      <c r="AA71" s="8">
        <v>0</v>
      </c>
      <c r="AB71" s="8">
        <v>0.59190596413713925</v>
      </c>
      <c r="AC71" s="8">
        <v>0</v>
      </c>
      <c r="AD71" s="8">
        <v>0</v>
      </c>
      <c r="AE71" s="8">
        <f t="shared" si="26"/>
        <v>2.1918728141810386</v>
      </c>
      <c r="AG71" s="10"/>
    </row>
    <row r="72" spans="1:33" s="9" customFormat="1" ht="20.25" x14ac:dyDescent="0.3">
      <c r="A72" s="7" t="s">
        <v>43</v>
      </c>
      <c r="B72" s="8">
        <v>0.47668301957548015</v>
      </c>
      <c r="C72" s="8">
        <v>0</v>
      </c>
      <c r="D72" s="8">
        <v>0.10807809047935953</v>
      </c>
      <c r="E72" s="8">
        <v>0.10213631074677612</v>
      </c>
      <c r="F72" s="8">
        <v>0.26713581909903455</v>
      </c>
      <c r="G72" s="8">
        <v>1.9278253077136119E-2</v>
      </c>
      <c r="H72" s="8">
        <v>0.81186618501379859</v>
      </c>
      <c r="I72" s="8">
        <v>1.0455605954157685</v>
      </c>
      <c r="J72" s="8">
        <v>6.4934216089725022E-2</v>
      </c>
      <c r="K72" s="8">
        <v>0.69781470374121946</v>
      </c>
      <c r="L72" s="8">
        <v>0.2158886327766259</v>
      </c>
      <c r="M72" s="8">
        <v>1.6661813657976983</v>
      </c>
      <c r="N72" s="8">
        <v>4.7377435658375662E-2</v>
      </c>
      <c r="O72" s="8">
        <f t="shared" si="25"/>
        <v>5.5229346274709981</v>
      </c>
      <c r="P72"/>
      <c r="Q72" s="7" t="s">
        <v>43</v>
      </c>
      <c r="R72" s="8">
        <f t="shared" ref="R72:AD72" si="27">B72</f>
        <v>0.47668301957548015</v>
      </c>
      <c r="S72" s="8">
        <f t="shared" si="27"/>
        <v>0</v>
      </c>
      <c r="T72" s="8">
        <f t="shared" si="27"/>
        <v>0.10807809047935953</v>
      </c>
      <c r="U72" s="8">
        <f t="shared" si="27"/>
        <v>0.10213631074677612</v>
      </c>
      <c r="V72" s="8">
        <f t="shared" si="27"/>
        <v>0.26713581909903455</v>
      </c>
      <c r="W72" s="8">
        <f t="shared" si="27"/>
        <v>1.9278253077136119E-2</v>
      </c>
      <c r="X72" s="8">
        <f t="shared" si="27"/>
        <v>0.81186618501379859</v>
      </c>
      <c r="Y72" s="8">
        <f t="shared" si="27"/>
        <v>1.0455605954157685</v>
      </c>
      <c r="Z72" s="8">
        <f t="shared" si="27"/>
        <v>6.4934216089725022E-2</v>
      </c>
      <c r="AA72" s="8">
        <f t="shared" si="27"/>
        <v>0.69781470374121946</v>
      </c>
      <c r="AB72" s="8">
        <f t="shared" si="27"/>
        <v>0.2158886327766259</v>
      </c>
      <c r="AC72" s="8">
        <f t="shared" si="27"/>
        <v>1.6661813657976983</v>
      </c>
      <c r="AD72" s="8">
        <f t="shared" si="27"/>
        <v>4.7377435658375662E-2</v>
      </c>
      <c r="AE72" s="8">
        <f t="shared" si="26"/>
        <v>5.5229346274709981</v>
      </c>
      <c r="AG72" s="10"/>
    </row>
    <row r="73" spans="1:33" s="9" customFormat="1" ht="20.25" x14ac:dyDescent="0.3">
      <c r="A73" s="11" t="s">
        <v>26</v>
      </c>
      <c r="B73" s="12">
        <f t="shared" ref="B73:N73" si="28">SUM(B68:B72)</f>
        <v>4.0554845713920296</v>
      </c>
      <c r="C73" s="12">
        <f t="shared" si="28"/>
        <v>1.0870908112951434</v>
      </c>
      <c r="D73" s="12">
        <f t="shared" si="28"/>
        <v>6.1120771174051169</v>
      </c>
      <c r="E73" s="12">
        <f t="shared" si="28"/>
        <v>0.10213631074677612</v>
      </c>
      <c r="F73" s="12">
        <f t="shared" si="28"/>
        <v>4.5608788437936019</v>
      </c>
      <c r="G73" s="12">
        <f t="shared" si="28"/>
        <v>3.01690074139524</v>
      </c>
      <c r="H73" s="12">
        <f t="shared" si="28"/>
        <v>14.462978621469743</v>
      </c>
      <c r="I73" s="12">
        <f t="shared" si="28"/>
        <v>12.391920141264366</v>
      </c>
      <c r="J73" s="12">
        <f t="shared" si="28"/>
        <v>1.5728055220351331</v>
      </c>
      <c r="K73" s="12">
        <f t="shared" si="28"/>
        <v>0.6979731701395091</v>
      </c>
      <c r="L73" s="12">
        <f t="shared" si="28"/>
        <v>4.4179259685625896</v>
      </c>
      <c r="M73" s="12">
        <f t="shared" si="28"/>
        <v>2.1984699976524835</v>
      </c>
      <c r="N73" s="12">
        <f t="shared" si="28"/>
        <v>4.7377435658375662E-2</v>
      </c>
      <c r="O73" s="12">
        <f t="shared" si="25"/>
        <v>54.724019252810109</v>
      </c>
      <c r="P73"/>
      <c r="Q73" s="11" t="s">
        <v>26</v>
      </c>
      <c r="R73" s="12">
        <f t="shared" ref="R73:AD73" si="29">SUM(R68:R72)</f>
        <v>1.3998147676019252</v>
      </c>
      <c r="S73" s="12">
        <f t="shared" si="29"/>
        <v>0.26685360539833181</v>
      </c>
      <c r="T73" s="12">
        <f t="shared" si="29"/>
        <v>2.619652505080412</v>
      </c>
      <c r="U73" s="12">
        <f t="shared" si="29"/>
        <v>0.10213631074677612</v>
      </c>
      <c r="V73" s="12">
        <f t="shared" si="29"/>
        <v>1.3382351840273159</v>
      </c>
      <c r="W73" s="12">
        <f t="shared" si="29"/>
        <v>1.1557631560209285</v>
      </c>
      <c r="X73" s="12">
        <f t="shared" si="29"/>
        <v>5.4416551378348634</v>
      </c>
      <c r="Y73" s="12">
        <f t="shared" si="29"/>
        <v>4.8818017425349094</v>
      </c>
      <c r="Z73" s="12">
        <f t="shared" si="29"/>
        <v>0.68053956677944616</v>
      </c>
      <c r="AA73" s="12">
        <f t="shared" si="29"/>
        <v>0.6979731701395091</v>
      </c>
      <c r="AB73" s="12">
        <f t="shared" si="29"/>
        <v>2.112356754597573</v>
      </c>
      <c r="AC73" s="12">
        <f t="shared" si="29"/>
        <v>1.8325215632523186</v>
      </c>
      <c r="AD73" s="12">
        <f t="shared" si="29"/>
        <v>4.7377435658375662E-2</v>
      </c>
      <c r="AE73" s="12">
        <f t="shared" si="26"/>
        <v>22.576680899672688</v>
      </c>
      <c r="AG73" s="10"/>
    </row>
    <row r="74" spans="1:33" ht="27" customHeight="1" x14ac:dyDescent="0.25">
      <c r="A74" s="53" t="s">
        <v>30</v>
      </c>
      <c r="B74" s="53"/>
      <c r="C74" s="53"/>
      <c r="D74" s="53"/>
      <c r="E74" s="53"/>
      <c r="F74" s="53"/>
      <c r="G74" s="53"/>
      <c r="H74" s="53"/>
      <c r="I74" s="53"/>
      <c r="J74" s="53"/>
      <c r="K74" s="53"/>
      <c r="L74" s="53"/>
      <c r="M74" s="53"/>
      <c r="N74" s="53"/>
      <c r="O74" s="53"/>
      <c r="Q74" s="53" t="s">
        <v>30</v>
      </c>
      <c r="R74" s="53"/>
      <c r="S74" s="53"/>
      <c r="T74" s="53"/>
      <c r="U74" s="53"/>
      <c r="V74" s="53"/>
      <c r="W74" s="53"/>
      <c r="X74" s="53"/>
      <c r="Y74" s="53"/>
      <c r="Z74" s="53"/>
      <c r="AA74" s="53"/>
      <c r="AB74" s="53"/>
      <c r="AC74" s="53"/>
      <c r="AD74" s="53"/>
      <c r="AE74" s="53"/>
    </row>
    <row r="75" spans="1:33" s="67" customFormat="1" ht="36" x14ac:dyDescent="0.25">
      <c r="A75" s="65" t="s">
        <v>8</v>
      </c>
      <c r="B75" s="33" t="s">
        <v>67</v>
      </c>
      <c r="C75" s="33" t="s">
        <v>68</v>
      </c>
      <c r="D75" s="33" t="s">
        <v>11</v>
      </c>
      <c r="E75" s="33" t="s">
        <v>12</v>
      </c>
      <c r="F75" s="33" t="s">
        <v>66</v>
      </c>
      <c r="G75" s="33" t="s">
        <v>14</v>
      </c>
      <c r="H75" s="33" t="s">
        <v>15</v>
      </c>
      <c r="I75" s="33" t="s">
        <v>16</v>
      </c>
      <c r="J75" s="33" t="s">
        <v>17</v>
      </c>
      <c r="K75" s="33" t="s">
        <v>18</v>
      </c>
      <c r="L75" s="33" t="s">
        <v>19</v>
      </c>
      <c r="M75" s="33" t="s">
        <v>69</v>
      </c>
      <c r="N75" s="33" t="s">
        <v>21</v>
      </c>
      <c r="O75" s="33" t="s">
        <v>22</v>
      </c>
      <c r="Q75" s="65" t="s">
        <v>8</v>
      </c>
      <c r="R75" s="33" t="s">
        <v>67</v>
      </c>
      <c r="S75" s="33" t="s">
        <v>68</v>
      </c>
      <c r="T75" s="33" t="s">
        <v>11</v>
      </c>
      <c r="U75" s="33" t="s">
        <v>12</v>
      </c>
      <c r="V75" s="33" t="s">
        <v>66</v>
      </c>
      <c r="W75" s="33" t="s">
        <v>14</v>
      </c>
      <c r="X75" s="33" t="s">
        <v>15</v>
      </c>
      <c r="Y75" s="33" t="s">
        <v>16</v>
      </c>
      <c r="Z75" s="33" t="s">
        <v>17</v>
      </c>
      <c r="AA75" s="33" t="s">
        <v>18</v>
      </c>
      <c r="AB75" s="33" t="s">
        <v>19</v>
      </c>
      <c r="AC75" s="33" t="s">
        <v>69</v>
      </c>
      <c r="AD75" s="33" t="s">
        <v>21</v>
      </c>
      <c r="AE75" s="33" t="s">
        <v>22</v>
      </c>
      <c r="AF75" s="69"/>
      <c r="AG75" s="69"/>
    </row>
    <row r="76" spans="1:33" ht="20.25" x14ac:dyDescent="0.3">
      <c r="A76" s="7" t="s">
        <v>42</v>
      </c>
      <c r="B76" s="8">
        <v>0</v>
      </c>
      <c r="C76" s="8">
        <v>0</v>
      </c>
      <c r="D76" s="8">
        <v>7.6481297974058862</v>
      </c>
      <c r="E76" s="8">
        <v>0</v>
      </c>
      <c r="F76" s="8">
        <v>0</v>
      </c>
      <c r="G76" s="8">
        <v>8.5716650664646815E-2</v>
      </c>
      <c r="H76" s="8">
        <v>8.4898419913006737</v>
      </c>
      <c r="I76" s="8">
        <v>9.9473107282983158</v>
      </c>
      <c r="J76" s="8">
        <v>0.39069162058646872</v>
      </c>
      <c r="K76" s="8">
        <v>0</v>
      </c>
      <c r="L76" s="8">
        <v>0.27115876396458238</v>
      </c>
      <c r="M76" s="8">
        <v>0</v>
      </c>
      <c r="N76" s="8">
        <v>0</v>
      </c>
      <c r="O76" s="8">
        <f t="shared" ref="O76:O81" si="30">SUM(B76:N76)</f>
        <v>26.832849552220576</v>
      </c>
      <c r="Q76" s="7" t="s">
        <v>42</v>
      </c>
      <c r="R76" s="8">
        <v>0</v>
      </c>
      <c r="S76" s="8">
        <v>0</v>
      </c>
      <c r="T76" s="8">
        <v>7.6481297974058844</v>
      </c>
      <c r="U76" s="8">
        <v>0</v>
      </c>
      <c r="V76" s="8">
        <v>0</v>
      </c>
      <c r="W76" s="8">
        <v>8.5716650664646801E-2</v>
      </c>
      <c r="X76" s="8">
        <v>8.4898419913006737</v>
      </c>
      <c r="Y76" s="8">
        <v>9.9473107282983158</v>
      </c>
      <c r="Z76" s="8">
        <v>0.39069162058646889</v>
      </c>
      <c r="AA76" s="8">
        <v>0</v>
      </c>
      <c r="AB76" s="8">
        <v>0.27115876396458238</v>
      </c>
      <c r="AC76" s="8">
        <v>0</v>
      </c>
      <c r="AD76" s="8">
        <v>0</v>
      </c>
      <c r="AE76" s="8">
        <f t="shared" ref="AE76:AE81" si="31">SUM(R76:AD76)</f>
        <v>26.832849552220573</v>
      </c>
    </row>
    <row r="77" spans="1:33" ht="20.25" x14ac:dyDescent="0.3">
      <c r="A77" s="7" t="s">
        <v>25</v>
      </c>
      <c r="B77" s="8">
        <v>9.9130157118459366</v>
      </c>
      <c r="C77" s="8">
        <v>3.1651222457831376</v>
      </c>
      <c r="D77" s="8">
        <v>0</v>
      </c>
      <c r="E77" s="8">
        <v>0</v>
      </c>
      <c r="F77" s="8">
        <v>10.855022093390538</v>
      </c>
      <c r="G77" s="8">
        <v>0.17097680891261385</v>
      </c>
      <c r="H77" s="8">
        <v>16.861863009127529</v>
      </c>
      <c r="I77" s="8">
        <v>6.8230298389496467</v>
      </c>
      <c r="J77" s="8">
        <v>0.36453482911840435</v>
      </c>
      <c r="K77" s="8">
        <v>4.7026705734301745E-4</v>
      </c>
      <c r="L77" s="8">
        <v>2.548589390024548</v>
      </c>
      <c r="M77" s="8">
        <v>1.5796270456151955</v>
      </c>
      <c r="N77" s="8">
        <v>0</v>
      </c>
      <c r="O77" s="8">
        <f t="shared" si="30"/>
        <v>52.282251239824895</v>
      </c>
      <c r="Q77" s="7" t="s">
        <v>25</v>
      </c>
      <c r="R77" s="8">
        <v>4.357545019788069</v>
      </c>
      <c r="S77" s="8">
        <v>1.9732449791994044</v>
      </c>
      <c r="T77" s="8">
        <v>0</v>
      </c>
      <c r="U77" s="8">
        <v>0</v>
      </c>
      <c r="V77" s="8">
        <v>7.4944118831651885</v>
      </c>
      <c r="W77" s="8">
        <v>0.17097680891261394</v>
      </c>
      <c r="X77" s="8">
        <v>6.6086657686255643</v>
      </c>
      <c r="Y77" s="8">
        <v>4.9481286411075169</v>
      </c>
      <c r="Z77" s="8">
        <v>0.36453482911840418</v>
      </c>
      <c r="AA77" s="8">
        <v>4.7026705734301745E-4</v>
      </c>
      <c r="AB77" s="8">
        <v>2.548589390024548</v>
      </c>
      <c r="AC77" s="8">
        <v>1.5796270456151955</v>
      </c>
      <c r="AD77" s="8">
        <v>0</v>
      </c>
      <c r="AE77" s="8">
        <f t="shared" si="31"/>
        <v>30.046194632613847</v>
      </c>
    </row>
    <row r="78" spans="1:33" ht="20.25" x14ac:dyDescent="0.3">
      <c r="A78" s="7" t="s">
        <v>23</v>
      </c>
      <c r="B78" s="8">
        <v>0</v>
      </c>
      <c r="C78" s="8">
        <v>0</v>
      </c>
      <c r="D78" s="8">
        <v>0</v>
      </c>
      <c r="E78" s="8">
        <v>0</v>
      </c>
      <c r="F78" s="8">
        <v>0</v>
      </c>
      <c r="G78" s="8">
        <v>0.3387606579404665</v>
      </c>
      <c r="H78" s="8">
        <v>0.58950653750073922</v>
      </c>
      <c r="I78" s="8">
        <v>0.25512037152747918</v>
      </c>
      <c r="J78" s="8">
        <v>0</v>
      </c>
      <c r="K78" s="8">
        <v>0</v>
      </c>
      <c r="L78" s="8">
        <v>0.17270494286530996</v>
      </c>
      <c r="M78" s="8">
        <v>0</v>
      </c>
      <c r="N78" s="8">
        <v>0</v>
      </c>
      <c r="O78" s="8">
        <f t="shared" si="30"/>
        <v>1.3560925098339949</v>
      </c>
      <c r="Q78" s="7" t="s">
        <v>23</v>
      </c>
      <c r="R78" s="8">
        <v>0</v>
      </c>
      <c r="S78" s="8">
        <v>0</v>
      </c>
      <c r="T78" s="8">
        <v>0</v>
      </c>
      <c r="U78" s="8">
        <v>0</v>
      </c>
      <c r="V78" s="8">
        <v>0</v>
      </c>
      <c r="W78" s="8">
        <v>0.33876065794046645</v>
      </c>
      <c r="X78" s="8">
        <v>0.589506537500739</v>
      </c>
      <c r="Y78" s="8">
        <v>0.25512037152747935</v>
      </c>
      <c r="Z78" s="8">
        <v>0</v>
      </c>
      <c r="AA78" s="8">
        <v>0</v>
      </c>
      <c r="AB78" s="8">
        <v>0.17270494286531013</v>
      </c>
      <c r="AC78" s="8">
        <v>0</v>
      </c>
      <c r="AD78" s="8">
        <v>0</v>
      </c>
      <c r="AE78" s="8">
        <f t="shared" si="31"/>
        <v>1.3560925098339949</v>
      </c>
    </row>
    <row r="79" spans="1:33" ht="20.25" x14ac:dyDescent="0.3">
      <c r="A79" s="7" t="s">
        <v>24</v>
      </c>
      <c r="B79" s="8">
        <v>0.21537591113240553</v>
      </c>
      <c r="C79" s="8">
        <v>0</v>
      </c>
      <c r="D79" s="8">
        <v>2.705967057038447E-2</v>
      </c>
      <c r="E79" s="8">
        <v>0</v>
      </c>
      <c r="F79" s="8">
        <v>0.16334821551608997</v>
      </c>
      <c r="G79" s="8">
        <v>1.3670941040323167E-2</v>
      </c>
      <c r="H79" s="8">
        <v>0.30833800796367244</v>
      </c>
      <c r="I79" s="8">
        <v>0.29711726892139678</v>
      </c>
      <c r="J79" s="8">
        <v>0.27766206093141532</v>
      </c>
      <c r="K79" s="8">
        <v>0</v>
      </c>
      <c r="L79" s="8">
        <v>0.49189503204307039</v>
      </c>
      <c r="M79" s="8">
        <v>0</v>
      </c>
      <c r="N79" s="8">
        <v>0</v>
      </c>
      <c r="O79" s="8">
        <f t="shared" si="30"/>
        <v>1.794467108118758</v>
      </c>
      <c r="Q79" s="7" t="s">
        <v>24</v>
      </c>
      <c r="R79" s="8">
        <v>0.21537591113240562</v>
      </c>
      <c r="S79" s="8">
        <v>0</v>
      </c>
      <c r="T79" s="8">
        <v>2.705967057038447E-2</v>
      </c>
      <c r="U79" s="8">
        <v>0</v>
      </c>
      <c r="V79" s="8">
        <v>0.16334821551608997</v>
      </c>
      <c r="W79" s="8">
        <v>1.3670941040323167E-2</v>
      </c>
      <c r="X79" s="8">
        <v>0.30833800796367239</v>
      </c>
      <c r="Y79" s="8">
        <v>0.29711726892139684</v>
      </c>
      <c r="Z79" s="8">
        <v>0.27766206093141538</v>
      </c>
      <c r="AA79" s="8">
        <v>0</v>
      </c>
      <c r="AB79" s="8">
        <v>0.49189503204307039</v>
      </c>
      <c r="AC79" s="8">
        <v>0</v>
      </c>
      <c r="AD79" s="8">
        <v>0</v>
      </c>
      <c r="AE79" s="8">
        <f t="shared" si="31"/>
        <v>1.7944671081187582</v>
      </c>
    </row>
    <row r="80" spans="1:33" s="9" customFormat="1" ht="20.25" x14ac:dyDescent="0.3">
      <c r="A80" s="7" t="s">
        <v>43</v>
      </c>
      <c r="B80" s="8">
        <v>0.2105713516298324</v>
      </c>
      <c r="C80" s="8">
        <v>0</v>
      </c>
      <c r="D80" s="8">
        <v>6.3971861318245907E-2</v>
      </c>
      <c r="E80" s="8">
        <v>6.3360647173882123E-2</v>
      </c>
      <c r="F80" s="8">
        <v>0.15991550985688796</v>
      </c>
      <c r="G80" s="8">
        <v>1.2362665582932253E-2</v>
      </c>
      <c r="H80" s="8">
        <v>0.37779005100206958</v>
      </c>
      <c r="I80" s="8">
        <v>0.33721427443953372</v>
      </c>
      <c r="J80" s="8">
        <v>1.4141225156387353E-2</v>
      </c>
      <c r="K80" s="8">
        <v>0.20818532708790366</v>
      </c>
      <c r="L80" s="8">
        <v>5.0973426388605615E-2</v>
      </c>
      <c r="M80" s="8">
        <v>0.55407244851219561</v>
      </c>
      <c r="N80" s="8">
        <v>2.8042896854571515E-2</v>
      </c>
      <c r="O80" s="8">
        <f t="shared" si="30"/>
        <v>2.0806016850030478</v>
      </c>
      <c r="P80"/>
      <c r="Q80" s="7" t="s">
        <v>43</v>
      </c>
      <c r="R80" s="8">
        <v>0.2105713516298324</v>
      </c>
      <c r="S80" s="8">
        <v>0</v>
      </c>
      <c r="T80" s="8">
        <v>6.3971861318245907E-2</v>
      </c>
      <c r="U80" s="8">
        <v>6.3360647173882137E-2</v>
      </c>
      <c r="V80" s="8">
        <v>0.15991550985688796</v>
      </c>
      <c r="W80" s="8">
        <v>1.2362665582932258E-2</v>
      </c>
      <c r="X80" s="8">
        <v>0.37779005100206947</v>
      </c>
      <c r="Y80" s="8">
        <v>0.33721427443953367</v>
      </c>
      <c r="Z80" s="8">
        <v>1.4141225156387353E-2</v>
      </c>
      <c r="AA80" s="8">
        <v>0.20818532708790369</v>
      </c>
      <c r="AB80" s="8">
        <v>5.0973426388605615E-2</v>
      </c>
      <c r="AC80" s="8">
        <v>0.55407244851219573</v>
      </c>
      <c r="AD80" s="8">
        <v>2.8042896854571512E-2</v>
      </c>
      <c r="AE80" s="8">
        <f t="shared" si="31"/>
        <v>2.0806016850030478</v>
      </c>
      <c r="AG80" s="10"/>
    </row>
    <row r="81" spans="1:33" s="9" customFormat="1" ht="20.25" x14ac:dyDescent="0.3">
      <c r="A81" s="11" t="s">
        <v>26</v>
      </c>
      <c r="B81" s="12">
        <f t="shared" ref="B81:N81" si="32">SUM(B76:B80)</f>
        <v>10.338962974608174</v>
      </c>
      <c r="C81" s="12">
        <f t="shared" si="32"/>
        <v>3.1651222457831376</v>
      </c>
      <c r="D81" s="12">
        <f t="shared" si="32"/>
        <v>7.7391613292945163</v>
      </c>
      <c r="E81" s="12">
        <f t="shared" si="32"/>
        <v>6.3360647173882123E-2</v>
      </c>
      <c r="F81" s="12">
        <f t="shared" si="32"/>
        <v>11.178285818763515</v>
      </c>
      <c r="G81" s="12">
        <f t="shared" si="32"/>
        <v>0.62148772414098263</v>
      </c>
      <c r="H81" s="12">
        <f t="shared" si="32"/>
        <v>26.627339596894686</v>
      </c>
      <c r="I81" s="12">
        <f t="shared" si="32"/>
        <v>17.659792482136375</v>
      </c>
      <c r="J81" s="12">
        <f t="shared" si="32"/>
        <v>1.0470297357926757</v>
      </c>
      <c r="K81" s="12">
        <f t="shared" si="32"/>
        <v>0.20865559414524668</v>
      </c>
      <c r="L81" s="12">
        <f t="shared" si="32"/>
        <v>3.5353215552861164</v>
      </c>
      <c r="M81" s="12">
        <f t="shared" si="32"/>
        <v>2.133699494127391</v>
      </c>
      <c r="N81" s="12">
        <f t="shared" si="32"/>
        <v>2.8042896854571515E-2</v>
      </c>
      <c r="O81" s="12">
        <f t="shared" si="30"/>
        <v>84.346262095001265</v>
      </c>
      <c r="P81"/>
      <c r="Q81" s="11" t="s">
        <v>26</v>
      </c>
      <c r="R81" s="12">
        <f t="shared" ref="R81:AD81" si="33">SUM(R76:R80)</f>
        <v>4.7834922825503075</v>
      </c>
      <c r="S81" s="12">
        <f t="shared" si="33"/>
        <v>1.9732449791994044</v>
      </c>
      <c r="T81" s="12">
        <f t="shared" si="33"/>
        <v>7.7391613292945145</v>
      </c>
      <c r="U81" s="12">
        <f t="shared" si="33"/>
        <v>6.3360647173882137E-2</v>
      </c>
      <c r="V81" s="12">
        <f t="shared" si="33"/>
        <v>7.8176756085381669</v>
      </c>
      <c r="W81" s="12">
        <f t="shared" si="33"/>
        <v>0.62148772414098274</v>
      </c>
      <c r="X81" s="12">
        <f t="shared" si="33"/>
        <v>16.374142356392721</v>
      </c>
      <c r="Y81" s="12">
        <f t="shared" si="33"/>
        <v>15.784891284294241</v>
      </c>
      <c r="Z81" s="12">
        <f t="shared" si="33"/>
        <v>1.0470297357926757</v>
      </c>
      <c r="AA81" s="12">
        <f t="shared" si="33"/>
        <v>0.2086555941452467</v>
      </c>
      <c r="AB81" s="12">
        <f t="shared" si="33"/>
        <v>3.5353215552861168</v>
      </c>
      <c r="AC81" s="12">
        <f t="shared" si="33"/>
        <v>2.1336994941273915</v>
      </c>
      <c r="AD81" s="12">
        <f t="shared" si="33"/>
        <v>2.8042896854571512E-2</v>
      </c>
      <c r="AE81" s="12">
        <f t="shared" si="31"/>
        <v>62.110205487790232</v>
      </c>
      <c r="AG81" s="10"/>
    </row>
  </sheetData>
  <printOptions horizontalCentered="1"/>
  <pageMargins left="0.7" right="0.7" top="0.75" bottom="0.75" header="0.3" footer="0.3"/>
  <pageSetup scale="46" fitToWidth="2" fitToHeight="2" orientation="landscape" r:id="rId1"/>
  <headerFooter>
    <oddHeader>&amp;C&amp;"-,Bold"&amp;16Draft Vessels At Berth PM2.5 Emissions Estimates (from Aux Engines and Boilers) by Vessel Category for Each Port or Marine Terminal Complex 
Under the Existing Regulation and the Draft Regulatory Concepts (11/8/2018)</oddHeader>
    <oddFooter>&amp;C&amp;A  Pg. &amp;P of &amp;N</oddFooter>
  </headerFooter>
  <rowBreaks count="1" manualBreakCount="1">
    <brk id="42" max="30" man="1"/>
  </rowBreaks>
  <colBreaks count="1" manualBreakCount="1">
    <brk id="15" max="8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zoomScale="50" zoomScaleNormal="50" zoomScaleSheetLayoutView="50" zoomScalePageLayoutView="75" workbookViewId="0">
      <selection activeCell="A4" sqref="A3:XFD4"/>
    </sheetView>
  </sheetViews>
  <sheetFormatPr defaultRowHeight="15.75" x14ac:dyDescent="0.25"/>
  <cols>
    <col min="1" max="1" width="26.140625" style="10" bestFit="1" customWidth="1"/>
    <col min="2" max="15" width="15.85546875" style="10" customWidth="1"/>
    <col min="16" max="16" width="11.42578125" bestFit="1" customWidth="1"/>
    <col min="17" max="17" width="26.5703125" style="10" customWidth="1"/>
    <col min="18" max="31" width="15.85546875" style="10" customWidth="1"/>
    <col min="32" max="32" width="11.42578125" style="9" bestFit="1" customWidth="1"/>
    <col min="33" max="33" width="25.85546875" style="10" customWidth="1"/>
  </cols>
  <sheetData>
    <row r="1" spans="1:33" ht="18" x14ac:dyDescent="0.25">
      <c r="A1" s="54" t="s">
        <v>33</v>
      </c>
      <c r="B1" s="54"/>
      <c r="C1" s="54"/>
      <c r="D1" s="54"/>
      <c r="E1" s="54"/>
      <c r="F1" s="54"/>
      <c r="G1" s="54"/>
      <c r="H1" s="54"/>
      <c r="I1" s="54"/>
      <c r="J1" s="54"/>
      <c r="K1" s="54"/>
      <c r="L1" s="54"/>
      <c r="M1" s="54"/>
      <c r="N1" s="54"/>
      <c r="O1" s="54"/>
      <c r="Q1" s="54" t="s">
        <v>58</v>
      </c>
      <c r="R1" s="54"/>
      <c r="S1" s="54"/>
      <c r="T1" s="54"/>
      <c r="U1" s="54"/>
      <c r="V1" s="54"/>
      <c r="W1" s="54"/>
      <c r="X1" s="54"/>
      <c r="Y1" s="54"/>
      <c r="Z1" s="54"/>
      <c r="AA1" s="54"/>
      <c r="AB1" s="54"/>
      <c r="AC1" s="54"/>
      <c r="AD1" s="54"/>
      <c r="AE1" s="54"/>
      <c r="AF1" s="1"/>
      <c r="AG1" s="2"/>
    </row>
    <row r="2" spans="1:33" ht="18" x14ac:dyDescent="0.25">
      <c r="A2" s="53" t="s">
        <v>57</v>
      </c>
      <c r="B2" s="53"/>
      <c r="C2" s="53"/>
      <c r="D2" s="53"/>
      <c r="E2" s="53"/>
      <c r="F2" s="53"/>
      <c r="G2" s="53"/>
      <c r="H2" s="53"/>
      <c r="I2" s="53"/>
      <c r="J2" s="53"/>
      <c r="K2" s="53"/>
      <c r="L2" s="53"/>
      <c r="M2" s="53"/>
      <c r="N2" s="53"/>
      <c r="O2" s="53"/>
      <c r="Q2" s="53" t="s">
        <v>57</v>
      </c>
      <c r="R2" s="53"/>
      <c r="S2" s="53"/>
      <c r="T2" s="53"/>
      <c r="U2" s="53"/>
      <c r="V2" s="53"/>
      <c r="W2" s="53"/>
      <c r="X2" s="53"/>
      <c r="Y2" s="53"/>
      <c r="Z2" s="53"/>
      <c r="AA2" s="53"/>
      <c r="AB2" s="53"/>
      <c r="AC2" s="53"/>
      <c r="AD2" s="53"/>
      <c r="AE2" s="53"/>
      <c r="AF2" s="1"/>
      <c r="AG2" s="2"/>
    </row>
    <row r="3" spans="1:33" s="67" customFormat="1" ht="69.599999999999994" customHeight="1" x14ac:dyDescent="0.25">
      <c r="A3" s="63" t="s">
        <v>0</v>
      </c>
      <c r="B3" s="64" t="s">
        <v>1</v>
      </c>
      <c r="C3" s="64" t="s">
        <v>1</v>
      </c>
      <c r="D3" s="64" t="s">
        <v>1</v>
      </c>
      <c r="E3" s="64" t="s">
        <v>1</v>
      </c>
      <c r="F3" s="64" t="s">
        <v>1</v>
      </c>
      <c r="G3" s="64" t="s">
        <v>1</v>
      </c>
      <c r="H3" s="63" t="s">
        <v>2</v>
      </c>
      <c r="I3" s="63" t="s">
        <v>2</v>
      </c>
      <c r="J3" s="63" t="s">
        <v>3</v>
      </c>
      <c r="K3" s="63" t="s">
        <v>4</v>
      </c>
      <c r="L3" s="63" t="s">
        <v>5</v>
      </c>
      <c r="M3" s="63" t="s">
        <v>6</v>
      </c>
      <c r="N3" s="63" t="s">
        <v>7</v>
      </c>
      <c r="O3" s="63"/>
      <c r="Q3" s="63" t="s">
        <v>0</v>
      </c>
      <c r="R3" s="64" t="s">
        <v>1</v>
      </c>
      <c r="S3" s="64" t="s">
        <v>1</v>
      </c>
      <c r="T3" s="64" t="s">
        <v>1</v>
      </c>
      <c r="U3" s="64" t="s">
        <v>1</v>
      </c>
      <c r="V3" s="64" t="s">
        <v>1</v>
      </c>
      <c r="W3" s="64" t="s">
        <v>1</v>
      </c>
      <c r="X3" s="63" t="s">
        <v>2</v>
      </c>
      <c r="Y3" s="63" t="s">
        <v>2</v>
      </c>
      <c r="Z3" s="63" t="s">
        <v>3</v>
      </c>
      <c r="AA3" s="63" t="s">
        <v>4</v>
      </c>
      <c r="AB3" s="63" t="s">
        <v>5</v>
      </c>
      <c r="AC3" s="63" t="s">
        <v>6</v>
      </c>
      <c r="AD3" s="63" t="s">
        <v>7</v>
      </c>
      <c r="AE3" s="63"/>
      <c r="AF3" s="72"/>
      <c r="AG3" s="72"/>
    </row>
    <row r="4" spans="1:33" s="67" customFormat="1" ht="36" x14ac:dyDescent="0.25">
      <c r="A4" s="65" t="s">
        <v>8</v>
      </c>
      <c r="B4" s="33" t="s">
        <v>67</v>
      </c>
      <c r="C4" s="33" t="s">
        <v>68</v>
      </c>
      <c r="D4" s="33" t="s">
        <v>11</v>
      </c>
      <c r="E4" s="33" t="s">
        <v>12</v>
      </c>
      <c r="F4" s="33" t="s">
        <v>66</v>
      </c>
      <c r="G4" s="33" t="s">
        <v>14</v>
      </c>
      <c r="H4" s="33" t="s">
        <v>15</v>
      </c>
      <c r="I4" s="33" t="s">
        <v>16</v>
      </c>
      <c r="J4" s="33" t="s">
        <v>17</v>
      </c>
      <c r="K4" s="33" t="s">
        <v>18</v>
      </c>
      <c r="L4" s="33" t="s">
        <v>19</v>
      </c>
      <c r="M4" s="33" t="s">
        <v>69</v>
      </c>
      <c r="N4" s="33" t="s">
        <v>21</v>
      </c>
      <c r="O4" s="33" t="s">
        <v>22</v>
      </c>
      <c r="Q4" s="65" t="s">
        <v>8</v>
      </c>
      <c r="R4" s="33" t="s">
        <v>67</v>
      </c>
      <c r="S4" s="33" t="s">
        <v>68</v>
      </c>
      <c r="T4" s="33" t="s">
        <v>11</v>
      </c>
      <c r="U4" s="33" t="s">
        <v>12</v>
      </c>
      <c r="V4" s="33" t="s">
        <v>66</v>
      </c>
      <c r="W4" s="33" t="s">
        <v>14</v>
      </c>
      <c r="X4" s="33" t="s">
        <v>15</v>
      </c>
      <c r="Y4" s="33" t="s">
        <v>16</v>
      </c>
      <c r="Z4" s="33" t="s">
        <v>17</v>
      </c>
      <c r="AA4" s="33" t="s">
        <v>18</v>
      </c>
      <c r="AB4" s="33" t="s">
        <v>19</v>
      </c>
      <c r="AC4" s="33" t="s">
        <v>69</v>
      </c>
      <c r="AD4" s="33" t="s">
        <v>21</v>
      </c>
      <c r="AE4" s="33" t="s">
        <v>22</v>
      </c>
      <c r="AF4" s="73"/>
      <c r="AG4" s="73"/>
    </row>
    <row r="5" spans="1:33" ht="20.25" x14ac:dyDescent="0.3">
      <c r="A5" s="7" t="s">
        <v>42</v>
      </c>
      <c r="B5" s="8">
        <v>0</v>
      </c>
      <c r="C5" s="8">
        <v>0</v>
      </c>
      <c r="D5" s="8">
        <v>323.74193120448888</v>
      </c>
      <c r="E5" s="8">
        <v>0</v>
      </c>
      <c r="F5" s="8">
        <v>0</v>
      </c>
      <c r="G5" s="8">
        <v>10.312688351849999</v>
      </c>
      <c r="H5" s="8">
        <v>369.43384338865275</v>
      </c>
      <c r="I5" s="8">
        <v>455.97406017698717</v>
      </c>
      <c r="J5" s="8">
        <v>49.542343425975993</v>
      </c>
      <c r="K5" s="8">
        <v>0</v>
      </c>
      <c r="L5" s="8">
        <v>5.1258541625496221</v>
      </c>
      <c r="M5" s="8">
        <v>0</v>
      </c>
      <c r="N5" s="8">
        <v>0</v>
      </c>
      <c r="O5" s="8">
        <f>SUM(B5:N5)</f>
        <v>1214.1307207105044</v>
      </c>
      <c r="Q5" s="7" t="s">
        <v>42</v>
      </c>
      <c r="R5" s="8">
        <v>0</v>
      </c>
      <c r="S5" s="8">
        <v>0</v>
      </c>
      <c r="T5" s="8">
        <v>323.74193120448888</v>
      </c>
      <c r="U5" s="8">
        <v>0</v>
      </c>
      <c r="V5" s="8">
        <v>0</v>
      </c>
      <c r="W5" s="8">
        <v>10.312688351849999</v>
      </c>
      <c r="X5" s="8">
        <v>369.43384338865263</v>
      </c>
      <c r="Y5" s="8">
        <v>455.97406017698728</v>
      </c>
      <c r="Z5" s="8">
        <v>49.542343425976</v>
      </c>
      <c r="AA5" s="8">
        <v>0</v>
      </c>
      <c r="AB5" s="8">
        <v>5.1258541625496221</v>
      </c>
      <c r="AC5" s="8">
        <v>0</v>
      </c>
      <c r="AD5" s="8">
        <v>0</v>
      </c>
      <c r="AE5" s="8">
        <f t="shared" ref="AE5:AE10" si="0">SUM(R5:AD5)</f>
        <v>1214.1307207105044</v>
      </c>
      <c r="AF5" s="6"/>
      <c r="AG5" s="6"/>
    </row>
    <row r="6" spans="1:33" ht="20.25" x14ac:dyDescent="0.3">
      <c r="A6" s="7" t="s">
        <v>25</v>
      </c>
      <c r="B6" s="8">
        <v>169.55341991304996</v>
      </c>
      <c r="C6" s="8">
        <v>70.659241630050005</v>
      </c>
      <c r="D6" s="8">
        <v>0</v>
      </c>
      <c r="E6" s="8">
        <v>0</v>
      </c>
      <c r="F6" s="8">
        <v>237.32108536548995</v>
      </c>
      <c r="G6" s="8">
        <v>3.771155360309999</v>
      </c>
      <c r="H6" s="8">
        <v>265.05016773004002</v>
      </c>
      <c r="I6" s="8">
        <v>120.06849355244</v>
      </c>
      <c r="J6" s="8">
        <v>6.9530332659199985</v>
      </c>
      <c r="K6" s="8">
        <v>1.0543279039999999E-2</v>
      </c>
      <c r="L6" s="8">
        <v>28.644015064000001</v>
      </c>
      <c r="M6" s="8">
        <v>36.269744100800004</v>
      </c>
      <c r="N6" s="8">
        <v>0</v>
      </c>
      <c r="O6" s="8">
        <f t="shared" ref="O6:O10" si="1">SUM(B6:N6)</f>
        <v>938.30089926113999</v>
      </c>
      <c r="Q6" s="7" t="s">
        <v>25</v>
      </c>
      <c r="R6" s="8">
        <v>169.55341991304996</v>
      </c>
      <c r="S6" s="8">
        <v>70.659241630050005</v>
      </c>
      <c r="T6" s="8">
        <v>0</v>
      </c>
      <c r="U6" s="8">
        <v>0</v>
      </c>
      <c r="V6" s="8">
        <v>237.32108536548995</v>
      </c>
      <c r="W6" s="8">
        <v>3.7711553603099999</v>
      </c>
      <c r="X6" s="8">
        <v>265.05016773004007</v>
      </c>
      <c r="Y6" s="8">
        <v>120.06849355244</v>
      </c>
      <c r="Z6" s="8">
        <v>6.9530332659199985</v>
      </c>
      <c r="AA6" s="8">
        <v>1.0543279039999999E-2</v>
      </c>
      <c r="AB6" s="8">
        <v>28.644015064000001</v>
      </c>
      <c r="AC6" s="8">
        <v>36.269744100800004</v>
      </c>
      <c r="AD6" s="8">
        <v>0</v>
      </c>
      <c r="AE6" s="8">
        <f t="shared" si="0"/>
        <v>938.3008992611401</v>
      </c>
      <c r="AF6" s="6"/>
      <c r="AG6" s="6"/>
    </row>
    <row r="7" spans="1:33" ht="20.25" x14ac:dyDescent="0.3">
      <c r="A7" s="7" t="s">
        <v>23</v>
      </c>
      <c r="B7" s="8">
        <v>0</v>
      </c>
      <c r="C7" s="8">
        <v>0</v>
      </c>
      <c r="D7" s="8">
        <v>0</v>
      </c>
      <c r="E7" s="8">
        <v>0</v>
      </c>
      <c r="F7" s="8">
        <v>0</v>
      </c>
      <c r="G7" s="8">
        <v>129.3159669770798</v>
      </c>
      <c r="H7" s="8">
        <v>130.2897268465</v>
      </c>
      <c r="I7" s="8">
        <v>51.321285766223625</v>
      </c>
      <c r="J7" s="8">
        <v>0</v>
      </c>
      <c r="K7" s="8">
        <v>0</v>
      </c>
      <c r="L7" s="8">
        <v>56.931923466409309</v>
      </c>
      <c r="M7" s="8">
        <v>0</v>
      </c>
      <c r="N7" s="8">
        <v>0</v>
      </c>
      <c r="O7" s="8">
        <f t="shared" si="1"/>
        <v>367.8589030562128</v>
      </c>
      <c r="Q7" s="7" t="s">
        <v>23</v>
      </c>
      <c r="R7" s="8">
        <v>0</v>
      </c>
      <c r="S7" s="8">
        <v>0</v>
      </c>
      <c r="T7" s="8">
        <v>0</v>
      </c>
      <c r="U7" s="8">
        <v>0</v>
      </c>
      <c r="V7" s="8">
        <v>0</v>
      </c>
      <c r="W7" s="8">
        <v>129.3159669770798</v>
      </c>
      <c r="X7" s="8">
        <v>130.28972684650051</v>
      </c>
      <c r="Y7" s="8">
        <v>51.321285766223646</v>
      </c>
      <c r="Z7" s="8">
        <v>0</v>
      </c>
      <c r="AA7" s="8">
        <v>0</v>
      </c>
      <c r="AB7" s="8">
        <v>56.931923466409316</v>
      </c>
      <c r="AC7" s="8">
        <v>0</v>
      </c>
      <c r="AD7" s="8">
        <v>0</v>
      </c>
      <c r="AE7" s="8">
        <f t="shared" si="0"/>
        <v>367.85890305621325</v>
      </c>
      <c r="AF7" s="6"/>
      <c r="AG7" s="6"/>
    </row>
    <row r="8" spans="1:33" ht="20.25" x14ac:dyDescent="0.3">
      <c r="A8" s="7" t="s">
        <v>24</v>
      </c>
      <c r="B8" s="8">
        <v>43.488464184569999</v>
      </c>
      <c r="C8" s="8">
        <v>0</v>
      </c>
      <c r="D8" s="8">
        <v>3.244664142</v>
      </c>
      <c r="E8" s="8">
        <v>0</v>
      </c>
      <c r="F8" s="8">
        <v>32.981380598059999</v>
      </c>
      <c r="G8" s="8">
        <v>2.5906477264599999</v>
      </c>
      <c r="H8" s="8">
        <v>47.607524825360002</v>
      </c>
      <c r="I8" s="8">
        <v>39.076901735209994</v>
      </c>
      <c r="J8" s="8">
        <v>62.144245075389989</v>
      </c>
      <c r="K8" s="8">
        <v>0</v>
      </c>
      <c r="L8" s="8">
        <v>97.732895973679987</v>
      </c>
      <c r="M8" s="8">
        <v>0</v>
      </c>
      <c r="N8" s="8">
        <v>0</v>
      </c>
      <c r="O8" s="8">
        <f t="shared" si="1"/>
        <v>328.86672426073</v>
      </c>
      <c r="Q8" s="7" t="s">
        <v>24</v>
      </c>
      <c r="R8" s="8">
        <v>43.488464184569999</v>
      </c>
      <c r="S8" s="8">
        <v>0</v>
      </c>
      <c r="T8" s="8">
        <v>3.244664142</v>
      </c>
      <c r="U8" s="8">
        <v>0</v>
      </c>
      <c r="V8" s="8">
        <v>32.981380598059999</v>
      </c>
      <c r="W8" s="8">
        <v>2.5906477264599999</v>
      </c>
      <c r="X8" s="8">
        <v>47.607524825360002</v>
      </c>
      <c r="Y8" s="8">
        <v>39.076901735209994</v>
      </c>
      <c r="Z8" s="8">
        <v>62.144245075389989</v>
      </c>
      <c r="AA8" s="8">
        <v>0</v>
      </c>
      <c r="AB8" s="8">
        <v>97.732895973680016</v>
      </c>
      <c r="AC8" s="8">
        <v>0</v>
      </c>
      <c r="AD8" s="8">
        <v>0</v>
      </c>
      <c r="AE8" s="8">
        <f t="shared" si="0"/>
        <v>328.86672426073</v>
      </c>
    </row>
    <row r="9" spans="1:33" ht="20.25" x14ac:dyDescent="0.3">
      <c r="A9" s="7" t="s">
        <v>43</v>
      </c>
      <c r="B9" s="8">
        <v>20.492123735210001</v>
      </c>
      <c r="C9" s="8">
        <v>0</v>
      </c>
      <c r="D9" s="8">
        <v>5.4862231586999997</v>
      </c>
      <c r="E9" s="8">
        <v>5.4019964157000002</v>
      </c>
      <c r="F9" s="8">
        <v>13.636443841609999</v>
      </c>
      <c r="G9" s="8">
        <v>1.00224698475</v>
      </c>
      <c r="H9" s="8">
        <v>39.615968983990001</v>
      </c>
      <c r="I9" s="8">
        <v>45.58517657206999</v>
      </c>
      <c r="J9" s="8">
        <v>3.0219526942499999</v>
      </c>
      <c r="K9" s="8">
        <v>24.200306570429998</v>
      </c>
      <c r="L9" s="8">
        <v>7.977353257019999</v>
      </c>
      <c r="M9" s="8">
        <v>60.354322839749997</v>
      </c>
      <c r="N9" s="8">
        <v>1.8556327636999999</v>
      </c>
      <c r="O9" s="8">
        <f t="shared" si="1"/>
        <v>228.62974781717998</v>
      </c>
      <c r="Q9" s="7" t="s">
        <v>43</v>
      </c>
      <c r="R9" s="8">
        <v>20.492123735210001</v>
      </c>
      <c r="S9" s="8">
        <v>0</v>
      </c>
      <c r="T9" s="8">
        <v>5.4862231586999997</v>
      </c>
      <c r="U9" s="8">
        <v>5.4019964156999993</v>
      </c>
      <c r="V9" s="8">
        <v>13.636443841609998</v>
      </c>
      <c r="W9" s="8">
        <v>1.00224698475</v>
      </c>
      <c r="X9" s="8">
        <v>39.615968983990001</v>
      </c>
      <c r="Y9" s="8">
        <v>45.585176572069997</v>
      </c>
      <c r="Z9" s="8">
        <v>3.0219526942499999</v>
      </c>
      <c r="AA9" s="8">
        <v>24.200306570429998</v>
      </c>
      <c r="AB9" s="8">
        <v>7.977353257019999</v>
      </c>
      <c r="AC9" s="8">
        <v>60.354322839749997</v>
      </c>
      <c r="AD9" s="8">
        <v>1.8556327636999999</v>
      </c>
      <c r="AE9" s="8">
        <f t="shared" si="0"/>
        <v>228.62974781717998</v>
      </c>
    </row>
    <row r="10" spans="1:33" ht="20.25" x14ac:dyDescent="0.3">
      <c r="A10" s="11" t="s">
        <v>26</v>
      </c>
      <c r="B10" s="12">
        <f t="shared" ref="B10:N10" si="2">SUM(B5:B9)</f>
        <v>233.53400783282996</v>
      </c>
      <c r="C10" s="12">
        <f t="shared" si="2"/>
        <v>70.659241630050005</v>
      </c>
      <c r="D10" s="12">
        <f t="shared" si="2"/>
        <v>332.47281850518885</v>
      </c>
      <c r="E10" s="12">
        <f t="shared" si="2"/>
        <v>5.4019964157000002</v>
      </c>
      <c r="F10" s="12">
        <f t="shared" si="2"/>
        <v>283.93890980515994</v>
      </c>
      <c r="G10" s="12">
        <f t="shared" si="2"/>
        <v>146.99270540044978</v>
      </c>
      <c r="H10" s="12">
        <f t="shared" si="2"/>
        <v>851.99723177454268</v>
      </c>
      <c r="I10" s="12">
        <f t="shared" si="2"/>
        <v>712.02591780293062</v>
      </c>
      <c r="J10" s="12">
        <f t="shared" si="2"/>
        <v>121.66157446153598</v>
      </c>
      <c r="K10" s="12">
        <f t="shared" si="2"/>
        <v>24.210849849469998</v>
      </c>
      <c r="L10" s="12">
        <f t="shared" si="2"/>
        <v>196.41204192365893</v>
      </c>
      <c r="M10" s="12">
        <f t="shared" si="2"/>
        <v>96.624066940549994</v>
      </c>
      <c r="N10" s="12">
        <f t="shared" si="2"/>
        <v>1.8556327636999999</v>
      </c>
      <c r="O10" s="12">
        <f t="shared" si="1"/>
        <v>3077.7869951057669</v>
      </c>
      <c r="Q10" s="11" t="s">
        <v>26</v>
      </c>
      <c r="R10" s="12">
        <f t="shared" ref="R10:AD10" si="3">SUM(R5:R9)</f>
        <v>233.53400783282996</v>
      </c>
      <c r="S10" s="12">
        <f t="shared" si="3"/>
        <v>70.659241630050005</v>
      </c>
      <c r="T10" s="12">
        <f t="shared" si="3"/>
        <v>332.47281850518885</v>
      </c>
      <c r="U10" s="12">
        <f t="shared" si="3"/>
        <v>5.4019964156999993</v>
      </c>
      <c r="V10" s="12">
        <f t="shared" si="3"/>
        <v>283.93890980515994</v>
      </c>
      <c r="W10" s="12">
        <f t="shared" si="3"/>
        <v>146.99270540044978</v>
      </c>
      <c r="X10" s="12">
        <f t="shared" si="3"/>
        <v>851.99723177454325</v>
      </c>
      <c r="Y10" s="12">
        <f t="shared" si="3"/>
        <v>712.02591780293096</v>
      </c>
      <c r="Z10" s="12">
        <f t="shared" si="3"/>
        <v>121.66157446153599</v>
      </c>
      <c r="AA10" s="12">
        <f t="shared" si="3"/>
        <v>24.210849849469998</v>
      </c>
      <c r="AB10" s="12">
        <f t="shared" si="3"/>
        <v>196.41204192365899</v>
      </c>
      <c r="AC10" s="12">
        <f t="shared" si="3"/>
        <v>96.624066940549994</v>
      </c>
      <c r="AD10" s="12">
        <f t="shared" si="3"/>
        <v>1.8556327636999999</v>
      </c>
      <c r="AE10" s="12">
        <f t="shared" si="0"/>
        <v>3077.7869951057683</v>
      </c>
    </row>
    <row r="11" spans="1:33" ht="18" x14ac:dyDescent="0.25">
      <c r="A11" s="53" t="s">
        <v>34</v>
      </c>
      <c r="B11" s="53"/>
      <c r="C11" s="53"/>
      <c r="D11" s="53"/>
      <c r="E11" s="53"/>
      <c r="F11" s="53"/>
      <c r="G11" s="53"/>
      <c r="H11" s="53"/>
      <c r="I11" s="53"/>
      <c r="J11" s="53"/>
      <c r="K11" s="53"/>
      <c r="L11" s="53"/>
      <c r="M11" s="53"/>
      <c r="N11" s="53"/>
      <c r="O11" s="53"/>
      <c r="Q11" s="53" t="s">
        <v>34</v>
      </c>
      <c r="R11" s="53"/>
      <c r="S11" s="53"/>
      <c r="T11" s="53"/>
      <c r="U11" s="53"/>
      <c r="V11" s="53"/>
      <c r="W11" s="53"/>
      <c r="X11" s="53"/>
      <c r="Y11" s="53"/>
      <c r="Z11" s="53"/>
      <c r="AA11" s="53"/>
      <c r="AB11" s="53"/>
      <c r="AC11" s="53"/>
      <c r="AD11" s="53"/>
      <c r="AE11" s="53"/>
    </row>
    <row r="12" spans="1:33" s="67" customFormat="1" ht="36" x14ac:dyDescent="0.25">
      <c r="A12" s="65" t="s">
        <v>8</v>
      </c>
      <c r="B12" s="33" t="s">
        <v>67</v>
      </c>
      <c r="C12" s="33" t="s">
        <v>68</v>
      </c>
      <c r="D12" s="33" t="s">
        <v>11</v>
      </c>
      <c r="E12" s="33" t="s">
        <v>12</v>
      </c>
      <c r="F12" s="33" t="s">
        <v>66</v>
      </c>
      <c r="G12" s="33" t="s">
        <v>14</v>
      </c>
      <c r="H12" s="33" t="s">
        <v>15</v>
      </c>
      <c r="I12" s="33" t="s">
        <v>16</v>
      </c>
      <c r="J12" s="33" t="s">
        <v>17</v>
      </c>
      <c r="K12" s="33" t="s">
        <v>18</v>
      </c>
      <c r="L12" s="33" t="s">
        <v>19</v>
      </c>
      <c r="M12" s="33" t="s">
        <v>69</v>
      </c>
      <c r="N12" s="33" t="s">
        <v>21</v>
      </c>
      <c r="O12" s="33" t="s">
        <v>22</v>
      </c>
      <c r="Q12" s="65" t="s">
        <v>8</v>
      </c>
      <c r="R12" s="33" t="s">
        <v>67</v>
      </c>
      <c r="S12" s="33" t="s">
        <v>68</v>
      </c>
      <c r="T12" s="33" t="s">
        <v>11</v>
      </c>
      <c r="U12" s="33" t="s">
        <v>12</v>
      </c>
      <c r="V12" s="33" t="s">
        <v>66</v>
      </c>
      <c r="W12" s="33" t="s">
        <v>14</v>
      </c>
      <c r="X12" s="33" t="s">
        <v>15</v>
      </c>
      <c r="Y12" s="33" t="s">
        <v>16</v>
      </c>
      <c r="Z12" s="33" t="s">
        <v>17</v>
      </c>
      <c r="AA12" s="33" t="s">
        <v>18</v>
      </c>
      <c r="AB12" s="33" t="s">
        <v>19</v>
      </c>
      <c r="AC12" s="33" t="s">
        <v>69</v>
      </c>
      <c r="AD12" s="33" t="s">
        <v>21</v>
      </c>
      <c r="AE12" s="33" t="s">
        <v>22</v>
      </c>
      <c r="AF12" s="69"/>
      <c r="AG12" s="69"/>
    </row>
    <row r="13" spans="1:33" ht="20.25" x14ac:dyDescent="0.3">
      <c r="A13" s="7" t="s">
        <v>42</v>
      </c>
      <c r="B13" s="8">
        <v>0</v>
      </c>
      <c r="C13" s="8">
        <v>0</v>
      </c>
      <c r="D13" s="8">
        <v>48.785390747656486</v>
      </c>
      <c r="E13" s="8">
        <v>0</v>
      </c>
      <c r="F13" s="8">
        <v>0</v>
      </c>
      <c r="G13" s="8">
        <v>0.54676377193199999</v>
      </c>
      <c r="H13" s="8">
        <v>76.578207905304026</v>
      </c>
      <c r="I13" s="8">
        <v>95.333824691343011</v>
      </c>
      <c r="J13" s="8">
        <v>3.8397844480799992</v>
      </c>
      <c r="K13" s="8">
        <v>0</v>
      </c>
      <c r="L13" s="8">
        <v>2.0889449533890003</v>
      </c>
      <c r="M13" s="8">
        <v>0</v>
      </c>
      <c r="N13" s="8">
        <v>0</v>
      </c>
      <c r="O13" s="8">
        <f t="shared" ref="O13:O18" si="4">SUM(B13:N13)</f>
        <v>227.17291651770452</v>
      </c>
      <c r="Q13" s="7" t="s">
        <v>42</v>
      </c>
      <c r="R13" s="8">
        <v>0</v>
      </c>
      <c r="S13" s="8">
        <v>0</v>
      </c>
      <c r="T13" s="8">
        <v>48.785390747656486</v>
      </c>
      <c r="U13" s="8">
        <v>0</v>
      </c>
      <c r="V13" s="8">
        <v>0</v>
      </c>
      <c r="W13" s="8">
        <v>0.54676377193199988</v>
      </c>
      <c r="X13" s="8">
        <v>76.578207905304012</v>
      </c>
      <c r="Y13" s="8">
        <v>95.333824691343011</v>
      </c>
      <c r="Z13" s="8">
        <v>3.8397844480800001</v>
      </c>
      <c r="AA13" s="8">
        <v>0</v>
      </c>
      <c r="AB13" s="8">
        <v>2.0889449533890003</v>
      </c>
      <c r="AC13" s="8">
        <v>0</v>
      </c>
      <c r="AD13" s="8">
        <v>0</v>
      </c>
      <c r="AE13" s="8">
        <f t="shared" ref="AE13:AE18" si="5">SUM(R13:AD13)</f>
        <v>227.17291651770449</v>
      </c>
    </row>
    <row r="14" spans="1:33" ht="20.25" x14ac:dyDescent="0.3">
      <c r="A14" s="7" t="s">
        <v>25</v>
      </c>
      <c r="B14" s="8">
        <v>119.87606138180399</v>
      </c>
      <c r="C14" s="8">
        <v>38.275172727004502</v>
      </c>
      <c r="D14" s="8">
        <v>0</v>
      </c>
      <c r="E14" s="8">
        <v>0</v>
      </c>
      <c r="F14" s="8">
        <v>131.2675509243</v>
      </c>
      <c r="G14" s="8">
        <v>2.0675874058770001</v>
      </c>
      <c r="H14" s="8">
        <v>195.70076480711398</v>
      </c>
      <c r="I14" s="8">
        <v>79.188886605318018</v>
      </c>
      <c r="J14" s="8">
        <v>3.5827110024299991</v>
      </c>
      <c r="K14" s="8">
        <v>5.6868428609999997E-3</v>
      </c>
      <c r="L14" s="8">
        <v>17.725889197737001</v>
      </c>
      <c r="M14" s="8">
        <v>19.102105170098998</v>
      </c>
      <c r="N14" s="8">
        <v>0</v>
      </c>
      <c r="O14" s="8">
        <f t="shared" si="4"/>
        <v>606.79241606454445</v>
      </c>
      <c r="Q14" s="7" t="s">
        <v>25</v>
      </c>
      <c r="R14" s="8">
        <v>119.87606138180399</v>
      </c>
      <c r="S14" s="8">
        <v>38.275172727004502</v>
      </c>
      <c r="T14" s="8">
        <v>0</v>
      </c>
      <c r="U14" s="8">
        <v>0</v>
      </c>
      <c r="V14" s="8">
        <v>131.2675509243</v>
      </c>
      <c r="W14" s="8">
        <v>2.0675874058770001</v>
      </c>
      <c r="X14" s="8">
        <v>195.70076480711398</v>
      </c>
      <c r="Y14" s="8">
        <v>79.188886605318018</v>
      </c>
      <c r="Z14" s="8">
        <v>3.5827110024299991</v>
      </c>
      <c r="AA14" s="8">
        <v>5.6868428609999997E-3</v>
      </c>
      <c r="AB14" s="8">
        <v>17.725889197737001</v>
      </c>
      <c r="AC14" s="8">
        <v>19.102105170098998</v>
      </c>
      <c r="AD14" s="8">
        <v>0</v>
      </c>
      <c r="AE14" s="8">
        <f t="shared" si="5"/>
        <v>606.79241606454445</v>
      </c>
    </row>
    <row r="15" spans="1:33" ht="20.25" x14ac:dyDescent="0.3">
      <c r="A15" s="7" t="s">
        <v>23</v>
      </c>
      <c r="B15" s="8">
        <v>0</v>
      </c>
      <c r="C15" s="8">
        <v>0</v>
      </c>
      <c r="D15" s="8">
        <v>0</v>
      </c>
      <c r="E15" s="8">
        <v>0</v>
      </c>
      <c r="F15" s="8">
        <v>0</v>
      </c>
      <c r="G15" s="8">
        <v>2.6055504256319999</v>
      </c>
      <c r="H15" s="8">
        <v>4.5341422437779997</v>
      </c>
      <c r="I15" s="8">
        <v>1.9622378721959999</v>
      </c>
      <c r="J15" s="8">
        <v>0</v>
      </c>
      <c r="K15" s="8">
        <v>0</v>
      </c>
      <c r="L15" s="8">
        <v>1.3283462138939999</v>
      </c>
      <c r="M15" s="8">
        <v>0</v>
      </c>
      <c r="N15" s="8">
        <v>0</v>
      </c>
      <c r="O15" s="8">
        <f t="shared" si="4"/>
        <v>10.430276755499998</v>
      </c>
      <c r="Q15" s="7" t="s">
        <v>23</v>
      </c>
      <c r="R15" s="8">
        <v>0</v>
      </c>
      <c r="S15" s="8">
        <v>0</v>
      </c>
      <c r="T15" s="8">
        <v>0</v>
      </c>
      <c r="U15" s="8">
        <v>0</v>
      </c>
      <c r="V15" s="8">
        <v>0</v>
      </c>
      <c r="W15" s="8">
        <v>2.6055504256319995</v>
      </c>
      <c r="X15" s="8">
        <v>4.5341422437779997</v>
      </c>
      <c r="Y15" s="8">
        <v>1.9622378721959999</v>
      </c>
      <c r="Z15" s="8">
        <v>0</v>
      </c>
      <c r="AA15" s="8">
        <v>0</v>
      </c>
      <c r="AB15" s="8">
        <v>1.3283462138939999</v>
      </c>
      <c r="AC15" s="8">
        <v>0</v>
      </c>
      <c r="AD15" s="8">
        <v>0</v>
      </c>
      <c r="AE15" s="8">
        <f t="shared" si="5"/>
        <v>10.430276755499998</v>
      </c>
    </row>
    <row r="16" spans="1:33" ht="20.25" x14ac:dyDescent="0.3">
      <c r="A16" s="7" t="s">
        <v>24</v>
      </c>
      <c r="B16" s="8">
        <v>1.9037465162729998</v>
      </c>
      <c r="C16" s="8">
        <v>0</v>
      </c>
      <c r="D16" s="8">
        <v>0.17086917644999999</v>
      </c>
      <c r="E16" s="8">
        <v>0</v>
      </c>
      <c r="F16" s="8">
        <v>1.4438643327989999</v>
      </c>
      <c r="G16" s="8">
        <v>0.12083991307499999</v>
      </c>
      <c r="H16" s="8">
        <v>2.1729809213279996</v>
      </c>
      <c r="I16" s="8">
        <v>2.0939038979564994</v>
      </c>
      <c r="J16" s="8">
        <v>2.7289104941279998</v>
      </c>
      <c r="K16" s="8">
        <v>0</v>
      </c>
      <c r="L16" s="8">
        <v>4.4330259554594997</v>
      </c>
      <c r="M16" s="8">
        <v>0</v>
      </c>
      <c r="N16" s="8">
        <v>0</v>
      </c>
      <c r="O16" s="8">
        <f t="shared" si="4"/>
        <v>15.068141207468997</v>
      </c>
      <c r="Q16" s="7" t="s">
        <v>24</v>
      </c>
      <c r="R16" s="8">
        <v>1.9037465162729998</v>
      </c>
      <c r="S16" s="8">
        <v>0</v>
      </c>
      <c r="T16" s="8">
        <v>0.17086917644999999</v>
      </c>
      <c r="U16" s="8">
        <v>0</v>
      </c>
      <c r="V16" s="8">
        <v>1.4438643327989999</v>
      </c>
      <c r="W16" s="8">
        <v>0.12083991307499999</v>
      </c>
      <c r="X16" s="8">
        <v>2.1729809213279996</v>
      </c>
      <c r="Y16" s="8">
        <v>2.0939038979564994</v>
      </c>
      <c r="Z16" s="8">
        <v>2.7289104941280002</v>
      </c>
      <c r="AA16" s="8">
        <v>0</v>
      </c>
      <c r="AB16" s="8">
        <v>4.433025955459498</v>
      </c>
      <c r="AC16" s="8">
        <v>0</v>
      </c>
      <c r="AD16" s="8">
        <v>0</v>
      </c>
      <c r="AE16" s="8">
        <f t="shared" si="5"/>
        <v>15.068141207468997</v>
      </c>
    </row>
    <row r="17" spans="1:33" ht="20.25" x14ac:dyDescent="0.3">
      <c r="A17" s="7" t="s">
        <v>43</v>
      </c>
      <c r="B17" s="8">
        <v>1.9491181102049999</v>
      </c>
      <c r="C17" s="8">
        <v>0</v>
      </c>
      <c r="D17" s="8">
        <v>0.64653201900000001</v>
      </c>
      <c r="E17" s="8">
        <v>0.64035477940349994</v>
      </c>
      <c r="F17" s="8">
        <v>1.6161871067474998</v>
      </c>
      <c r="G17" s="8">
        <v>0.1241627357985</v>
      </c>
      <c r="H17" s="8">
        <v>3.8374732060665</v>
      </c>
      <c r="I17" s="8">
        <v>3.0383486351400002</v>
      </c>
      <c r="J17" s="8">
        <v>0.13898239319999997</v>
      </c>
      <c r="K17" s="8">
        <v>1.5916782654149999</v>
      </c>
      <c r="L17" s="8">
        <v>0.41169135808499996</v>
      </c>
      <c r="M17" s="8">
        <v>4.5183154038435003</v>
      </c>
      <c r="N17" s="8">
        <v>0.21358647056249996</v>
      </c>
      <c r="O17" s="8">
        <f t="shared" si="4"/>
        <v>18.726430483466999</v>
      </c>
      <c r="Q17" s="7" t="s">
        <v>43</v>
      </c>
      <c r="R17" s="8">
        <v>1.9491181102049999</v>
      </c>
      <c r="S17" s="8">
        <v>0</v>
      </c>
      <c r="T17" s="8">
        <v>0.6465320189999999</v>
      </c>
      <c r="U17" s="8">
        <v>0.64035477940349994</v>
      </c>
      <c r="V17" s="8">
        <v>1.6161871067474998</v>
      </c>
      <c r="W17" s="8">
        <v>0.1241627357985</v>
      </c>
      <c r="X17" s="8">
        <v>3.8374732060664996</v>
      </c>
      <c r="Y17" s="8">
        <v>3.0383486351399998</v>
      </c>
      <c r="Z17" s="8">
        <v>0.1389823932</v>
      </c>
      <c r="AA17" s="8">
        <v>1.5916782654149995</v>
      </c>
      <c r="AB17" s="8">
        <v>0.41169135808500001</v>
      </c>
      <c r="AC17" s="8">
        <v>4.5183154038434994</v>
      </c>
      <c r="AD17" s="8">
        <v>0.21358647056250002</v>
      </c>
      <c r="AE17" s="8">
        <f t="shared" si="5"/>
        <v>18.726430483466999</v>
      </c>
    </row>
    <row r="18" spans="1:33" ht="20.25" x14ac:dyDescent="0.3">
      <c r="A18" s="11" t="s">
        <v>26</v>
      </c>
      <c r="B18" s="12">
        <f t="shared" ref="B18:N18" si="6">SUM(B13:B17)</f>
        <v>123.728926008282</v>
      </c>
      <c r="C18" s="12">
        <f t="shared" si="6"/>
        <v>38.275172727004502</v>
      </c>
      <c r="D18" s="12">
        <f t="shared" si="6"/>
        <v>49.602791943106482</v>
      </c>
      <c r="E18" s="12">
        <f t="shared" si="6"/>
        <v>0.64035477940349994</v>
      </c>
      <c r="F18" s="12">
        <f t="shared" si="6"/>
        <v>134.32760236384649</v>
      </c>
      <c r="G18" s="12">
        <f t="shared" si="6"/>
        <v>5.4649042523144997</v>
      </c>
      <c r="H18" s="12">
        <f t="shared" si="6"/>
        <v>282.82356908359048</v>
      </c>
      <c r="I18" s="12">
        <f t="shared" si="6"/>
        <v>181.61720170195355</v>
      </c>
      <c r="J18" s="12">
        <f t="shared" si="6"/>
        <v>10.290388337837998</v>
      </c>
      <c r="K18" s="12">
        <f t="shared" si="6"/>
        <v>1.5973651082759999</v>
      </c>
      <c r="L18" s="12">
        <f t="shared" si="6"/>
        <v>25.987897678564501</v>
      </c>
      <c r="M18" s="12">
        <f t="shared" si="6"/>
        <v>23.620420573942496</v>
      </c>
      <c r="N18" s="12">
        <f t="shared" si="6"/>
        <v>0.21358647056249996</v>
      </c>
      <c r="O18" s="12">
        <f t="shared" si="4"/>
        <v>878.19018102868495</v>
      </c>
      <c r="Q18" s="11" t="s">
        <v>26</v>
      </c>
      <c r="R18" s="12">
        <f t="shared" ref="R18:AD18" si="7">SUM(R13:R17)</f>
        <v>123.728926008282</v>
      </c>
      <c r="S18" s="12">
        <f t="shared" si="7"/>
        <v>38.275172727004502</v>
      </c>
      <c r="T18" s="12">
        <f t="shared" si="7"/>
        <v>49.602791943106482</v>
      </c>
      <c r="U18" s="12">
        <f t="shared" si="7"/>
        <v>0.64035477940349994</v>
      </c>
      <c r="V18" s="12">
        <f t="shared" si="7"/>
        <v>134.32760236384649</v>
      </c>
      <c r="W18" s="12">
        <f t="shared" si="7"/>
        <v>5.4649042523144988</v>
      </c>
      <c r="X18" s="12">
        <f t="shared" si="7"/>
        <v>282.82356908359048</v>
      </c>
      <c r="Y18" s="12">
        <f t="shared" si="7"/>
        <v>181.61720170195355</v>
      </c>
      <c r="Z18" s="12">
        <f t="shared" si="7"/>
        <v>10.290388337837998</v>
      </c>
      <c r="AA18" s="12">
        <f t="shared" si="7"/>
        <v>1.5973651082759994</v>
      </c>
      <c r="AB18" s="12">
        <f t="shared" si="7"/>
        <v>25.987897678564501</v>
      </c>
      <c r="AC18" s="12">
        <f t="shared" si="7"/>
        <v>23.620420573942496</v>
      </c>
      <c r="AD18" s="12">
        <f t="shared" si="7"/>
        <v>0.21358647056250002</v>
      </c>
      <c r="AE18" s="12">
        <f t="shared" si="5"/>
        <v>878.19018102868495</v>
      </c>
    </row>
    <row r="19" spans="1:33" x14ac:dyDescent="0.25">
      <c r="B19" s="13"/>
      <c r="R19" s="13"/>
    </row>
    <row r="20" spans="1:33" x14ac:dyDescent="0.25">
      <c r="B20" s="13"/>
      <c r="R20" s="13"/>
    </row>
    <row r="21" spans="1:33" x14ac:dyDescent="0.25">
      <c r="B21" s="13"/>
      <c r="R21" s="13"/>
    </row>
    <row r="22" spans="1:33" ht="18" x14ac:dyDescent="0.25">
      <c r="A22" s="54" t="s">
        <v>48</v>
      </c>
      <c r="B22" s="54"/>
      <c r="C22" s="54"/>
      <c r="D22" s="54"/>
      <c r="E22" s="54"/>
      <c r="F22" s="54"/>
      <c r="G22" s="54"/>
      <c r="H22" s="54"/>
      <c r="I22" s="54"/>
      <c r="J22" s="54"/>
      <c r="K22" s="54"/>
      <c r="L22" s="54"/>
      <c r="M22" s="54"/>
      <c r="N22" s="54"/>
      <c r="O22" s="54"/>
      <c r="Q22" s="54" t="s">
        <v>59</v>
      </c>
      <c r="R22" s="54"/>
      <c r="S22" s="54"/>
      <c r="T22" s="54"/>
      <c r="U22" s="54"/>
      <c r="V22" s="54"/>
      <c r="W22" s="54"/>
      <c r="X22" s="54"/>
      <c r="Y22" s="54"/>
      <c r="Z22" s="54"/>
      <c r="AA22" s="54"/>
      <c r="AB22" s="54"/>
      <c r="AC22" s="54"/>
      <c r="AD22" s="54"/>
      <c r="AE22" s="54"/>
      <c r="AF22" s="1"/>
      <c r="AG22" s="2"/>
    </row>
    <row r="23" spans="1:33" ht="18" x14ac:dyDescent="0.25">
      <c r="A23" s="53" t="s">
        <v>57</v>
      </c>
      <c r="B23" s="53"/>
      <c r="C23" s="53"/>
      <c r="D23" s="53"/>
      <c r="E23" s="53"/>
      <c r="F23" s="53"/>
      <c r="G23" s="53"/>
      <c r="H23" s="53"/>
      <c r="I23" s="53"/>
      <c r="J23" s="53"/>
      <c r="K23" s="53"/>
      <c r="L23" s="53"/>
      <c r="M23" s="53"/>
      <c r="N23" s="53"/>
      <c r="O23" s="53"/>
      <c r="Q23" s="53" t="s">
        <v>57</v>
      </c>
      <c r="R23" s="53"/>
      <c r="S23" s="53"/>
      <c r="T23" s="53"/>
      <c r="U23" s="53"/>
      <c r="V23" s="53"/>
      <c r="W23" s="53"/>
      <c r="X23" s="53"/>
      <c r="Y23" s="53"/>
      <c r="Z23" s="53"/>
      <c r="AA23" s="53"/>
      <c r="AB23" s="53"/>
      <c r="AC23" s="53"/>
      <c r="AD23" s="53"/>
      <c r="AE23" s="53"/>
      <c r="AF23" s="1"/>
      <c r="AG23" s="2"/>
    </row>
    <row r="24" spans="1:33" s="67" customFormat="1" ht="69.599999999999994" customHeight="1" x14ac:dyDescent="0.25">
      <c r="A24" s="63" t="s">
        <v>0</v>
      </c>
      <c r="B24" s="64" t="s">
        <v>1</v>
      </c>
      <c r="C24" s="64" t="s">
        <v>1</v>
      </c>
      <c r="D24" s="64" t="s">
        <v>1</v>
      </c>
      <c r="E24" s="64" t="s">
        <v>1</v>
      </c>
      <c r="F24" s="64" t="s">
        <v>1</v>
      </c>
      <c r="G24" s="64" t="s">
        <v>1</v>
      </c>
      <c r="H24" s="63" t="s">
        <v>2</v>
      </c>
      <c r="I24" s="63" t="s">
        <v>2</v>
      </c>
      <c r="J24" s="63" t="s">
        <v>3</v>
      </c>
      <c r="K24" s="63" t="s">
        <v>4</v>
      </c>
      <c r="L24" s="63" t="s">
        <v>5</v>
      </c>
      <c r="M24" s="63" t="s">
        <v>6</v>
      </c>
      <c r="N24" s="63" t="s">
        <v>7</v>
      </c>
      <c r="O24" s="63"/>
      <c r="Q24" s="63" t="s">
        <v>0</v>
      </c>
      <c r="R24" s="64" t="s">
        <v>1</v>
      </c>
      <c r="S24" s="64" t="s">
        <v>1</v>
      </c>
      <c r="T24" s="64" t="s">
        <v>1</v>
      </c>
      <c r="U24" s="64" t="s">
        <v>1</v>
      </c>
      <c r="V24" s="64" t="s">
        <v>1</v>
      </c>
      <c r="W24" s="64" t="s">
        <v>1</v>
      </c>
      <c r="X24" s="63" t="s">
        <v>2</v>
      </c>
      <c r="Y24" s="63" t="s">
        <v>2</v>
      </c>
      <c r="Z24" s="63" t="s">
        <v>3</v>
      </c>
      <c r="AA24" s="63" t="s">
        <v>4</v>
      </c>
      <c r="AB24" s="63" t="s">
        <v>5</v>
      </c>
      <c r="AC24" s="63" t="s">
        <v>6</v>
      </c>
      <c r="AD24" s="63" t="s">
        <v>7</v>
      </c>
      <c r="AE24" s="63"/>
      <c r="AF24" s="72"/>
      <c r="AG24" s="72"/>
    </row>
    <row r="25" spans="1:33" s="67" customFormat="1" ht="36" x14ac:dyDescent="0.25">
      <c r="A25" s="65" t="s">
        <v>8</v>
      </c>
      <c r="B25" s="33" t="s">
        <v>67</v>
      </c>
      <c r="C25" s="33" t="s">
        <v>68</v>
      </c>
      <c r="D25" s="33" t="s">
        <v>11</v>
      </c>
      <c r="E25" s="33" t="s">
        <v>12</v>
      </c>
      <c r="F25" s="33" t="s">
        <v>66</v>
      </c>
      <c r="G25" s="33" t="s">
        <v>14</v>
      </c>
      <c r="H25" s="33" t="s">
        <v>15</v>
      </c>
      <c r="I25" s="33" t="s">
        <v>16</v>
      </c>
      <c r="J25" s="33" t="s">
        <v>17</v>
      </c>
      <c r="K25" s="33" t="s">
        <v>18</v>
      </c>
      <c r="L25" s="33" t="s">
        <v>19</v>
      </c>
      <c r="M25" s="33" t="s">
        <v>69</v>
      </c>
      <c r="N25" s="33" t="s">
        <v>21</v>
      </c>
      <c r="O25" s="33" t="s">
        <v>22</v>
      </c>
      <c r="Q25" s="65" t="s">
        <v>8</v>
      </c>
      <c r="R25" s="33" t="s">
        <v>67</v>
      </c>
      <c r="S25" s="33" t="s">
        <v>68</v>
      </c>
      <c r="T25" s="33" t="s">
        <v>11</v>
      </c>
      <c r="U25" s="33" t="s">
        <v>12</v>
      </c>
      <c r="V25" s="33" t="s">
        <v>66</v>
      </c>
      <c r="W25" s="33" t="s">
        <v>14</v>
      </c>
      <c r="X25" s="33" t="s">
        <v>15</v>
      </c>
      <c r="Y25" s="33" t="s">
        <v>16</v>
      </c>
      <c r="Z25" s="33" t="s">
        <v>17</v>
      </c>
      <c r="AA25" s="33" t="s">
        <v>18</v>
      </c>
      <c r="AB25" s="33" t="s">
        <v>19</v>
      </c>
      <c r="AC25" s="33" t="s">
        <v>69</v>
      </c>
      <c r="AD25" s="33" t="s">
        <v>21</v>
      </c>
      <c r="AE25" s="33" t="s">
        <v>22</v>
      </c>
      <c r="AF25" s="68"/>
      <c r="AG25" s="68"/>
    </row>
    <row r="26" spans="1:33" ht="20.25" x14ac:dyDescent="0.3">
      <c r="A26" s="7" t="s">
        <v>42</v>
      </c>
      <c r="B26" s="8">
        <v>0</v>
      </c>
      <c r="C26" s="8">
        <v>0</v>
      </c>
      <c r="D26" s="8">
        <v>254.7000001384591</v>
      </c>
      <c r="E26" s="8">
        <v>0</v>
      </c>
      <c r="F26" s="8">
        <v>0</v>
      </c>
      <c r="G26" s="8">
        <v>13.145310045253337</v>
      </c>
      <c r="H26" s="8">
        <v>353.85276774504524</v>
      </c>
      <c r="I26" s="8">
        <v>368.51513876193997</v>
      </c>
      <c r="J26" s="8">
        <v>12.634846237845196</v>
      </c>
      <c r="K26" s="8">
        <v>0</v>
      </c>
      <c r="L26" s="8">
        <v>6.2228551270800736</v>
      </c>
      <c r="M26" s="8">
        <v>0</v>
      </c>
      <c r="N26" s="8">
        <v>0</v>
      </c>
      <c r="O26" s="8">
        <f t="shared" ref="O26:O31" si="8">SUM(B26:N26)</f>
        <v>1009.0709180556229</v>
      </c>
      <c r="Q26" s="7" t="s">
        <v>42</v>
      </c>
      <c r="R26" s="8">
        <v>0</v>
      </c>
      <c r="S26" s="8">
        <v>0</v>
      </c>
      <c r="T26" s="8">
        <v>100.80475158836181</v>
      </c>
      <c r="U26" s="8">
        <v>0</v>
      </c>
      <c r="V26" s="8">
        <v>0</v>
      </c>
      <c r="W26" s="8">
        <v>13.145310045253339</v>
      </c>
      <c r="X26" s="8">
        <v>100.48229482169951</v>
      </c>
      <c r="Y26" s="8">
        <v>123.62518695896625</v>
      </c>
      <c r="Z26" s="8">
        <v>4.1467565352607982</v>
      </c>
      <c r="AA26" s="8">
        <v>0</v>
      </c>
      <c r="AB26" s="8">
        <v>1.1134034929864791</v>
      </c>
      <c r="AC26" s="8">
        <v>0</v>
      </c>
      <c r="AD26" s="8">
        <v>0</v>
      </c>
      <c r="AE26" s="8">
        <f t="shared" ref="AE26:AE31" si="9">SUM(R26:AD26)</f>
        <v>343.31770344252823</v>
      </c>
      <c r="AF26" s="14"/>
      <c r="AG26" s="15"/>
    </row>
    <row r="27" spans="1:33" ht="20.25" x14ac:dyDescent="0.3">
      <c r="A27" s="7" t="s">
        <v>25</v>
      </c>
      <c r="B27" s="8">
        <v>156.28410485996022</v>
      </c>
      <c r="C27" s="8">
        <v>65.292456219519153</v>
      </c>
      <c r="D27" s="8">
        <v>0</v>
      </c>
      <c r="E27" s="8">
        <v>0</v>
      </c>
      <c r="F27" s="8">
        <v>215.2026601914738</v>
      </c>
      <c r="G27" s="8">
        <v>3.2383065303751652</v>
      </c>
      <c r="H27" s="8">
        <v>268.5207730824107</v>
      </c>
      <c r="I27" s="8">
        <v>119.55390879608575</v>
      </c>
      <c r="J27" s="8">
        <v>6.7593905860281662</v>
      </c>
      <c r="K27" s="8">
        <v>8.8901172557997142E-3</v>
      </c>
      <c r="L27" s="8">
        <v>35.259708344140151</v>
      </c>
      <c r="M27" s="8">
        <v>32.172064331988345</v>
      </c>
      <c r="N27" s="8">
        <v>0</v>
      </c>
      <c r="O27" s="8">
        <f t="shared" si="8"/>
        <v>902.29226305923714</v>
      </c>
      <c r="Q27" s="7" t="s">
        <v>25</v>
      </c>
      <c r="R27" s="8">
        <v>156.28410485996022</v>
      </c>
      <c r="S27" s="8">
        <v>65.292456219519167</v>
      </c>
      <c r="T27" s="8">
        <v>0</v>
      </c>
      <c r="U27" s="8">
        <v>0</v>
      </c>
      <c r="V27" s="8">
        <v>215.2026601914738</v>
      </c>
      <c r="W27" s="8">
        <v>3.2383065303751621</v>
      </c>
      <c r="X27" s="8">
        <v>268.52077308241081</v>
      </c>
      <c r="Y27" s="8">
        <v>119.55390879608575</v>
      </c>
      <c r="Z27" s="8">
        <v>6.7593905860281653</v>
      </c>
      <c r="AA27" s="8">
        <v>8.8901172557997142E-3</v>
      </c>
      <c r="AB27" s="8">
        <v>35.259708344140158</v>
      </c>
      <c r="AC27" s="8">
        <v>32.172064331988338</v>
      </c>
      <c r="AD27" s="8">
        <v>0</v>
      </c>
      <c r="AE27" s="8">
        <f t="shared" si="9"/>
        <v>902.29226305923726</v>
      </c>
      <c r="AF27" s="14"/>
      <c r="AG27" s="15"/>
    </row>
    <row r="28" spans="1:33" ht="20.25" x14ac:dyDescent="0.3">
      <c r="A28" s="7" t="s">
        <v>23</v>
      </c>
      <c r="B28" s="8">
        <v>0</v>
      </c>
      <c r="C28" s="8">
        <v>0</v>
      </c>
      <c r="D28" s="8">
        <v>0</v>
      </c>
      <c r="E28" s="8">
        <v>0</v>
      </c>
      <c r="F28" s="8">
        <v>0</v>
      </c>
      <c r="G28" s="8">
        <v>130.32413406289729</v>
      </c>
      <c r="H28" s="8">
        <v>108.82372679492394</v>
      </c>
      <c r="I28" s="8">
        <v>43.427237961914614</v>
      </c>
      <c r="J28" s="8">
        <v>0</v>
      </c>
      <c r="K28" s="8">
        <v>0</v>
      </c>
      <c r="L28" s="8">
        <v>59.79334605151422</v>
      </c>
      <c r="M28" s="8">
        <v>0</v>
      </c>
      <c r="N28" s="8">
        <v>0</v>
      </c>
      <c r="O28" s="8">
        <f t="shared" si="8"/>
        <v>342.36844487125006</v>
      </c>
      <c r="Q28" s="7" t="s">
        <v>23</v>
      </c>
      <c r="R28" s="8">
        <v>0</v>
      </c>
      <c r="S28" s="8">
        <v>0</v>
      </c>
      <c r="T28" s="8">
        <v>0</v>
      </c>
      <c r="U28" s="8">
        <v>0</v>
      </c>
      <c r="V28" s="8">
        <v>0</v>
      </c>
      <c r="W28" s="8">
        <v>37.811765161078249</v>
      </c>
      <c r="X28" s="8">
        <v>53.800589655348695</v>
      </c>
      <c r="Y28" s="8">
        <v>25.330381690617752</v>
      </c>
      <c r="Z28" s="8">
        <v>0</v>
      </c>
      <c r="AA28" s="8">
        <v>0</v>
      </c>
      <c r="AB28" s="8">
        <v>20.797741498967596</v>
      </c>
      <c r="AC28" s="8">
        <v>0</v>
      </c>
      <c r="AD28" s="8">
        <v>0</v>
      </c>
      <c r="AE28" s="8">
        <f t="shared" si="9"/>
        <v>137.7404780060123</v>
      </c>
      <c r="AF28" s="16"/>
      <c r="AG28" s="17"/>
    </row>
    <row r="29" spans="1:33" ht="20.25" x14ac:dyDescent="0.3">
      <c r="A29" s="7" t="s">
        <v>24</v>
      </c>
      <c r="B29" s="8">
        <v>48.76602473990576</v>
      </c>
      <c r="C29" s="8">
        <v>0</v>
      </c>
      <c r="D29" s="8">
        <v>4.2282012873131229</v>
      </c>
      <c r="E29" s="8">
        <v>0</v>
      </c>
      <c r="F29" s="8">
        <v>35.680408631594453</v>
      </c>
      <c r="G29" s="8">
        <v>2.8882726663362295</v>
      </c>
      <c r="H29" s="8">
        <v>61.455640280055185</v>
      </c>
      <c r="I29" s="8">
        <v>50.167174296987213</v>
      </c>
      <c r="J29" s="8">
        <v>63.123591251451757</v>
      </c>
      <c r="K29" s="8">
        <v>0</v>
      </c>
      <c r="L29" s="8">
        <v>107.90700240684112</v>
      </c>
      <c r="M29" s="8">
        <v>0</v>
      </c>
      <c r="N29" s="8">
        <v>0</v>
      </c>
      <c r="O29" s="8">
        <f t="shared" si="8"/>
        <v>374.21631556048487</v>
      </c>
      <c r="Q29" s="7" t="s">
        <v>24</v>
      </c>
      <c r="R29" s="8">
        <v>48.766024739905745</v>
      </c>
      <c r="S29" s="8">
        <v>0</v>
      </c>
      <c r="T29" s="8">
        <v>4.2282012873131229</v>
      </c>
      <c r="U29" s="8">
        <v>0</v>
      </c>
      <c r="V29" s="8">
        <v>35.680408631594453</v>
      </c>
      <c r="W29" s="8">
        <v>2.8882726663362295</v>
      </c>
      <c r="X29" s="8">
        <v>61.455640280055185</v>
      </c>
      <c r="Y29" s="8">
        <v>50.167174296987213</v>
      </c>
      <c r="Z29" s="8">
        <v>63.123591251451771</v>
      </c>
      <c r="AA29" s="8">
        <v>0</v>
      </c>
      <c r="AB29" s="8">
        <v>107.90700240684112</v>
      </c>
      <c r="AC29" s="8">
        <v>0</v>
      </c>
      <c r="AD29" s="8">
        <v>0</v>
      </c>
      <c r="AE29" s="8">
        <f t="shared" si="9"/>
        <v>374.21631556048482</v>
      </c>
    </row>
    <row r="30" spans="1:33" ht="20.25" x14ac:dyDescent="0.3">
      <c r="A30" s="7" t="s">
        <v>43</v>
      </c>
      <c r="B30" s="8">
        <v>21.822343275395902</v>
      </c>
      <c r="C30" s="8">
        <v>0</v>
      </c>
      <c r="D30" s="8">
        <v>5.7039667031995229</v>
      </c>
      <c r="E30" s="8">
        <v>5.4709615254971853</v>
      </c>
      <c r="F30" s="8">
        <v>14.014330112998817</v>
      </c>
      <c r="G30" s="8">
        <v>1.023856578201509</v>
      </c>
      <c r="H30" s="8">
        <v>45.124482927969616</v>
      </c>
      <c r="I30" s="8">
        <v>53.275355221606702</v>
      </c>
      <c r="J30" s="8">
        <v>3.336479957899944</v>
      </c>
      <c r="K30" s="8">
        <v>29.217080929411324</v>
      </c>
      <c r="L30" s="8">
        <v>9.3233217439335636</v>
      </c>
      <c r="M30" s="8">
        <v>70.198689391800002</v>
      </c>
      <c r="N30" s="8">
        <v>2.0795565114849697</v>
      </c>
      <c r="O30" s="8">
        <f t="shared" si="8"/>
        <v>260.59042487939905</v>
      </c>
      <c r="Q30" s="7" t="s">
        <v>43</v>
      </c>
      <c r="R30" s="8">
        <v>21.822343275395902</v>
      </c>
      <c r="S30" s="8">
        <v>0</v>
      </c>
      <c r="T30" s="8">
        <v>5.703966703199522</v>
      </c>
      <c r="U30" s="8">
        <v>5.4709615254971853</v>
      </c>
      <c r="V30" s="8">
        <v>14.014330112998817</v>
      </c>
      <c r="W30" s="8">
        <v>1.023856578201509</v>
      </c>
      <c r="X30" s="8">
        <v>45.124482927969623</v>
      </c>
      <c r="Y30" s="8">
        <v>53.275355221606702</v>
      </c>
      <c r="Z30" s="8">
        <v>3.336479957899944</v>
      </c>
      <c r="AA30" s="8">
        <v>29.217080929411324</v>
      </c>
      <c r="AB30" s="8">
        <v>9.3233217439335654</v>
      </c>
      <c r="AC30" s="8">
        <v>70.198689391800031</v>
      </c>
      <c r="AD30" s="8">
        <v>2.0795565114849701</v>
      </c>
      <c r="AE30" s="8">
        <f t="shared" si="9"/>
        <v>260.59042487939905</v>
      </c>
    </row>
    <row r="31" spans="1:33" ht="20.25" x14ac:dyDescent="0.3">
      <c r="A31" s="11" t="s">
        <v>26</v>
      </c>
      <c r="B31" s="12">
        <f t="shared" ref="B31:N31" si="10">SUM(B26:B30)</f>
        <v>226.87247287526188</v>
      </c>
      <c r="C31" s="12">
        <f t="shared" si="10"/>
        <v>65.292456219519153</v>
      </c>
      <c r="D31" s="12">
        <f t="shared" si="10"/>
        <v>264.63216812897173</v>
      </c>
      <c r="E31" s="12">
        <f t="shared" si="10"/>
        <v>5.4709615254971853</v>
      </c>
      <c r="F31" s="12">
        <f t="shared" si="10"/>
        <v>264.89739893606708</v>
      </c>
      <c r="G31" s="12">
        <f t="shared" si="10"/>
        <v>150.61987988306353</v>
      </c>
      <c r="H31" s="12">
        <f t="shared" si="10"/>
        <v>837.77739083040467</v>
      </c>
      <c r="I31" s="12">
        <f t="shared" si="10"/>
        <v>634.93881503853424</v>
      </c>
      <c r="J31" s="12">
        <f t="shared" si="10"/>
        <v>85.854308033225067</v>
      </c>
      <c r="K31" s="12">
        <f t="shared" si="10"/>
        <v>29.225971046667123</v>
      </c>
      <c r="L31" s="12">
        <f t="shared" si="10"/>
        <v>218.50623367350914</v>
      </c>
      <c r="M31" s="12">
        <f t="shared" si="10"/>
        <v>102.37075372378834</v>
      </c>
      <c r="N31" s="12">
        <f t="shared" si="10"/>
        <v>2.0795565114849697</v>
      </c>
      <c r="O31" s="12">
        <f t="shared" si="8"/>
        <v>2888.5383664259939</v>
      </c>
      <c r="Q31" s="11" t="s">
        <v>26</v>
      </c>
      <c r="R31" s="12">
        <f t="shared" ref="R31:AD31" si="11">SUM(R26:R30)</f>
        <v>226.87247287526185</v>
      </c>
      <c r="S31" s="12">
        <f t="shared" si="11"/>
        <v>65.292456219519167</v>
      </c>
      <c r="T31" s="12">
        <f t="shared" si="11"/>
        <v>110.73691957887446</v>
      </c>
      <c r="U31" s="12">
        <f t="shared" si="11"/>
        <v>5.4709615254971853</v>
      </c>
      <c r="V31" s="12">
        <f t="shared" si="11"/>
        <v>264.89739893606708</v>
      </c>
      <c r="W31" s="12">
        <f t="shared" si="11"/>
        <v>58.107510981244488</v>
      </c>
      <c r="X31" s="12">
        <f t="shared" si="11"/>
        <v>529.38378076748381</v>
      </c>
      <c r="Y31" s="12">
        <f t="shared" si="11"/>
        <v>371.95200696426366</v>
      </c>
      <c r="Z31" s="12">
        <f t="shared" si="11"/>
        <v>77.366218330640677</v>
      </c>
      <c r="AA31" s="12">
        <f t="shared" si="11"/>
        <v>29.225971046667123</v>
      </c>
      <c r="AB31" s="12">
        <f t="shared" si="11"/>
        <v>174.40117748686893</v>
      </c>
      <c r="AC31" s="12">
        <f t="shared" si="11"/>
        <v>102.37075372378837</v>
      </c>
      <c r="AD31" s="12">
        <f t="shared" si="11"/>
        <v>2.0795565114849701</v>
      </c>
      <c r="AE31" s="12">
        <f t="shared" si="9"/>
        <v>2018.1571849476616</v>
      </c>
    </row>
    <row r="32" spans="1:33" ht="18" x14ac:dyDescent="0.25">
      <c r="A32" s="53" t="s">
        <v>34</v>
      </c>
      <c r="B32" s="53"/>
      <c r="C32" s="53"/>
      <c r="D32" s="53"/>
      <c r="E32" s="53"/>
      <c r="F32" s="53"/>
      <c r="G32" s="53"/>
      <c r="H32" s="53"/>
      <c r="I32" s="53"/>
      <c r="J32" s="53"/>
      <c r="K32" s="53"/>
      <c r="L32" s="53"/>
      <c r="M32" s="53"/>
      <c r="N32" s="53"/>
      <c r="O32" s="53"/>
      <c r="Q32" s="53" t="s">
        <v>34</v>
      </c>
      <c r="R32" s="53"/>
      <c r="S32" s="53"/>
      <c r="T32" s="53"/>
      <c r="U32" s="53"/>
      <c r="V32" s="53"/>
      <c r="W32" s="53"/>
      <c r="X32" s="53"/>
      <c r="Y32" s="53"/>
      <c r="Z32" s="53"/>
      <c r="AA32" s="53"/>
      <c r="AB32" s="53"/>
      <c r="AC32" s="53"/>
      <c r="AD32" s="53"/>
      <c r="AE32" s="53"/>
    </row>
    <row r="33" spans="1:33" s="67" customFormat="1" ht="36" x14ac:dyDescent="0.25">
      <c r="A33" s="65" t="s">
        <v>8</v>
      </c>
      <c r="B33" s="33" t="s">
        <v>67</v>
      </c>
      <c r="C33" s="33" t="s">
        <v>68</v>
      </c>
      <c r="D33" s="33" t="s">
        <v>11</v>
      </c>
      <c r="E33" s="33" t="s">
        <v>12</v>
      </c>
      <c r="F33" s="33" t="s">
        <v>66</v>
      </c>
      <c r="G33" s="33" t="s">
        <v>14</v>
      </c>
      <c r="H33" s="33" t="s">
        <v>15</v>
      </c>
      <c r="I33" s="33" t="s">
        <v>16</v>
      </c>
      <c r="J33" s="33" t="s">
        <v>17</v>
      </c>
      <c r="K33" s="33" t="s">
        <v>18</v>
      </c>
      <c r="L33" s="33" t="s">
        <v>19</v>
      </c>
      <c r="M33" s="33" t="s">
        <v>69</v>
      </c>
      <c r="N33" s="33" t="s">
        <v>21</v>
      </c>
      <c r="O33" s="33" t="s">
        <v>22</v>
      </c>
      <c r="Q33" s="65" t="s">
        <v>8</v>
      </c>
      <c r="R33" s="33" t="s">
        <v>67</v>
      </c>
      <c r="S33" s="33" t="s">
        <v>68</v>
      </c>
      <c r="T33" s="33" t="s">
        <v>11</v>
      </c>
      <c r="U33" s="33" t="s">
        <v>12</v>
      </c>
      <c r="V33" s="33" t="s">
        <v>66</v>
      </c>
      <c r="W33" s="33" t="s">
        <v>14</v>
      </c>
      <c r="X33" s="33" t="s">
        <v>15</v>
      </c>
      <c r="Y33" s="33" t="s">
        <v>16</v>
      </c>
      <c r="Z33" s="33" t="s">
        <v>17</v>
      </c>
      <c r="AA33" s="33" t="s">
        <v>18</v>
      </c>
      <c r="AB33" s="33" t="s">
        <v>19</v>
      </c>
      <c r="AC33" s="33" t="s">
        <v>69</v>
      </c>
      <c r="AD33" s="33" t="s">
        <v>21</v>
      </c>
      <c r="AE33" s="33" t="s">
        <v>22</v>
      </c>
      <c r="AF33" s="69"/>
      <c r="AG33" s="69"/>
    </row>
    <row r="34" spans="1:33" ht="20.25" x14ac:dyDescent="0.3">
      <c r="A34" s="7" t="s">
        <v>42</v>
      </c>
      <c r="B34" s="8">
        <v>0</v>
      </c>
      <c r="C34" s="8">
        <v>0</v>
      </c>
      <c r="D34" s="8">
        <v>62.4206946654757</v>
      </c>
      <c r="E34" s="8">
        <v>0</v>
      </c>
      <c r="F34" s="8">
        <v>0</v>
      </c>
      <c r="G34" s="8">
        <v>0.69958186126756861</v>
      </c>
      <c r="H34" s="8">
        <v>87.30288682659635</v>
      </c>
      <c r="I34" s="8">
        <v>102.34843828723156</v>
      </c>
      <c r="J34" s="8">
        <v>4.2394322975510343</v>
      </c>
      <c r="K34" s="8">
        <v>0</v>
      </c>
      <c r="L34" s="8">
        <v>2.5360069563350436</v>
      </c>
      <c r="M34" s="8">
        <v>0</v>
      </c>
      <c r="N34" s="8">
        <v>0</v>
      </c>
      <c r="O34" s="8">
        <f t="shared" ref="O34:O39" si="12">SUM(B34:N34)</f>
        <v>259.54704089445727</v>
      </c>
      <c r="Q34" s="7" t="s">
        <v>42</v>
      </c>
      <c r="R34" s="8">
        <v>0</v>
      </c>
      <c r="S34" s="8">
        <v>0</v>
      </c>
      <c r="T34" s="8">
        <v>62.420694665475679</v>
      </c>
      <c r="U34" s="8">
        <v>0</v>
      </c>
      <c r="V34" s="8">
        <v>0</v>
      </c>
      <c r="W34" s="8">
        <v>0.69958186126756861</v>
      </c>
      <c r="X34" s="8">
        <v>87.302886826596364</v>
      </c>
      <c r="Y34" s="8">
        <v>102.34843828723156</v>
      </c>
      <c r="Z34" s="8">
        <v>4.2394322975510352</v>
      </c>
      <c r="AA34" s="8">
        <v>0</v>
      </c>
      <c r="AB34" s="8">
        <v>2.536006956335044</v>
      </c>
      <c r="AC34" s="8">
        <v>0</v>
      </c>
      <c r="AD34" s="8">
        <v>0</v>
      </c>
      <c r="AE34" s="8">
        <f t="shared" ref="AE34:AE39" si="13">SUM(R34:AD34)</f>
        <v>259.54704089445727</v>
      </c>
    </row>
    <row r="35" spans="1:33" ht="20.25" x14ac:dyDescent="0.3">
      <c r="A35" s="7" t="s">
        <v>25</v>
      </c>
      <c r="B35" s="8">
        <v>117.44506845785052</v>
      </c>
      <c r="C35" s="8">
        <v>37.498982109879591</v>
      </c>
      <c r="D35" s="8">
        <v>0</v>
      </c>
      <c r="E35" s="8">
        <v>0</v>
      </c>
      <c r="F35" s="8">
        <v>128.60554748705565</v>
      </c>
      <c r="G35" s="8">
        <v>2.0256583476863623</v>
      </c>
      <c r="H35" s="8">
        <v>209.67939086476511</v>
      </c>
      <c r="I35" s="8">
        <v>84.845235648555018</v>
      </c>
      <c r="J35" s="8">
        <v>3.9556024411963917</v>
      </c>
      <c r="K35" s="8">
        <v>5.5715181281436633E-3</v>
      </c>
      <c r="L35" s="8">
        <v>22.097583032920692</v>
      </c>
      <c r="M35" s="8">
        <v>18.71472939243456</v>
      </c>
      <c r="N35" s="8">
        <v>0</v>
      </c>
      <c r="O35" s="8">
        <f t="shared" si="12"/>
        <v>624.87336930047218</v>
      </c>
      <c r="Q35" s="7" t="s">
        <v>25</v>
      </c>
      <c r="R35" s="8">
        <v>117.44506845785048</v>
      </c>
      <c r="S35" s="8">
        <v>37.498982109879599</v>
      </c>
      <c r="T35" s="8">
        <v>0</v>
      </c>
      <c r="U35" s="8">
        <v>0</v>
      </c>
      <c r="V35" s="8">
        <v>128.60554748705562</v>
      </c>
      <c r="W35" s="8">
        <v>2.0256583476863605</v>
      </c>
      <c r="X35" s="8">
        <v>209.67939086476505</v>
      </c>
      <c r="Y35" s="8">
        <v>84.845235648555018</v>
      </c>
      <c r="Z35" s="8">
        <v>3.9556024411963908</v>
      </c>
      <c r="AA35" s="8">
        <v>5.5715181281436633E-3</v>
      </c>
      <c r="AB35" s="8">
        <v>22.097583032920692</v>
      </c>
      <c r="AC35" s="8">
        <v>18.714729392434567</v>
      </c>
      <c r="AD35" s="8">
        <v>0</v>
      </c>
      <c r="AE35" s="8">
        <f t="shared" si="13"/>
        <v>624.87336930047206</v>
      </c>
    </row>
    <row r="36" spans="1:33" ht="20.25" x14ac:dyDescent="0.3">
      <c r="A36" s="7" t="s">
        <v>23</v>
      </c>
      <c r="B36" s="8">
        <v>0</v>
      </c>
      <c r="C36" s="8">
        <v>0</v>
      </c>
      <c r="D36" s="8">
        <v>0</v>
      </c>
      <c r="E36" s="8">
        <v>0</v>
      </c>
      <c r="F36" s="8">
        <v>0</v>
      </c>
      <c r="G36" s="8">
        <v>3.1216850601023158</v>
      </c>
      <c r="H36" s="8">
        <v>5.4323124832049139</v>
      </c>
      <c r="I36" s="8">
        <v>2.3509384388580457</v>
      </c>
      <c r="J36" s="8">
        <v>0</v>
      </c>
      <c r="K36" s="8">
        <v>0</v>
      </c>
      <c r="L36" s="8">
        <v>1.5914789020253026</v>
      </c>
      <c r="M36" s="8">
        <v>0</v>
      </c>
      <c r="N36" s="8">
        <v>0</v>
      </c>
      <c r="O36" s="8">
        <f t="shared" si="12"/>
        <v>12.496414884190578</v>
      </c>
      <c r="Q36" s="7" t="s">
        <v>23</v>
      </c>
      <c r="R36" s="8">
        <v>0</v>
      </c>
      <c r="S36" s="8">
        <v>0</v>
      </c>
      <c r="T36" s="8">
        <v>0</v>
      </c>
      <c r="U36" s="8">
        <v>0</v>
      </c>
      <c r="V36" s="8">
        <v>0</v>
      </c>
      <c r="W36" s="8">
        <v>3.1216850601023149</v>
      </c>
      <c r="X36" s="8">
        <v>5.432312483204905</v>
      </c>
      <c r="Y36" s="8">
        <v>2.3509384388580461</v>
      </c>
      <c r="Z36" s="8">
        <v>0</v>
      </c>
      <c r="AA36" s="8">
        <v>0</v>
      </c>
      <c r="AB36" s="8">
        <v>1.5914789020253022</v>
      </c>
      <c r="AC36" s="8">
        <v>0</v>
      </c>
      <c r="AD36" s="8">
        <v>0</v>
      </c>
      <c r="AE36" s="8">
        <f t="shared" si="13"/>
        <v>12.496414884190569</v>
      </c>
    </row>
    <row r="37" spans="1:33" ht="20.25" x14ac:dyDescent="0.3">
      <c r="A37" s="7" t="s">
        <v>24</v>
      </c>
      <c r="B37" s="8">
        <v>2.222983726993033</v>
      </c>
      <c r="C37" s="8">
        <v>0</v>
      </c>
      <c r="D37" s="8">
        <v>0.22266380747274986</v>
      </c>
      <c r="E37" s="8">
        <v>0</v>
      </c>
      <c r="F37" s="8">
        <v>1.6859843935953687</v>
      </c>
      <c r="G37" s="8">
        <v>0.14110342844533214</v>
      </c>
      <c r="H37" s="8">
        <v>2.9084513870082453</v>
      </c>
      <c r="I37" s="8">
        <v>2.8026098326494679</v>
      </c>
      <c r="J37" s="8">
        <v>3.01293769021775</v>
      </c>
      <c r="K37" s="8">
        <v>0</v>
      </c>
      <c r="L37" s="8">
        <v>5.1550105905849746</v>
      </c>
      <c r="M37" s="8">
        <v>0</v>
      </c>
      <c r="N37" s="8">
        <v>0</v>
      </c>
      <c r="O37" s="8">
        <f t="shared" si="12"/>
        <v>18.151744856966921</v>
      </c>
      <c r="Q37" s="7" t="s">
        <v>24</v>
      </c>
      <c r="R37" s="8">
        <v>2.2229837269930326</v>
      </c>
      <c r="S37" s="8">
        <v>0</v>
      </c>
      <c r="T37" s="8">
        <v>0.22266380747274986</v>
      </c>
      <c r="U37" s="8">
        <v>0</v>
      </c>
      <c r="V37" s="8">
        <v>1.6859843935953684</v>
      </c>
      <c r="W37" s="8">
        <v>0.14110342844533211</v>
      </c>
      <c r="X37" s="8">
        <v>2.9084513870082453</v>
      </c>
      <c r="Y37" s="8">
        <v>2.8026098326494675</v>
      </c>
      <c r="Z37" s="8">
        <v>3.01293769021775</v>
      </c>
      <c r="AA37" s="8">
        <v>0</v>
      </c>
      <c r="AB37" s="8">
        <v>5.1550105905849737</v>
      </c>
      <c r="AC37" s="8">
        <v>0</v>
      </c>
      <c r="AD37" s="8">
        <v>0</v>
      </c>
      <c r="AE37" s="8">
        <f t="shared" si="13"/>
        <v>18.151744856966921</v>
      </c>
    </row>
    <row r="38" spans="1:33" ht="20.25" x14ac:dyDescent="0.3">
      <c r="A38" s="7" t="s">
        <v>43</v>
      </c>
      <c r="B38" s="8">
        <v>2.138263583927591</v>
      </c>
      <c r="C38" s="8">
        <v>0</v>
      </c>
      <c r="D38" s="8">
        <v>0.68849321845938494</v>
      </c>
      <c r="E38" s="8">
        <v>0.68191506386532919</v>
      </c>
      <c r="F38" s="8">
        <v>1.7210808282600274</v>
      </c>
      <c r="G38" s="8">
        <v>0.13249429795517087</v>
      </c>
      <c r="H38" s="8">
        <v>4.5526973776240993</v>
      </c>
      <c r="I38" s="8">
        <v>3.6675618643496954</v>
      </c>
      <c r="J38" s="8">
        <v>0.15344779231491421</v>
      </c>
      <c r="K38" s="8">
        <v>1.874262987305028</v>
      </c>
      <c r="L38" s="8">
        <v>0.47192303676117953</v>
      </c>
      <c r="M38" s="8">
        <v>5.1899756712074181</v>
      </c>
      <c r="N38" s="8">
        <v>0.25515944472944302</v>
      </c>
      <c r="O38" s="8">
        <f t="shared" si="12"/>
        <v>21.527275166759281</v>
      </c>
      <c r="Q38" s="7" t="s">
        <v>43</v>
      </c>
      <c r="R38" s="8">
        <v>2.1382635839275914</v>
      </c>
      <c r="S38" s="8">
        <v>0</v>
      </c>
      <c r="T38" s="8">
        <v>0.68849321845938494</v>
      </c>
      <c r="U38" s="8">
        <v>0.68191506386532907</v>
      </c>
      <c r="V38" s="8">
        <v>1.7210808282600276</v>
      </c>
      <c r="W38" s="8">
        <v>0.1324942979551709</v>
      </c>
      <c r="X38" s="8">
        <v>4.5526973776240984</v>
      </c>
      <c r="Y38" s="8">
        <v>3.6675618643496954</v>
      </c>
      <c r="Z38" s="8">
        <v>0.15344779231491421</v>
      </c>
      <c r="AA38" s="8">
        <v>1.874262987305028</v>
      </c>
      <c r="AB38" s="8">
        <v>0.47192303676117953</v>
      </c>
      <c r="AC38" s="8">
        <v>5.189975671207419</v>
      </c>
      <c r="AD38" s="8">
        <v>0.25515944472944307</v>
      </c>
      <c r="AE38" s="8">
        <f t="shared" si="13"/>
        <v>21.527275166759281</v>
      </c>
    </row>
    <row r="39" spans="1:33" ht="20.25" x14ac:dyDescent="0.3">
      <c r="A39" s="11" t="s">
        <v>26</v>
      </c>
      <c r="B39" s="12">
        <f t="shared" ref="B39:N39" si="14">SUM(B34:B38)</f>
        <v>121.80631576877116</v>
      </c>
      <c r="C39" s="12">
        <f t="shared" si="14"/>
        <v>37.498982109879591</v>
      </c>
      <c r="D39" s="12">
        <f t="shared" si="14"/>
        <v>63.331851691407834</v>
      </c>
      <c r="E39" s="12">
        <f t="shared" si="14"/>
        <v>0.68191506386532919</v>
      </c>
      <c r="F39" s="12">
        <f t="shared" si="14"/>
        <v>132.01261270891104</v>
      </c>
      <c r="G39" s="12">
        <f t="shared" si="14"/>
        <v>6.1205229954567493</v>
      </c>
      <c r="H39" s="12">
        <f t="shared" si="14"/>
        <v>309.8757389391987</v>
      </c>
      <c r="I39" s="12">
        <f t="shared" si="14"/>
        <v>196.01478407164379</v>
      </c>
      <c r="J39" s="12">
        <f t="shared" si="14"/>
        <v>11.36142022128009</v>
      </c>
      <c r="K39" s="12">
        <f t="shared" si="14"/>
        <v>1.8798345054331718</v>
      </c>
      <c r="L39" s="12">
        <f t="shared" si="14"/>
        <v>31.852002518627192</v>
      </c>
      <c r="M39" s="12">
        <f t="shared" si="14"/>
        <v>23.904705063641977</v>
      </c>
      <c r="N39" s="12">
        <f t="shared" si="14"/>
        <v>0.25515944472944302</v>
      </c>
      <c r="O39" s="12">
        <f t="shared" si="12"/>
        <v>936.59584510284606</v>
      </c>
      <c r="Q39" s="11" t="s">
        <v>26</v>
      </c>
      <c r="R39" s="12">
        <f t="shared" ref="R39:AD39" si="15">SUM(R34:R38)</f>
        <v>121.80631576877111</v>
      </c>
      <c r="S39" s="12">
        <f t="shared" si="15"/>
        <v>37.498982109879599</v>
      </c>
      <c r="T39" s="12">
        <f t="shared" si="15"/>
        <v>63.331851691407813</v>
      </c>
      <c r="U39" s="12">
        <f t="shared" si="15"/>
        <v>0.68191506386532907</v>
      </c>
      <c r="V39" s="12">
        <f t="shared" si="15"/>
        <v>132.01261270891101</v>
      </c>
      <c r="W39" s="12">
        <f t="shared" si="15"/>
        <v>6.1205229954567475</v>
      </c>
      <c r="X39" s="12">
        <f t="shared" si="15"/>
        <v>309.8757389391987</v>
      </c>
      <c r="Y39" s="12">
        <f t="shared" si="15"/>
        <v>196.01478407164379</v>
      </c>
      <c r="Z39" s="12">
        <f t="shared" si="15"/>
        <v>11.36142022128009</v>
      </c>
      <c r="AA39" s="12">
        <f t="shared" si="15"/>
        <v>1.8798345054331718</v>
      </c>
      <c r="AB39" s="12">
        <f t="shared" si="15"/>
        <v>31.852002518627192</v>
      </c>
      <c r="AC39" s="12">
        <f t="shared" si="15"/>
        <v>23.904705063641984</v>
      </c>
      <c r="AD39" s="12">
        <f t="shared" si="15"/>
        <v>0.25515944472944307</v>
      </c>
      <c r="AE39" s="12">
        <f t="shared" si="13"/>
        <v>936.59584510284606</v>
      </c>
    </row>
    <row r="43" spans="1:33" ht="18" x14ac:dyDescent="0.25">
      <c r="A43" s="54" t="s">
        <v>49</v>
      </c>
      <c r="B43" s="54"/>
      <c r="C43" s="54"/>
      <c r="D43" s="54"/>
      <c r="E43" s="54"/>
      <c r="F43" s="54"/>
      <c r="G43" s="54"/>
      <c r="H43" s="54"/>
      <c r="I43" s="54"/>
      <c r="J43" s="54"/>
      <c r="K43" s="54"/>
      <c r="L43" s="54"/>
      <c r="M43" s="54"/>
      <c r="N43" s="54"/>
      <c r="O43" s="54"/>
      <c r="Q43" s="54" t="s">
        <v>60</v>
      </c>
      <c r="R43" s="54"/>
      <c r="S43" s="54"/>
      <c r="T43" s="54"/>
      <c r="U43" s="54"/>
      <c r="V43" s="54"/>
      <c r="W43" s="54"/>
      <c r="X43" s="54"/>
      <c r="Y43" s="54"/>
      <c r="Z43" s="54"/>
      <c r="AA43" s="54"/>
      <c r="AB43" s="54"/>
      <c r="AC43" s="54"/>
      <c r="AD43" s="54"/>
      <c r="AE43" s="54"/>
      <c r="AF43" s="28"/>
      <c r="AG43" s="29"/>
    </row>
    <row r="44" spans="1:33" ht="18" x14ac:dyDescent="0.25">
      <c r="A44" s="55" t="s">
        <v>57</v>
      </c>
      <c r="B44" s="55"/>
      <c r="C44" s="55"/>
      <c r="D44" s="55"/>
      <c r="E44" s="55"/>
      <c r="F44" s="55"/>
      <c r="G44" s="55"/>
      <c r="H44" s="55"/>
      <c r="I44" s="55"/>
      <c r="J44" s="55"/>
      <c r="K44" s="55"/>
      <c r="L44" s="55"/>
      <c r="M44" s="55"/>
      <c r="N44" s="55"/>
      <c r="O44" s="26"/>
      <c r="Q44" s="53" t="s">
        <v>57</v>
      </c>
      <c r="R44" s="53"/>
      <c r="S44" s="53"/>
      <c r="T44" s="53"/>
      <c r="U44" s="53"/>
      <c r="V44" s="53"/>
      <c r="W44" s="53"/>
      <c r="X44" s="53"/>
      <c r="Y44" s="53"/>
      <c r="Z44" s="53"/>
      <c r="AA44" s="53"/>
      <c r="AB44" s="53"/>
      <c r="AC44" s="53"/>
      <c r="AD44" s="53"/>
      <c r="AE44" s="53"/>
      <c r="AF44" s="28"/>
      <c r="AG44" s="29"/>
    </row>
    <row r="45" spans="1:33" s="67" customFormat="1" ht="69.599999999999994" customHeight="1" x14ac:dyDescent="0.25">
      <c r="A45" s="63" t="s">
        <v>0</v>
      </c>
      <c r="B45" s="64" t="s">
        <v>1</v>
      </c>
      <c r="C45" s="64" t="s">
        <v>1</v>
      </c>
      <c r="D45" s="64" t="s">
        <v>1</v>
      </c>
      <c r="E45" s="64" t="s">
        <v>1</v>
      </c>
      <c r="F45" s="64" t="s">
        <v>1</v>
      </c>
      <c r="G45" s="64" t="s">
        <v>1</v>
      </c>
      <c r="H45" s="63" t="s">
        <v>2</v>
      </c>
      <c r="I45" s="63" t="s">
        <v>2</v>
      </c>
      <c r="J45" s="63" t="s">
        <v>3</v>
      </c>
      <c r="K45" s="63" t="s">
        <v>4</v>
      </c>
      <c r="L45" s="63" t="s">
        <v>5</v>
      </c>
      <c r="M45" s="63" t="s">
        <v>6</v>
      </c>
      <c r="N45" s="63" t="s">
        <v>7</v>
      </c>
      <c r="O45" s="63"/>
      <c r="Q45" s="63" t="s">
        <v>0</v>
      </c>
      <c r="R45" s="64" t="s">
        <v>1</v>
      </c>
      <c r="S45" s="64" t="s">
        <v>1</v>
      </c>
      <c r="T45" s="64" t="s">
        <v>1</v>
      </c>
      <c r="U45" s="64" t="s">
        <v>1</v>
      </c>
      <c r="V45" s="64" t="s">
        <v>1</v>
      </c>
      <c r="W45" s="64" t="s">
        <v>1</v>
      </c>
      <c r="X45" s="63" t="s">
        <v>2</v>
      </c>
      <c r="Y45" s="63" t="s">
        <v>2</v>
      </c>
      <c r="Z45" s="63" t="s">
        <v>3</v>
      </c>
      <c r="AA45" s="63" t="s">
        <v>4</v>
      </c>
      <c r="AB45" s="63" t="s">
        <v>5</v>
      </c>
      <c r="AC45" s="63" t="s">
        <v>6</v>
      </c>
      <c r="AD45" s="63" t="s">
        <v>7</v>
      </c>
      <c r="AE45" s="63"/>
      <c r="AF45" s="72"/>
      <c r="AG45" s="72"/>
    </row>
    <row r="46" spans="1:33" s="67" customFormat="1" ht="36" x14ac:dyDescent="0.25">
      <c r="A46" s="65" t="s">
        <v>8</v>
      </c>
      <c r="B46" s="33" t="s">
        <v>67</v>
      </c>
      <c r="C46" s="33" t="s">
        <v>68</v>
      </c>
      <c r="D46" s="33" t="s">
        <v>11</v>
      </c>
      <c r="E46" s="33" t="s">
        <v>12</v>
      </c>
      <c r="F46" s="33" t="s">
        <v>66</v>
      </c>
      <c r="G46" s="33" t="s">
        <v>14</v>
      </c>
      <c r="H46" s="33" t="s">
        <v>15</v>
      </c>
      <c r="I46" s="33" t="s">
        <v>16</v>
      </c>
      <c r="J46" s="33" t="s">
        <v>17</v>
      </c>
      <c r="K46" s="33" t="s">
        <v>18</v>
      </c>
      <c r="L46" s="33" t="s">
        <v>19</v>
      </c>
      <c r="M46" s="33" t="s">
        <v>69</v>
      </c>
      <c r="N46" s="33" t="s">
        <v>21</v>
      </c>
      <c r="O46" s="33" t="s">
        <v>22</v>
      </c>
      <c r="Q46" s="65" t="s">
        <v>8</v>
      </c>
      <c r="R46" s="33" t="s">
        <v>67</v>
      </c>
      <c r="S46" s="33" t="s">
        <v>68</v>
      </c>
      <c r="T46" s="33" t="s">
        <v>11</v>
      </c>
      <c r="U46" s="33" t="s">
        <v>12</v>
      </c>
      <c r="V46" s="33" t="s">
        <v>66</v>
      </c>
      <c r="W46" s="33" t="s">
        <v>14</v>
      </c>
      <c r="X46" s="33" t="s">
        <v>15</v>
      </c>
      <c r="Y46" s="33" t="s">
        <v>16</v>
      </c>
      <c r="Z46" s="33" t="s">
        <v>17</v>
      </c>
      <c r="AA46" s="33" t="s">
        <v>18</v>
      </c>
      <c r="AB46" s="33" t="s">
        <v>19</v>
      </c>
      <c r="AC46" s="33" t="s">
        <v>69</v>
      </c>
      <c r="AD46" s="33" t="s">
        <v>21</v>
      </c>
      <c r="AE46" s="33" t="s">
        <v>22</v>
      </c>
      <c r="AF46" s="68"/>
      <c r="AG46" s="68"/>
    </row>
    <row r="47" spans="1:33" ht="20.25" x14ac:dyDescent="0.3">
      <c r="A47" s="7" t="s">
        <v>42</v>
      </c>
      <c r="B47" s="8">
        <v>0</v>
      </c>
      <c r="C47" s="8">
        <v>0</v>
      </c>
      <c r="D47" s="8">
        <v>308.27774152961962</v>
      </c>
      <c r="E47" s="8">
        <v>0</v>
      </c>
      <c r="F47" s="8">
        <v>0</v>
      </c>
      <c r="G47" s="8">
        <v>16.123981118233964</v>
      </c>
      <c r="H47" s="8">
        <v>325.829179447385</v>
      </c>
      <c r="I47" s="8">
        <v>404.16739949252809</v>
      </c>
      <c r="J47" s="8">
        <v>13.676363904498656</v>
      </c>
      <c r="K47" s="8">
        <v>0</v>
      </c>
      <c r="L47" s="8">
        <v>7.0032021965285596</v>
      </c>
      <c r="M47" s="8">
        <v>0</v>
      </c>
      <c r="N47" s="8">
        <v>0</v>
      </c>
      <c r="O47" s="8">
        <f t="shared" ref="O47:O52" si="16">SUM(B47:N47)</f>
        <v>1075.077867688794</v>
      </c>
      <c r="Q47" s="7" t="s">
        <v>42</v>
      </c>
      <c r="R47" s="8">
        <v>0</v>
      </c>
      <c r="S47" s="8">
        <v>0</v>
      </c>
      <c r="T47" s="8">
        <v>121.0420204408271</v>
      </c>
      <c r="U47" s="8">
        <v>0</v>
      </c>
      <c r="V47" s="8">
        <v>0</v>
      </c>
      <c r="W47" s="8">
        <v>16.123981118233964</v>
      </c>
      <c r="X47" s="8">
        <v>114.80742503272128</v>
      </c>
      <c r="Y47" s="8">
        <v>136.71521780064987</v>
      </c>
      <c r="Z47" s="8">
        <v>4.4885826334564616</v>
      </c>
      <c r="AA47" s="8">
        <v>0</v>
      </c>
      <c r="AB47" s="8">
        <v>1.2530244764615344</v>
      </c>
      <c r="AC47" s="8">
        <v>0</v>
      </c>
      <c r="AD47" s="8">
        <v>0</v>
      </c>
      <c r="AE47" s="8">
        <f t="shared" ref="AE47:AE52" si="17">SUM(R47:AD47)</f>
        <v>394.43025150235025</v>
      </c>
      <c r="AF47" s="14"/>
      <c r="AG47" s="15"/>
    </row>
    <row r="48" spans="1:33" ht="20.25" x14ac:dyDescent="0.3">
      <c r="A48" s="7" t="s">
        <v>25</v>
      </c>
      <c r="B48" s="8">
        <v>156.35853181783131</v>
      </c>
      <c r="C48" s="8">
        <v>62.859260156389219</v>
      </c>
      <c r="D48" s="8">
        <v>0</v>
      </c>
      <c r="E48" s="8">
        <v>0</v>
      </c>
      <c r="F48" s="8">
        <v>216.21416502236062</v>
      </c>
      <c r="G48" s="8">
        <v>3.2987688900699901</v>
      </c>
      <c r="H48" s="8">
        <v>261.83182311059846</v>
      </c>
      <c r="I48" s="8">
        <v>119.11281768158911</v>
      </c>
      <c r="J48" s="8">
        <v>7.2937568099497314</v>
      </c>
      <c r="K48" s="8">
        <v>9.129706447081453E-3</v>
      </c>
      <c r="L48" s="8">
        <v>42.665911913879704</v>
      </c>
      <c r="M48" s="8">
        <v>32.152217619064572</v>
      </c>
      <c r="N48" s="8">
        <v>0</v>
      </c>
      <c r="O48" s="8">
        <f t="shared" si="16"/>
        <v>901.79638272817976</v>
      </c>
      <c r="Q48" s="7" t="s">
        <v>25</v>
      </c>
      <c r="R48" s="8">
        <v>78.891348553494623</v>
      </c>
      <c r="S48" s="8">
        <v>30.642929420805423</v>
      </c>
      <c r="T48" s="8">
        <v>0</v>
      </c>
      <c r="U48" s="8">
        <v>0</v>
      </c>
      <c r="V48" s="8">
        <v>103.62483220316486</v>
      </c>
      <c r="W48" s="8">
        <v>3.2987688900699887</v>
      </c>
      <c r="X48" s="8">
        <v>137.55030836057637</v>
      </c>
      <c r="Y48" s="8">
        <v>55.931744394515071</v>
      </c>
      <c r="Z48" s="8">
        <v>7.2937568099497305</v>
      </c>
      <c r="AA48" s="8">
        <v>9.129706447081453E-3</v>
      </c>
      <c r="AB48" s="8">
        <v>42.66591191387969</v>
      </c>
      <c r="AC48" s="8">
        <v>15.898798785897743</v>
      </c>
      <c r="AD48" s="8">
        <v>0</v>
      </c>
      <c r="AE48" s="8">
        <f t="shared" si="17"/>
        <v>475.80752903880057</v>
      </c>
      <c r="AF48" s="14"/>
      <c r="AG48" s="15"/>
    </row>
    <row r="49" spans="1:33" ht="20.25" x14ac:dyDescent="0.3">
      <c r="A49" s="7" t="s">
        <v>23</v>
      </c>
      <c r="B49" s="8">
        <v>0</v>
      </c>
      <c r="C49" s="8">
        <v>0</v>
      </c>
      <c r="D49" s="8">
        <v>0</v>
      </c>
      <c r="E49" s="8">
        <v>0</v>
      </c>
      <c r="F49" s="8">
        <v>0</v>
      </c>
      <c r="G49" s="8">
        <v>143.99680991402047</v>
      </c>
      <c r="H49" s="8">
        <v>122.83943833687331</v>
      </c>
      <c r="I49" s="8">
        <v>47.608091800824681</v>
      </c>
      <c r="J49" s="8">
        <v>0</v>
      </c>
      <c r="K49" s="8">
        <v>0</v>
      </c>
      <c r="L49" s="8">
        <v>67.195033015430525</v>
      </c>
      <c r="M49" s="8">
        <v>0</v>
      </c>
      <c r="N49" s="8">
        <v>0</v>
      </c>
      <c r="O49" s="8">
        <f t="shared" si="16"/>
        <v>381.63937306714899</v>
      </c>
      <c r="Q49" s="7" t="s">
        <v>23</v>
      </c>
      <c r="R49" s="8">
        <v>0</v>
      </c>
      <c r="S49" s="8">
        <v>0</v>
      </c>
      <c r="T49" s="8">
        <v>0</v>
      </c>
      <c r="U49" s="8">
        <v>0</v>
      </c>
      <c r="V49" s="8">
        <v>0</v>
      </c>
      <c r="W49" s="8">
        <v>41.778705069205344</v>
      </c>
      <c r="X49" s="8">
        <v>60.729717774781207</v>
      </c>
      <c r="Y49" s="8">
        <v>27.769003820469809</v>
      </c>
      <c r="Z49" s="8">
        <v>0</v>
      </c>
      <c r="AA49" s="8">
        <v>0</v>
      </c>
      <c r="AB49" s="8">
        <v>23.372248234201745</v>
      </c>
      <c r="AC49" s="8">
        <v>0</v>
      </c>
      <c r="AD49" s="8">
        <v>0</v>
      </c>
      <c r="AE49" s="8">
        <f t="shared" si="17"/>
        <v>153.64967489865811</v>
      </c>
      <c r="AF49" s="16"/>
      <c r="AG49" s="17"/>
    </row>
    <row r="50" spans="1:33" ht="20.25" x14ac:dyDescent="0.3">
      <c r="A50" s="7" t="s">
        <v>24</v>
      </c>
      <c r="B50" s="8">
        <v>51.693722032050296</v>
      </c>
      <c r="C50" s="8">
        <v>0</v>
      </c>
      <c r="D50" s="8">
        <v>5.1371514791422008</v>
      </c>
      <c r="E50" s="8">
        <v>0</v>
      </c>
      <c r="F50" s="8">
        <v>38.360917820636601</v>
      </c>
      <c r="G50" s="8">
        <v>3.0286408499409689</v>
      </c>
      <c r="H50" s="8">
        <v>71.627649966652172</v>
      </c>
      <c r="I50" s="8">
        <v>59.507292237940931</v>
      </c>
      <c r="J50" s="8">
        <v>67.083113709740871</v>
      </c>
      <c r="K50" s="8">
        <v>0</v>
      </c>
      <c r="L50" s="8">
        <v>113.371416494634</v>
      </c>
      <c r="M50" s="8">
        <v>0</v>
      </c>
      <c r="N50" s="8">
        <v>0</v>
      </c>
      <c r="O50" s="8">
        <f t="shared" si="16"/>
        <v>409.80990459073803</v>
      </c>
      <c r="Q50" s="7" t="s">
        <v>24</v>
      </c>
      <c r="R50" s="8">
        <v>15.013919629133783</v>
      </c>
      <c r="S50" s="8">
        <v>0</v>
      </c>
      <c r="T50" s="8">
        <v>5.1371514791422008</v>
      </c>
      <c r="U50" s="8">
        <v>0</v>
      </c>
      <c r="V50" s="8">
        <v>10.122085763161362</v>
      </c>
      <c r="W50" s="8">
        <v>3.0286408499409698</v>
      </c>
      <c r="X50" s="8">
        <v>18.293512754899471</v>
      </c>
      <c r="Y50" s="8">
        <v>16.674883477356889</v>
      </c>
      <c r="Z50" s="8">
        <v>24.266234326705604</v>
      </c>
      <c r="AA50" s="8">
        <v>0</v>
      </c>
      <c r="AB50" s="8">
        <v>33.551355098513625</v>
      </c>
      <c r="AC50" s="8">
        <v>0</v>
      </c>
      <c r="AD50" s="8">
        <v>0</v>
      </c>
      <c r="AE50" s="8">
        <f t="shared" si="17"/>
        <v>126.0877833788539</v>
      </c>
    </row>
    <row r="51" spans="1:33" ht="20.25" x14ac:dyDescent="0.3">
      <c r="A51" s="7" t="s">
        <v>43</v>
      </c>
      <c r="B51" s="8">
        <v>24.604070968998965</v>
      </c>
      <c r="C51" s="8">
        <v>0</v>
      </c>
      <c r="D51" s="8">
        <v>6.1702896039752133</v>
      </c>
      <c r="E51" s="8">
        <v>5.865569107573064</v>
      </c>
      <c r="F51" s="8">
        <v>15.086956739925649</v>
      </c>
      <c r="G51" s="8">
        <v>1.1233624744961217</v>
      </c>
      <c r="H51" s="8">
        <v>47.193660911002105</v>
      </c>
      <c r="I51" s="8">
        <v>58.184863830052066</v>
      </c>
      <c r="J51" s="8">
        <v>3.6115132076263463</v>
      </c>
      <c r="K51" s="8">
        <v>34.705486247200106</v>
      </c>
      <c r="L51" s="8">
        <v>10.828027915778836</v>
      </c>
      <c r="M51" s="8">
        <v>82.631445543673095</v>
      </c>
      <c r="N51" s="8">
        <v>2.4715847636070887</v>
      </c>
      <c r="O51" s="8">
        <f t="shared" si="16"/>
        <v>292.47683131390863</v>
      </c>
      <c r="Q51" s="7" t="s">
        <v>43</v>
      </c>
      <c r="R51" s="8">
        <f t="shared" ref="R51:AD51" si="18">B51</f>
        <v>24.604070968998965</v>
      </c>
      <c r="S51" s="8">
        <f t="shared" si="18"/>
        <v>0</v>
      </c>
      <c r="T51" s="8">
        <f t="shared" si="18"/>
        <v>6.1702896039752133</v>
      </c>
      <c r="U51" s="8">
        <f t="shared" si="18"/>
        <v>5.865569107573064</v>
      </c>
      <c r="V51" s="8">
        <f t="shared" si="18"/>
        <v>15.086956739925649</v>
      </c>
      <c r="W51" s="8">
        <f t="shared" si="18"/>
        <v>1.1233624744961217</v>
      </c>
      <c r="X51" s="8">
        <f t="shared" si="18"/>
        <v>47.193660911002105</v>
      </c>
      <c r="Y51" s="8">
        <f t="shared" si="18"/>
        <v>58.184863830052066</v>
      </c>
      <c r="Z51" s="8">
        <f t="shared" si="18"/>
        <v>3.6115132076263463</v>
      </c>
      <c r="AA51" s="8">
        <f t="shared" si="18"/>
        <v>34.705486247200106</v>
      </c>
      <c r="AB51" s="8">
        <f t="shared" si="18"/>
        <v>10.828027915778836</v>
      </c>
      <c r="AC51" s="8">
        <f t="shared" si="18"/>
        <v>82.631445543673095</v>
      </c>
      <c r="AD51" s="8">
        <f t="shared" si="18"/>
        <v>2.4715847636070887</v>
      </c>
      <c r="AE51" s="8">
        <f t="shared" si="17"/>
        <v>292.47683131390863</v>
      </c>
    </row>
    <row r="52" spans="1:33" ht="20.25" x14ac:dyDescent="0.3">
      <c r="A52" s="11" t="s">
        <v>26</v>
      </c>
      <c r="B52" s="12">
        <f t="shared" ref="B52:N52" si="19">SUM(B47:B51)</f>
        <v>232.65632481888056</v>
      </c>
      <c r="C52" s="12">
        <f t="shared" si="19"/>
        <v>62.859260156389219</v>
      </c>
      <c r="D52" s="12">
        <f t="shared" si="19"/>
        <v>319.58518261273701</v>
      </c>
      <c r="E52" s="12">
        <f t="shared" si="19"/>
        <v>5.865569107573064</v>
      </c>
      <c r="F52" s="12">
        <f t="shared" si="19"/>
        <v>269.66203958292289</v>
      </c>
      <c r="G52" s="12">
        <f t="shared" si="19"/>
        <v>167.57156324676151</v>
      </c>
      <c r="H52" s="12">
        <f t="shared" si="19"/>
        <v>829.32175177251099</v>
      </c>
      <c r="I52" s="12">
        <f t="shared" si="19"/>
        <v>688.58046504293497</v>
      </c>
      <c r="J52" s="12">
        <f t="shared" si="19"/>
        <v>91.664747631815601</v>
      </c>
      <c r="K52" s="12">
        <f t="shared" si="19"/>
        <v>34.71461595364719</v>
      </c>
      <c r="L52" s="12">
        <f t="shared" si="19"/>
        <v>241.06359153625166</v>
      </c>
      <c r="M52" s="12">
        <f t="shared" si="19"/>
        <v>114.78366316273767</v>
      </c>
      <c r="N52" s="12">
        <f t="shared" si="19"/>
        <v>2.4715847636070887</v>
      </c>
      <c r="O52" s="12">
        <f t="shared" si="16"/>
        <v>3060.8003593887702</v>
      </c>
      <c r="Q52" s="11" t="s">
        <v>26</v>
      </c>
      <c r="R52" s="12">
        <f t="shared" ref="R52:AD52" si="20">SUM(R47:R51)</f>
        <v>118.50933915162737</v>
      </c>
      <c r="S52" s="12">
        <f t="shared" si="20"/>
        <v>30.642929420805423</v>
      </c>
      <c r="T52" s="12">
        <f t="shared" si="20"/>
        <v>132.34946152394451</v>
      </c>
      <c r="U52" s="12">
        <f t="shared" si="20"/>
        <v>5.865569107573064</v>
      </c>
      <c r="V52" s="12">
        <f t="shared" si="20"/>
        <v>128.83387470625186</v>
      </c>
      <c r="W52" s="12">
        <f t="shared" si="20"/>
        <v>65.353458401946384</v>
      </c>
      <c r="X52" s="12">
        <f t="shared" si="20"/>
        <v>378.57462483398047</v>
      </c>
      <c r="Y52" s="12">
        <f t="shared" si="20"/>
        <v>295.2757133230437</v>
      </c>
      <c r="Z52" s="12">
        <f t="shared" si="20"/>
        <v>39.660086977738139</v>
      </c>
      <c r="AA52" s="12">
        <f t="shared" si="20"/>
        <v>34.71461595364719</v>
      </c>
      <c r="AB52" s="12">
        <f t="shared" si="20"/>
        <v>111.67056763883542</v>
      </c>
      <c r="AC52" s="12">
        <f t="shared" si="20"/>
        <v>98.530244329570834</v>
      </c>
      <c r="AD52" s="12">
        <f t="shared" si="20"/>
        <v>2.4715847636070887</v>
      </c>
      <c r="AE52" s="12">
        <f t="shared" si="17"/>
        <v>1442.4520701325712</v>
      </c>
    </row>
    <row r="53" spans="1:33" ht="18" x14ac:dyDescent="0.25">
      <c r="A53" s="53" t="s">
        <v>34</v>
      </c>
      <c r="B53" s="53"/>
      <c r="C53" s="53"/>
      <c r="D53" s="53"/>
      <c r="E53" s="53"/>
      <c r="F53" s="53"/>
      <c r="G53" s="53"/>
      <c r="H53" s="53"/>
      <c r="I53" s="53"/>
      <c r="J53" s="53"/>
      <c r="K53" s="53"/>
      <c r="L53" s="53"/>
      <c r="M53" s="53"/>
      <c r="N53" s="53"/>
      <c r="O53" s="53"/>
      <c r="Q53" s="53" t="s">
        <v>34</v>
      </c>
      <c r="R53" s="53"/>
      <c r="S53" s="53"/>
      <c r="T53" s="53"/>
      <c r="U53" s="53"/>
      <c r="V53" s="53"/>
      <c r="W53" s="53"/>
      <c r="X53" s="53"/>
      <c r="Y53" s="53"/>
      <c r="Z53" s="53"/>
      <c r="AA53" s="53"/>
      <c r="AB53" s="53"/>
      <c r="AC53" s="53"/>
      <c r="AD53" s="53"/>
      <c r="AE53" s="53"/>
    </row>
    <row r="54" spans="1:33" s="67" customFormat="1" ht="36" x14ac:dyDescent="0.25">
      <c r="A54" s="65" t="s">
        <v>8</v>
      </c>
      <c r="B54" s="33" t="s">
        <v>9</v>
      </c>
      <c r="C54" s="33" t="s">
        <v>10</v>
      </c>
      <c r="D54" s="33" t="s">
        <v>11</v>
      </c>
      <c r="E54" s="33" t="s">
        <v>12</v>
      </c>
      <c r="F54" s="33" t="s">
        <v>13</v>
      </c>
      <c r="G54" s="33" t="s">
        <v>14</v>
      </c>
      <c r="H54" s="33" t="s">
        <v>15</v>
      </c>
      <c r="I54" s="33" t="s">
        <v>16</v>
      </c>
      <c r="J54" s="33" t="s">
        <v>17</v>
      </c>
      <c r="K54" s="33" t="s">
        <v>18</v>
      </c>
      <c r="L54" s="33" t="s">
        <v>19</v>
      </c>
      <c r="M54" s="33" t="s">
        <v>20</v>
      </c>
      <c r="N54" s="33" t="s">
        <v>21</v>
      </c>
      <c r="O54" s="33" t="s">
        <v>22</v>
      </c>
      <c r="Q54" s="65" t="s">
        <v>8</v>
      </c>
      <c r="R54" s="33" t="s">
        <v>67</v>
      </c>
      <c r="S54" s="33" t="s">
        <v>68</v>
      </c>
      <c r="T54" s="33" t="s">
        <v>11</v>
      </c>
      <c r="U54" s="33" t="s">
        <v>12</v>
      </c>
      <c r="V54" s="33" t="s">
        <v>66</v>
      </c>
      <c r="W54" s="33" t="s">
        <v>14</v>
      </c>
      <c r="X54" s="33" t="s">
        <v>15</v>
      </c>
      <c r="Y54" s="33" t="s">
        <v>16</v>
      </c>
      <c r="Z54" s="33" t="s">
        <v>17</v>
      </c>
      <c r="AA54" s="33" t="s">
        <v>18</v>
      </c>
      <c r="AB54" s="33" t="s">
        <v>19</v>
      </c>
      <c r="AC54" s="33" t="s">
        <v>69</v>
      </c>
      <c r="AD54" s="33" t="s">
        <v>21</v>
      </c>
      <c r="AE54" s="33" t="s">
        <v>22</v>
      </c>
      <c r="AF54" s="69"/>
      <c r="AG54" s="69"/>
    </row>
    <row r="55" spans="1:33" ht="20.25" x14ac:dyDescent="0.3">
      <c r="A55" s="7" t="s">
        <v>42</v>
      </c>
      <c r="B55" s="8">
        <v>0</v>
      </c>
      <c r="C55" s="8">
        <v>0</v>
      </c>
      <c r="D55" s="8">
        <v>76.655054850716368</v>
      </c>
      <c r="E55" s="8">
        <v>0</v>
      </c>
      <c r="F55" s="8">
        <v>0</v>
      </c>
      <c r="G55" s="8">
        <v>0.85911389220235712</v>
      </c>
      <c r="H55" s="8">
        <v>100.79019279735596</v>
      </c>
      <c r="I55" s="8">
        <v>115.27302902260693</v>
      </c>
      <c r="J55" s="8">
        <v>4.5888978590119285</v>
      </c>
      <c r="K55" s="8">
        <v>0</v>
      </c>
      <c r="L55" s="8">
        <v>2.9326292609314755</v>
      </c>
      <c r="M55" s="8">
        <v>0</v>
      </c>
      <c r="N55" s="8">
        <v>0</v>
      </c>
      <c r="O55" s="8">
        <f t="shared" ref="O55:O60" si="21">SUM(B55:N55)</f>
        <v>301.098917682825</v>
      </c>
      <c r="Q55" s="7" t="s">
        <v>42</v>
      </c>
      <c r="R55" s="8">
        <v>0</v>
      </c>
      <c r="S55" s="8">
        <v>0</v>
      </c>
      <c r="T55" s="8">
        <v>76.655054850716382</v>
      </c>
      <c r="U55" s="8">
        <v>0</v>
      </c>
      <c r="V55" s="8">
        <v>0</v>
      </c>
      <c r="W55" s="8">
        <v>0.85911389220235712</v>
      </c>
      <c r="X55" s="8">
        <v>100.79019279735597</v>
      </c>
      <c r="Y55" s="8">
        <v>115.27302902260691</v>
      </c>
      <c r="Z55" s="8">
        <v>4.5888978590119294</v>
      </c>
      <c r="AA55" s="8">
        <v>0</v>
      </c>
      <c r="AB55" s="8">
        <v>2.9326292609314755</v>
      </c>
      <c r="AC55" s="8">
        <v>0</v>
      </c>
      <c r="AD55" s="8">
        <v>0</v>
      </c>
      <c r="AE55" s="8">
        <f t="shared" ref="AE55:AE60" si="22">SUM(R55:AD55)</f>
        <v>301.09891768282506</v>
      </c>
    </row>
    <row r="56" spans="1:33" ht="20.25" x14ac:dyDescent="0.3">
      <c r="A56" s="7" t="s">
        <v>25</v>
      </c>
      <c r="B56" s="8">
        <v>120.61022007083827</v>
      </c>
      <c r="C56" s="8">
        <v>38.509581918530401</v>
      </c>
      <c r="D56" s="8">
        <v>0</v>
      </c>
      <c r="E56" s="8">
        <v>0</v>
      </c>
      <c r="F56" s="8">
        <v>132.07147467678618</v>
      </c>
      <c r="G56" s="8">
        <v>2.0802499612017669</v>
      </c>
      <c r="H56" s="8">
        <v>215.27294471651066</v>
      </c>
      <c r="I56" s="8">
        <v>87.108626402920208</v>
      </c>
      <c r="J56" s="8">
        <v>4.2816712945254833</v>
      </c>
      <c r="K56" s="8">
        <v>5.7216708746288284E-3</v>
      </c>
      <c r="L56" s="8">
        <v>26.739118826231689</v>
      </c>
      <c r="M56" s="8">
        <v>19.21909246787823</v>
      </c>
      <c r="N56" s="8">
        <v>0</v>
      </c>
      <c r="O56" s="8">
        <f t="shared" si="21"/>
        <v>645.89870200629764</v>
      </c>
      <c r="Q56" s="7" t="s">
        <v>25</v>
      </c>
      <c r="R56" s="8">
        <v>78.364842740463061</v>
      </c>
      <c r="S56" s="8">
        <v>29.446208597110758</v>
      </c>
      <c r="T56" s="8">
        <v>0</v>
      </c>
      <c r="U56" s="8">
        <v>0</v>
      </c>
      <c r="V56" s="8">
        <v>106.51643996222225</v>
      </c>
      <c r="W56" s="8">
        <v>2.0802499612017682</v>
      </c>
      <c r="X56" s="8">
        <v>133.4597740155902</v>
      </c>
      <c r="Y56" s="8">
        <v>72.148257637117666</v>
      </c>
      <c r="Z56" s="8">
        <v>4.2816712945254833</v>
      </c>
      <c r="AA56" s="8">
        <v>5.7216708746288284E-3</v>
      </c>
      <c r="AB56" s="8">
        <v>26.739118826231689</v>
      </c>
      <c r="AC56" s="8">
        <v>19.21909246787823</v>
      </c>
      <c r="AD56" s="8">
        <v>0</v>
      </c>
      <c r="AE56" s="8">
        <f t="shared" si="22"/>
        <v>472.26137717321575</v>
      </c>
    </row>
    <row r="57" spans="1:33" ht="20.25" x14ac:dyDescent="0.3">
      <c r="A57" s="7" t="s">
        <v>23</v>
      </c>
      <c r="B57" s="8">
        <v>0</v>
      </c>
      <c r="C57" s="8">
        <v>0</v>
      </c>
      <c r="D57" s="8">
        <v>0</v>
      </c>
      <c r="E57" s="8">
        <v>0</v>
      </c>
      <c r="F57" s="8">
        <v>0</v>
      </c>
      <c r="G57" s="8">
        <v>3.607287597642578</v>
      </c>
      <c r="H57" s="8">
        <v>6.2773511965174809</v>
      </c>
      <c r="I57" s="8">
        <v>2.7166453085552047</v>
      </c>
      <c r="J57" s="8">
        <v>0</v>
      </c>
      <c r="K57" s="8">
        <v>0</v>
      </c>
      <c r="L57" s="8">
        <v>1.8390458981783186</v>
      </c>
      <c r="M57" s="8">
        <v>0</v>
      </c>
      <c r="N57" s="8">
        <v>0</v>
      </c>
      <c r="O57" s="8">
        <f t="shared" si="21"/>
        <v>14.440330000893582</v>
      </c>
      <c r="Q57" s="7" t="s">
        <v>23</v>
      </c>
      <c r="R57" s="8">
        <v>0</v>
      </c>
      <c r="S57" s="8">
        <v>0</v>
      </c>
      <c r="T57" s="8">
        <v>0</v>
      </c>
      <c r="U57" s="8">
        <v>0</v>
      </c>
      <c r="V57" s="8">
        <v>0</v>
      </c>
      <c r="W57" s="8">
        <v>3.6072875976425767</v>
      </c>
      <c r="X57" s="8">
        <v>6.2773511965174755</v>
      </c>
      <c r="Y57" s="8">
        <v>2.7166453085552047</v>
      </c>
      <c r="Z57" s="8">
        <v>0</v>
      </c>
      <c r="AA57" s="8">
        <v>0</v>
      </c>
      <c r="AB57" s="8">
        <v>1.839045898178318</v>
      </c>
      <c r="AC57" s="8">
        <v>0</v>
      </c>
      <c r="AD57" s="8">
        <v>0</v>
      </c>
      <c r="AE57" s="8">
        <f t="shared" si="22"/>
        <v>14.440330000893574</v>
      </c>
    </row>
    <row r="58" spans="1:33" ht="20.25" x14ac:dyDescent="0.3">
      <c r="A58" s="7" t="s">
        <v>24</v>
      </c>
      <c r="B58" s="8">
        <v>2.4538312655875032</v>
      </c>
      <c r="C58" s="8">
        <v>0</v>
      </c>
      <c r="D58" s="8">
        <v>0.27053057084634524</v>
      </c>
      <c r="E58" s="8">
        <v>0</v>
      </c>
      <c r="F58" s="8">
        <v>1.8610668031713706</v>
      </c>
      <c r="G58" s="8">
        <v>0.15575642781204679</v>
      </c>
      <c r="H58" s="8">
        <v>3.4832737383115937</v>
      </c>
      <c r="I58" s="8">
        <v>3.3565138040156852</v>
      </c>
      <c r="J58" s="8">
        <v>3.2613006519678116</v>
      </c>
      <c r="K58" s="8">
        <v>0</v>
      </c>
      <c r="L58" s="8">
        <v>5.6587938102947035</v>
      </c>
      <c r="M58" s="8">
        <v>0</v>
      </c>
      <c r="N58" s="8">
        <v>0</v>
      </c>
      <c r="O58" s="8">
        <f t="shared" si="21"/>
        <v>20.501067072007061</v>
      </c>
      <c r="Q58" s="7" t="s">
        <v>24</v>
      </c>
      <c r="R58" s="8">
        <v>2.4538312655875028</v>
      </c>
      <c r="S58" s="8">
        <v>0</v>
      </c>
      <c r="T58" s="8">
        <v>0.27053057084634524</v>
      </c>
      <c r="U58" s="8">
        <v>0</v>
      </c>
      <c r="V58" s="8">
        <v>1.8610668031713704</v>
      </c>
      <c r="W58" s="8">
        <v>0.15575642781204682</v>
      </c>
      <c r="X58" s="8">
        <v>3.4832737383115933</v>
      </c>
      <c r="Y58" s="8">
        <v>3.3565138040156857</v>
      </c>
      <c r="Z58" s="8">
        <v>3.261300651967812</v>
      </c>
      <c r="AA58" s="8">
        <v>0</v>
      </c>
      <c r="AB58" s="8">
        <v>5.6587938102947097</v>
      </c>
      <c r="AC58" s="8">
        <v>0</v>
      </c>
      <c r="AD58" s="8">
        <v>0</v>
      </c>
      <c r="AE58" s="8">
        <f t="shared" si="22"/>
        <v>20.501067072007064</v>
      </c>
    </row>
    <row r="59" spans="1:33" ht="20.25" x14ac:dyDescent="0.3">
      <c r="A59" s="7" t="s">
        <v>43</v>
      </c>
      <c r="B59" s="8">
        <v>2.3870197964176039</v>
      </c>
      <c r="C59" s="8">
        <v>0</v>
      </c>
      <c r="D59" s="8">
        <v>0.75228117044188525</v>
      </c>
      <c r="E59" s="8">
        <v>0.74509355885082651</v>
      </c>
      <c r="F59" s="8">
        <v>1.8805366054377777</v>
      </c>
      <c r="G59" s="8">
        <v>0.14499056616881587</v>
      </c>
      <c r="H59" s="8">
        <v>4.7366214811105509</v>
      </c>
      <c r="I59" s="8">
        <v>3.9692896791206094</v>
      </c>
      <c r="J59" s="8">
        <v>0.16609682528266401</v>
      </c>
      <c r="K59" s="8">
        <v>2.1928642695225347</v>
      </c>
      <c r="L59" s="8">
        <v>0.54525636824714496</v>
      </c>
      <c r="M59" s="8">
        <v>5.9767752459202335</v>
      </c>
      <c r="N59" s="8">
        <v>0.30326090798725303</v>
      </c>
      <c r="O59" s="8">
        <f t="shared" si="21"/>
        <v>23.8000864745079</v>
      </c>
      <c r="Q59" s="7" t="s">
        <v>43</v>
      </c>
      <c r="R59" s="8">
        <v>2.3870197964176039</v>
      </c>
      <c r="S59" s="8">
        <v>0</v>
      </c>
      <c r="T59" s="8">
        <v>0.75228117044188503</v>
      </c>
      <c r="U59" s="8">
        <v>0.7450935588508264</v>
      </c>
      <c r="V59" s="8">
        <v>1.8805366054377777</v>
      </c>
      <c r="W59" s="8">
        <v>0.14499056616881587</v>
      </c>
      <c r="X59" s="8">
        <v>4.73662148111055</v>
      </c>
      <c r="Y59" s="8">
        <v>3.9692896791206094</v>
      </c>
      <c r="Z59" s="8">
        <v>0.16609682528266401</v>
      </c>
      <c r="AA59" s="8">
        <v>2.1928642695225347</v>
      </c>
      <c r="AB59" s="8">
        <v>0.54525636824714496</v>
      </c>
      <c r="AC59" s="8">
        <v>5.9767752459202335</v>
      </c>
      <c r="AD59" s="8">
        <v>0.30326090798725303</v>
      </c>
      <c r="AE59" s="8">
        <f t="shared" si="22"/>
        <v>23.800086474507896</v>
      </c>
    </row>
    <row r="60" spans="1:33" ht="20.25" x14ac:dyDescent="0.3">
      <c r="A60" s="11" t="s">
        <v>26</v>
      </c>
      <c r="B60" s="12">
        <f t="shared" ref="B60:N60" si="23">SUM(B55:B59)</f>
        <v>125.45107113284337</v>
      </c>
      <c r="C60" s="12">
        <f t="shared" si="23"/>
        <v>38.509581918530401</v>
      </c>
      <c r="D60" s="12">
        <f t="shared" si="23"/>
        <v>77.677866592004605</v>
      </c>
      <c r="E60" s="12">
        <f t="shared" si="23"/>
        <v>0.74509355885082651</v>
      </c>
      <c r="F60" s="12">
        <f t="shared" si="23"/>
        <v>135.81307808539535</v>
      </c>
      <c r="G60" s="12">
        <f t="shared" si="23"/>
        <v>6.8473984450275642</v>
      </c>
      <c r="H60" s="12">
        <f t="shared" si="23"/>
        <v>330.56038392980628</v>
      </c>
      <c r="I60" s="12">
        <f t="shared" si="23"/>
        <v>212.42410421721863</v>
      </c>
      <c r="J60" s="12">
        <f t="shared" si="23"/>
        <v>12.297966630787887</v>
      </c>
      <c r="K60" s="12">
        <f t="shared" si="23"/>
        <v>2.1985859403971637</v>
      </c>
      <c r="L60" s="12">
        <f t="shared" si="23"/>
        <v>37.714844163883335</v>
      </c>
      <c r="M60" s="12">
        <f t="shared" si="23"/>
        <v>25.195867713798464</v>
      </c>
      <c r="N60" s="12">
        <f t="shared" si="23"/>
        <v>0.30326090798725303</v>
      </c>
      <c r="O60" s="12">
        <f t="shared" si="21"/>
        <v>1005.7391032365309</v>
      </c>
      <c r="Q60" s="11" t="s">
        <v>26</v>
      </c>
      <c r="R60" s="12">
        <f t="shared" ref="R60:AD60" si="24">SUM(R55:R59)</f>
        <v>83.205693802468161</v>
      </c>
      <c r="S60" s="12">
        <f t="shared" si="24"/>
        <v>29.446208597110758</v>
      </c>
      <c r="T60" s="12">
        <f t="shared" si="24"/>
        <v>77.677866592004619</v>
      </c>
      <c r="U60" s="12">
        <f t="shared" si="24"/>
        <v>0.7450935588508264</v>
      </c>
      <c r="V60" s="12">
        <f t="shared" si="24"/>
        <v>110.2580433708314</v>
      </c>
      <c r="W60" s="12">
        <f t="shared" si="24"/>
        <v>6.8473984450275642</v>
      </c>
      <c r="X60" s="12">
        <f t="shared" si="24"/>
        <v>248.74721322888581</v>
      </c>
      <c r="Y60" s="12">
        <f t="shared" si="24"/>
        <v>197.46373545141606</v>
      </c>
      <c r="Z60" s="12">
        <f t="shared" si="24"/>
        <v>12.29796663078789</v>
      </c>
      <c r="AA60" s="12">
        <f t="shared" si="24"/>
        <v>2.1985859403971637</v>
      </c>
      <c r="AB60" s="12">
        <f t="shared" si="24"/>
        <v>37.714844163883335</v>
      </c>
      <c r="AC60" s="12">
        <f t="shared" si="24"/>
        <v>25.195867713798464</v>
      </c>
      <c r="AD60" s="12">
        <f t="shared" si="24"/>
        <v>0.30326090798725303</v>
      </c>
      <c r="AE60" s="12">
        <f t="shared" si="22"/>
        <v>832.1017784034492</v>
      </c>
    </row>
    <row r="64" spans="1:33" ht="18" x14ac:dyDescent="0.25">
      <c r="A64" s="54" t="s">
        <v>35</v>
      </c>
      <c r="B64" s="54"/>
      <c r="C64" s="54"/>
      <c r="D64" s="54"/>
      <c r="E64" s="54"/>
      <c r="F64" s="54"/>
      <c r="G64" s="54"/>
      <c r="H64" s="54"/>
      <c r="I64" s="54"/>
      <c r="J64" s="54"/>
      <c r="K64" s="54"/>
      <c r="L64" s="54"/>
      <c r="M64" s="54"/>
      <c r="N64" s="54"/>
      <c r="O64" s="54"/>
      <c r="Q64" s="54" t="s">
        <v>61</v>
      </c>
      <c r="R64" s="54"/>
      <c r="S64" s="54"/>
      <c r="T64" s="54"/>
      <c r="U64" s="54"/>
      <c r="V64" s="54"/>
      <c r="W64" s="54"/>
      <c r="X64" s="54"/>
      <c r="Y64" s="54"/>
      <c r="Z64" s="54"/>
      <c r="AA64" s="54"/>
      <c r="AB64" s="54"/>
      <c r="AC64" s="54"/>
      <c r="AD64" s="54"/>
      <c r="AE64" s="54"/>
    </row>
    <row r="65" spans="1:33" ht="18" x14ac:dyDescent="0.25">
      <c r="A65" s="54" t="s">
        <v>57</v>
      </c>
      <c r="B65" s="54"/>
      <c r="C65" s="54"/>
      <c r="D65" s="54"/>
      <c r="E65" s="54"/>
      <c r="F65" s="54"/>
      <c r="G65" s="54"/>
      <c r="H65" s="54"/>
      <c r="I65" s="54"/>
      <c r="J65" s="54"/>
      <c r="K65" s="54"/>
      <c r="L65" s="54"/>
      <c r="M65" s="54"/>
      <c r="N65" s="54"/>
      <c r="O65" s="24"/>
      <c r="Q65" s="59" t="s">
        <v>57</v>
      </c>
      <c r="R65" s="59"/>
      <c r="S65" s="59"/>
      <c r="T65" s="59"/>
      <c r="U65" s="59"/>
      <c r="V65" s="59"/>
      <c r="W65" s="59"/>
      <c r="X65" s="59"/>
      <c r="Y65" s="59"/>
      <c r="Z65" s="59"/>
      <c r="AA65" s="59"/>
      <c r="AB65" s="59"/>
      <c r="AC65" s="59"/>
      <c r="AD65" s="59"/>
      <c r="AE65" s="59"/>
    </row>
    <row r="66" spans="1:33" s="67" customFormat="1" ht="69.599999999999994" customHeight="1" x14ac:dyDescent="0.25">
      <c r="A66" s="63" t="s">
        <v>0</v>
      </c>
      <c r="B66" s="64" t="s">
        <v>1</v>
      </c>
      <c r="C66" s="64" t="s">
        <v>1</v>
      </c>
      <c r="D66" s="64" t="s">
        <v>1</v>
      </c>
      <c r="E66" s="64" t="s">
        <v>1</v>
      </c>
      <c r="F66" s="64" t="s">
        <v>1</v>
      </c>
      <c r="G66" s="64" t="s">
        <v>1</v>
      </c>
      <c r="H66" s="63" t="s">
        <v>2</v>
      </c>
      <c r="I66" s="63" t="s">
        <v>2</v>
      </c>
      <c r="J66" s="63" t="s">
        <v>3</v>
      </c>
      <c r="K66" s="63" t="s">
        <v>4</v>
      </c>
      <c r="L66" s="63" t="s">
        <v>5</v>
      </c>
      <c r="M66" s="63" t="s">
        <v>6</v>
      </c>
      <c r="N66" s="63" t="s">
        <v>7</v>
      </c>
      <c r="O66" s="63"/>
      <c r="Q66" s="63" t="s">
        <v>0</v>
      </c>
      <c r="R66" s="64" t="s">
        <v>1</v>
      </c>
      <c r="S66" s="64" t="s">
        <v>1</v>
      </c>
      <c r="T66" s="64" t="s">
        <v>1</v>
      </c>
      <c r="U66" s="64" t="s">
        <v>1</v>
      </c>
      <c r="V66" s="64" t="s">
        <v>1</v>
      </c>
      <c r="W66" s="64" t="s">
        <v>1</v>
      </c>
      <c r="X66" s="63" t="s">
        <v>2</v>
      </c>
      <c r="Y66" s="63" t="s">
        <v>2</v>
      </c>
      <c r="Z66" s="63" t="s">
        <v>3</v>
      </c>
      <c r="AA66" s="63" t="s">
        <v>4</v>
      </c>
      <c r="AB66" s="63" t="s">
        <v>5</v>
      </c>
      <c r="AC66" s="63" t="s">
        <v>6</v>
      </c>
      <c r="AD66" s="63" t="s">
        <v>7</v>
      </c>
      <c r="AE66" s="63"/>
      <c r="AF66" s="72"/>
      <c r="AG66" s="72"/>
    </row>
    <row r="67" spans="1:33" s="67" customFormat="1" ht="36" x14ac:dyDescent="0.25">
      <c r="A67" s="65" t="s">
        <v>8</v>
      </c>
      <c r="B67" s="33" t="s">
        <v>67</v>
      </c>
      <c r="C67" s="33" t="s">
        <v>68</v>
      </c>
      <c r="D67" s="33" t="s">
        <v>11</v>
      </c>
      <c r="E67" s="33" t="s">
        <v>12</v>
      </c>
      <c r="F67" s="33" t="s">
        <v>66</v>
      </c>
      <c r="G67" s="33" t="s">
        <v>14</v>
      </c>
      <c r="H67" s="33" t="s">
        <v>15</v>
      </c>
      <c r="I67" s="33" t="s">
        <v>16</v>
      </c>
      <c r="J67" s="33" t="s">
        <v>17</v>
      </c>
      <c r="K67" s="33" t="s">
        <v>18</v>
      </c>
      <c r="L67" s="33" t="s">
        <v>19</v>
      </c>
      <c r="M67" s="33" t="s">
        <v>69</v>
      </c>
      <c r="N67" s="33" t="s">
        <v>21</v>
      </c>
      <c r="O67" s="33" t="s">
        <v>22</v>
      </c>
      <c r="Q67" s="65" t="s">
        <v>8</v>
      </c>
      <c r="R67" s="33" t="s">
        <v>67</v>
      </c>
      <c r="S67" s="33" t="s">
        <v>68</v>
      </c>
      <c r="T67" s="33" t="s">
        <v>11</v>
      </c>
      <c r="U67" s="33" t="s">
        <v>12</v>
      </c>
      <c r="V67" s="33" t="s">
        <v>66</v>
      </c>
      <c r="W67" s="33" t="s">
        <v>14</v>
      </c>
      <c r="X67" s="33" t="s">
        <v>15</v>
      </c>
      <c r="Y67" s="33" t="s">
        <v>16</v>
      </c>
      <c r="Z67" s="33" t="s">
        <v>17</v>
      </c>
      <c r="AA67" s="33" t="s">
        <v>18</v>
      </c>
      <c r="AB67" s="33" t="s">
        <v>19</v>
      </c>
      <c r="AC67" s="33" t="s">
        <v>69</v>
      </c>
      <c r="AD67" s="33" t="s">
        <v>21</v>
      </c>
      <c r="AE67" s="33" t="s">
        <v>22</v>
      </c>
      <c r="AF67" s="68"/>
      <c r="AG67" s="68"/>
    </row>
    <row r="68" spans="1:33" ht="20.25" x14ac:dyDescent="0.3">
      <c r="A68" s="7" t="s">
        <v>42</v>
      </c>
      <c r="B68" s="8">
        <v>0</v>
      </c>
      <c r="C68" s="8">
        <v>0</v>
      </c>
      <c r="D68" s="8">
        <v>398.84723242494601</v>
      </c>
      <c r="E68" s="8">
        <v>0</v>
      </c>
      <c r="F68" s="8">
        <v>0</v>
      </c>
      <c r="G68" s="8">
        <v>21.231835942570918</v>
      </c>
      <c r="H68" s="8">
        <v>375.26261310686124</v>
      </c>
      <c r="I68" s="8">
        <v>468.66053603346285</v>
      </c>
      <c r="J68" s="8">
        <v>15.401807061425052</v>
      </c>
      <c r="K68" s="8">
        <v>0</v>
      </c>
      <c r="L68" s="8">
        <v>4.612067891183262</v>
      </c>
      <c r="M68" s="8">
        <v>0</v>
      </c>
      <c r="N68" s="8">
        <v>0</v>
      </c>
      <c r="O68" s="8">
        <f t="shared" ref="O68:O73" si="25">SUM(B68:N68)</f>
        <v>1284.0160924604493</v>
      </c>
      <c r="Q68" s="7" t="s">
        <v>42</v>
      </c>
      <c r="R68" s="8">
        <v>0</v>
      </c>
      <c r="S68" s="8">
        <v>0</v>
      </c>
      <c r="T68" s="8">
        <v>157.35628817029033</v>
      </c>
      <c r="U68" s="8">
        <v>0</v>
      </c>
      <c r="V68" s="8">
        <v>0</v>
      </c>
      <c r="W68" s="8">
        <v>21.231835942570914</v>
      </c>
      <c r="X68" s="8">
        <v>132.22339400379971</v>
      </c>
      <c r="Y68" s="8">
        <v>158.46266752004931</v>
      </c>
      <c r="Z68" s="8">
        <v>5.0548730775597059</v>
      </c>
      <c r="AA68" s="8">
        <v>0</v>
      </c>
      <c r="AB68" s="8">
        <v>0.82519878658074275</v>
      </c>
      <c r="AC68" s="8">
        <v>0</v>
      </c>
      <c r="AD68" s="8">
        <v>0</v>
      </c>
      <c r="AE68" s="8">
        <f t="shared" ref="AE68:AE73" si="26">SUM(R68:AD68)</f>
        <v>475.15425750085075</v>
      </c>
      <c r="AF68" s="14"/>
      <c r="AG68" s="15"/>
    </row>
    <row r="69" spans="1:33" ht="20.25" x14ac:dyDescent="0.3">
      <c r="A69" s="7" t="s">
        <v>25</v>
      </c>
      <c r="B69" s="8">
        <v>153.61774538653677</v>
      </c>
      <c r="C69" s="8">
        <v>63.878034199792545</v>
      </c>
      <c r="D69" s="8">
        <v>0</v>
      </c>
      <c r="E69" s="8">
        <v>0</v>
      </c>
      <c r="F69" s="8">
        <v>220.99534251200376</v>
      </c>
      <c r="G69" s="8">
        <v>3.521438163059126</v>
      </c>
      <c r="H69" s="8">
        <v>256.59928116232919</v>
      </c>
      <c r="I69" s="8">
        <v>109.21656230626104</v>
      </c>
      <c r="J69" s="8">
        <v>7.6939311392767857</v>
      </c>
      <c r="K69" s="8">
        <v>9.9255326713713794E-3</v>
      </c>
      <c r="L69" s="8">
        <v>16.500753300562078</v>
      </c>
      <c r="M69" s="8">
        <v>32.152486948992689</v>
      </c>
      <c r="N69" s="8">
        <v>0</v>
      </c>
      <c r="O69" s="8">
        <f t="shared" si="25"/>
        <v>864.18550065148531</v>
      </c>
      <c r="Q69" s="7" t="s">
        <v>25</v>
      </c>
      <c r="R69" s="8">
        <v>38.051674897418792</v>
      </c>
      <c r="S69" s="8">
        <v>15.816738452588115</v>
      </c>
      <c r="T69" s="8">
        <v>0</v>
      </c>
      <c r="U69" s="8">
        <v>0</v>
      </c>
      <c r="V69" s="8">
        <v>54.630613670704747</v>
      </c>
      <c r="W69" s="8">
        <v>3.5214381630591229</v>
      </c>
      <c r="X69" s="8">
        <v>68.642010458316307</v>
      </c>
      <c r="Y69" s="8">
        <v>27.137634934189936</v>
      </c>
      <c r="Z69" s="8">
        <v>7.6939311392767875</v>
      </c>
      <c r="AA69" s="8">
        <v>9.9255326713713794E-3</v>
      </c>
      <c r="AB69" s="8">
        <v>16.500753300562074</v>
      </c>
      <c r="AC69" s="8">
        <v>10.04765217156022</v>
      </c>
      <c r="AD69" s="8">
        <v>0</v>
      </c>
      <c r="AE69" s="8">
        <f t="shared" si="26"/>
        <v>242.05237272034751</v>
      </c>
      <c r="AF69" s="14"/>
      <c r="AG69" s="15"/>
    </row>
    <row r="70" spans="1:33" ht="20.25" x14ac:dyDescent="0.3">
      <c r="A70" s="7" t="s">
        <v>23</v>
      </c>
      <c r="B70" s="8">
        <v>0</v>
      </c>
      <c r="C70" s="8">
        <v>0</v>
      </c>
      <c r="D70" s="8">
        <v>0</v>
      </c>
      <c r="E70" s="8">
        <v>0</v>
      </c>
      <c r="F70" s="8">
        <v>0</v>
      </c>
      <c r="G70" s="8">
        <v>165.61856947008252</v>
      </c>
      <c r="H70" s="8">
        <v>143.0470422671909</v>
      </c>
      <c r="I70" s="8">
        <v>58.291853098521763</v>
      </c>
      <c r="J70" s="8">
        <v>0</v>
      </c>
      <c r="K70" s="8">
        <v>0</v>
      </c>
      <c r="L70" s="8">
        <v>77.382918010919298</v>
      </c>
      <c r="M70" s="8">
        <v>0</v>
      </c>
      <c r="N70" s="8">
        <v>0</v>
      </c>
      <c r="O70" s="8">
        <f t="shared" si="25"/>
        <v>444.34038284671448</v>
      </c>
      <c r="Q70" s="7" t="s">
        <v>23</v>
      </c>
      <c r="R70" s="8">
        <v>0</v>
      </c>
      <c r="S70" s="8">
        <v>0</v>
      </c>
      <c r="T70" s="8">
        <v>0</v>
      </c>
      <c r="U70" s="8">
        <v>0</v>
      </c>
      <c r="V70" s="8">
        <v>0</v>
      </c>
      <c r="W70" s="8">
        <v>48.051962901162582</v>
      </c>
      <c r="X70" s="8">
        <v>70.720011610440892</v>
      </c>
      <c r="Y70" s="8">
        <v>34.000663126075459</v>
      </c>
      <c r="Z70" s="8">
        <v>0</v>
      </c>
      <c r="AA70" s="8">
        <v>0</v>
      </c>
      <c r="AB70" s="8">
        <v>26.915869933760707</v>
      </c>
      <c r="AC70" s="8">
        <v>0</v>
      </c>
      <c r="AD70" s="8">
        <v>0</v>
      </c>
      <c r="AE70" s="8">
        <f t="shared" si="26"/>
        <v>179.68850757143966</v>
      </c>
      <c r="AF70" s="16"/>
      <c r="AG70" s="17"/>
    </row>
    <row r="71" spans="1:33" s="9" customFormat="1" ht="20.25" x14ac:dyDescent="0.3">
      <c r="A71" s="7" t="s">
        <v>24</v>
      </c>
      <c r="B71" s="8">
        <v>57.248820187127897</v>
      </c>
      <c r="C71" s="8">
        <v>0</v>
      </c>
      <c r="D71" s="8">
        <v>6.79679002141323</v>
      </c>
      <c r="E71" s="8">
        <v>0</v>
      </c>
      <c r="F71" s="8">
        <v>42.800445894441708</v>
      </c>
      <c r="G71" s="8">
        <v>3.5129658034258995</v>
      </c>
      <c r="H71" s="8">
        <v>80.614864076274387</v>
      </c>
      <c r="I71" s="8">
        <v>51.395873706747928</v>
      </c>
      <c r="J71" s="8">
        <v>72.524746161375148</v>
      </c>
      <c r="K71" s="8">
        <v>0</v>
      </c>
      <c r="L71" s="8">
        <v>124.97671004836241</v>
      </c>
      <c r="M71" s="8">
        <v>0</v>
      </c>
      <c r="N71" s="8">
        <v>0</v>
      </c>
      <c r="O71" s="8">
        <f t="shared" si="25"/>
        <v>439.87121589916859</v>
      </c>
      <c r="P71"/>
      <c r="Q71" s="7" t="s">
        <v>24</v>
      </c>
      <c r="R71" s="8">
        <v>16.627341800216257</v>
      </c>
      <c r="S71" s="8">
        <v>0</v>
      </c>
      <c r="T71" s="8">
        <v>6.79679002141323</v>
      </c>
      <c r="U71" s="8">
        <v>0</v>
      </c>
      <c r="V71" s="8">
        <v>11.293519776318453</v>
      </c>
      <c r="W71" s="8">
        <v>3.512965803425899</v>
      </c>
      <c r="X71" s="8">
        <v>20.588823518577037</v>
      </c>
      <c r="Y71" s="8">
        <v>14.401935847629616</v>
      </c>
      <c r="Z71" s="8">
        <v>26.234657091971307</v>
      </c>
      <c r="AA71" s="8">
        <v>0</v>
      </c>
      <c r="AB71" s="8">
        <v>36.985847998777103</v>
      </c>
      <c r="AC71" s="8">
        <v>0</v>
      </c>
      <c r="AD71" s="8">
        <v>0</v>
      </c>
      <c r="AE71" s="8">
        <f t="shared" si="26"/>
        <v>136.44188185832891</v>
      </c>
      <c r="AG71" s="10"/>
    </row>
    <row r="72" spans="1:33" s="9" customFormat="1" ht="20.25" x14ac:dyDescent="0.3">
      <c r="A72" s="7" t="s">
        <v>43</v>
      </c>
      <c r="B72" s="8">
        <v>26.226942782907777</v>
      </c>
      <c r="C72" s="8">
        <v>0</v>
      </c>
      <c r="D72" s="8">
        <v>6.8570703718210595</v>
      </c>
      <c r="E72" s="8">
        <v>6.3973012587676283</v>
      </c>
      <c r="F72" s="8">
        <v>16.732034858994719</v>
      </c>
      <c r="G72" s="8">
        <v>1.1817482586631072</v>
      </c>
      <c r="H72" s="8">
        <v>49.103712120156665</v>
      </c>
      <c r="I72" s="8">
        <v>64.101906367291619</v>
      </c>
      <c r="J72" s="8">
        <v>3.2149855946825054</v>
      </c>
      <c r="K72" s="8">
        <v>41.584579345764048</v>
      </c>
      <c r="L72" s="8">
        <v>12.753271943282833</v>
      </c>
      <c r="M72" s="8">
        <v>100.90699474644506</v>
      </c>
      <c r="N72" s="8">
        <v>2.9674826372566603</v>
      </c>
      <c r="O72" s="8">
        <f t="shared" si="25"/>
        <v>332.02803028603364</v>
      </c>
      <c r="P72"/>
      <c r="Q72" s="7" t="s">
        <v>43</v>
      </c>
      <c r="R72" s="8">
        <f t="shared" ref="R72:AD72" si="27">B72</f>
        <v>26.226942782907777</v>
      </c>
      <c r="S72" s="8">
        <f t="shared" si="27"/>
        <v>0</v>
      </c>
      <c r="T72" s="8">
        <f t="shared" si="27"/>
        <v>6.8570703718210595</v>
      </c>
      <c r="U72" s="8">
        <f t="shared" si="27"/>
        <v>6.3973012587676283</v>
      </c>
      <c r="V72" s="8">
        <f t="shared" si="27"/>
        <v>16.732034858994719</v>
      </c>
      <c r="W72" s="8">
        <f t="shared" si="27"/>
        <v>1.1817482586631072</v>
      </c>
      <c r="X72" s="8">
        <f t="shared" si="27"/>
        <v>49.103712120156665</v>
      </c>
      <c r="Y72" s="8">
        <f t="shared" si="27"/>
        <v>64.101906367291619</v>
      </c>
      <c r="Z72" s="8">
        <f t="shared" si="27"/>
        <v>3.2149855946825054</v>
      </c>
      <c r="AA72" s="8">
        <f t="shared" si="27"/>
        <v>41.584579345764048</v>
      </c>
      <c r="AB72" s="8">
        <f t="shared" si="27"/>
        <v>12.753271943282833</v>
      </c>
      <c r="AC72" s="8">
        <f t="shared" si="27"/>
        <v>100.90699474644506</v>
      </c>
      <c r="AD72" s="8">
        <f t="shared" si="27"/>
        <v>2.9674826372566603</v>
      </c>
      <c r="AE72" s="8">
        <f t="shared" si="26"/>
        <v>332.02803028603364</v>
      </c>
      <c r="AG72" s="10"/>
    </row>
    <row r="73" spans="1:33" s="9" customFormat="1" ht="20.25" x14ac:dyDescent="0.3">
      <c r="A73" s="11" t="s">
        <v>26</v>
      </c>
      <c r="B73" s="12">
        <f t="shared" ref="B73:N73" si="28">SUM(B68:B72)</f>
        <v>237.09350835657244</v>
      </c>
      <c r="C73" s="12">
        <f t="shared" si="28"/>
        <v>63.878034199792545</v>
      </c>
      <c r="D73" s="12">
        <f t="shared" si="28"/>
        <v>412.50109281818033</v>
      </c>
      <c r="E73" s="12">
        <f t="shared" si="28"/>
        <v>6.3973012587676283</v>
      </c>
      <c r="F73" s="12">
        <f t="shared" si="28"/>
        <v>280.52782326544019</v>
      </c>
      <c r="G73" s="12">
        <f t="shared" si="28"/>
        <v>195.06655763780157</v>
      </c>
      <c r="H73" s="12">
        <f t="shared" si="28"/>
        <v>904.62751273281242</v>
      </c>
      <c r="I73" s="12">
        <f t="shared" si="28"/>
        <v>751.6667315122852</v>
      </c>
      <c r="J73" s="12">
        <f t="shared" si="28"/>
        <v>98.835469956759482</v>
      </c>
      <c r="K73" s="12">
        <f t="shared" si="28"/>
        <v>41.594504878435423</v>
      </c>
      <c r="L73" s="12">
        <f t="shared" si="28"/>
        <v>236.2257211943099</v>
      </c>
      <c r="M73" s="12">
        <f t="shared" si="28"/>
        <v>133.05948169543774</v>
      </c>
      <c r="N73" s="12">
        <f t="shared" si="28"/>
        <v>2.9674826372566603</v>
      </c>
      <c r="O73" s="12">
        <f t="shared" si="25"/>
        <v>3364.4412221438511</v>
      </c>
      <c r="P73"/>
      <c r="Q73" s="11" t="s">
        <v>26</v>
      </c>
      <c r="R73" s="12">
        <f t="shared" ref="R73:AD73" si="29">SUM(R68:R72)</f>
        <v>80.905959480542833</v>
      </c>
      <c r="S73" s="12">
        <f t="shared" si="29"/>
        <v>15.816738452588115</v>
      </c>
      <c r="T73" s="12">
        <f t="shared" si="29"/>
        <v>171.01014856352464</v>
      </c>
      <c r="U73" s="12">
        <f t="shared" si="29"/>
        <v>6.3973012587676283</v>
      </c>
      <c r="V73" s="12">
        <f t="shared" si="29"/>
        <v>82.656168306017918</v>
      </c>
      <c r="W73" s="12">
        <f t="shared" si="29"/>
        <v>77.499951068881629</v>
      </c>
      <c r="X73" s="12">
        <f t="shared" si="29"/>
        <v>341.27795171129065</v>
      </c>
      <c r="Y73" s="12">
        <f t="shared" si="29"/>
        <v>298.10480779523596</v>
      </c>
      <c r="Z73" s="12">
        <f t="shared" si="29"/>
        <v>42.198446903490307</v>
      </c>
      <c r="AA73" s="12">
        <f t="shared" si="29"/>
        <v>41.594504878435423</v>
      </c>
      <c r="AB73" s="12">
        <f t="shared" si="29"/>
        <v>93.98094196296347</v>
      </c>
      <c r="AC73" s="12">
        <f t="shared" si="29"/>
        <v>110.95464691800528</v>
      </c>
      <c r="AD73" s="12">
        <f t="shared" si="29"/>
        <v>2.9674826372566603</v>
      </c>
      <c r="AE73" s="12">
        <f t="shared" si="26"/>
        <v>1365.3650499370003</v>
      </c>
      <c r="AG73" s="10"/>
    </row>
    <row r="74" spans="1:33" ht="18" x14ac:dyDescent="0.25">
      <c r="A74" s="53" t="s">
        <v>34</v>
      </c>
      <c r="B74" s="53"/>
      <c r="C74" s="53"/>
      <c r="D74" s="53"/>
      <c r="E74" s="53"/>
      <c r="F74" s="53"/>
      <c r="G74" s="53"/>
      <c r="H74" s="53"/>
      <c r="I74" s="53"/>
      <c r="J74" s="53"/>
      <c r="K74" s="53"/>
      <c r="L74" s="53"/>
      <c r="M74" s="53"/>
      <c r="N74" s="53"/>
      <c r="O74" s="53"/>
      <c r="Q74" s="53" t="s">
        <v>34</v>
      </c>
      <c r="R74" s="53"/>
      <c r="S74" s="53"/>
      <c r="T74" s="53"/>
      <c r="U74" s="53"/>
      <c r="V74" s="53"/>
      <c r="W74" s="53"/>
      <c r="X74" s="53"/>
      <c r="Y74" s="53"/>
      <c r="Z74" s="53"/>
      <c r="AA74" s="53"/>
      <c r="AB74" s="53"/>
      <c r="AC74" s="53"/>
      <c r="AD74" s="53"/>
      <c r="AE74" s="53"/>
    </row>
    <row r="75" spans="1:33" s="67" customFormat="1" ht="36" x14ac:dyDescent="0.25">
      <c r="A75" s="65" t="s">
        <v>8</v>
      </c>
      <c r="B75" s="33" t="s">
        <v>67</v>
      </c>
      <c r="C75" s="33" t="s">
        <v>68</v>
      </c>
      <c r="D75" s="33" t="s">
        <v>11</v>
      </c>
      <c r="E75" s="33" t="s">
        <v>12</v>
      </c>
      <c r="F75" s="33" t="s">
        <v>66</v>
      </c>
      <c r="G75" s="33" t="s">
        <v>14</v>
      </c>
      <c r="H75" s="33" t="s">
        <v>15</v>
      </c>
      <c r="I75" s="33" t="s">
        <v>16</v>
      </c>
      <c r="J75" s="33" t="s">
        <v>17</v>
      </c>
      <c r="K75" s="33" t="s">
        <v>18</v>
      </c>
      <c r="L75" s="33" t="s">
        <v>19</v>
      </c>
      <c r="M75" s="33" t="s">
        <v>69</v>
      </c>
      <c r="N75" s="33" t="s">
        <v>21</v>
      </c>
      <c r="O75" s="33" t="s">
        <v>22</v>
      </c>
      <c r="Q75" s="65" t="s">
        <v>8</v>
      </c>
      <c r="R75" s="33" t="s">
        <v>67</v>
      </c>
      <c r="S75" s="33" t="s">
        <v>68</v>
      </c>
      <c r="T75" s="33" t="s">
        <v>11</v>
      </c>
      <c r="U75" s="33" t="s">
        <v>12</v>
      </c>
      <c r="V75" s="33" t="s">
        <v>66</v>
      </c>
      <c r="W75" s="33" t="s">
        <v>14</v>
      </c>
      <c r="X75" s="33" t="s">
        <v>15</v>
      </c>
      <c r="Y75" s="33" t="s">
        <v>16</v>
      </c>
      <c r="Z75" s="33" t="s">
        <v>17</v>
      </c>
      <c r="AA75" s="33" t="s">
        <v>18</v>
      </c>
      <c r="AB75" s="33" t="s">
        <v>19</v>
      </c>
      <c r="AC75" s="33" t="s">
        <v>69</v>
      </c>
      <c r="AD75" s="33" t="s">
        <v>21</v>
      </c>
      <c r="AE75" s="33" t="s">
        <v>22</v>
      </c>
      <c r="AF75" s="69"/>
      <c r="AG75" s="69"/>
    </row>
    <row r="76" spans="1:33" ht="20.25" x14ac:dyDescent="0.3">
      <c r="A76" s="7" t="s">
        <v>42</v>
      </c>
      <c r="B76" s="8">
        <v>0</v>
      </c>
      <c r="C76" s="8">
        <v>0</v>
      </c>
      <c r="D76" s="8">
        <v>101.16506730289638</v>
      </c>
      <c r="E76" s="8">
        <v>0</v>
      </c>
      <c r="F76" s="8">
        <v>0</v>
      </c>
      <c r="G76" s="8">
        <v>1.1338106129434524</v>
      </c>
      <c r="H76" s="8">
        <v>112.29875266136364</v>
      </c>
      <c r="I76" s="8">
        <v>131.57731183543052</v>
      </c>
      <c r="J76" s="8">
        <v>5.1678443146602637</v>
      </c>
      <c r="K76" s="8">
        <v>0</v>
      </c>
      <c r="L76" s="8">
        <v>3.5867323558697395</v>
      </c>
      <c r="M76" s="8">
        <v>0</v>
      </c>
      <c r="N76" s="8">
        <v>0</v>
      </c>
      <c r="O76" s="8">
        <f t="shared" ref="O76:O81" si="30">SUM(B76:N76)</f>
        <v>354.929519083164</v>
      </c>
      <c r="Q76" s="7" t="s">
        <v>42</v>
      </c>
      <c r="R76" s="8">
        <v>0</v>
      </c>
      <c r="S76" s="8">
        <v>0</v>
      </c>
      <c r="T76" s="8">
        <v>101.16506730289633</v>
      </c>
      <c r="U76" s="8">
        <v>0</v>
      </c>
      <c r="V76" s="8">
        <v>0</v>
      </c>
      <c r="W76" s="8">
        <v>1.1338106129434524</v>
      </c>
      <c r="X76" s="8">
        <v>112.29875266136364</v>
      </c>
      <c r="Y76" s="8">
        <v>131.57731183543052</v>
      </c>
      <c r="Z76" s="8">
        <v>5.1678443146602664</v>
      </c>
      <c r="AA76" s="8">
        <v>0</v>
      </c>
      <c r="AB76" s="8">
        <v>3.5867323558697404</v>
      </c>
      <c r="AC76" s="8">
        <v>0</v>
      </c>
      <c r="AD76" s="8">
        <v>0</v>
      </c>
      <c r="AE76" s="8">
        <f t="shared" ref="AE76:AE81" si="31">SUM(R76:AD76)</f>
        <v>354.92951908316394</v>
      </c>
    </row>
    <row r="77" spans="1:33" ht="20.25" x14ac:dyDescent="0.3">
      <c r="A77" s="7" t="s">
        <v>25</v>
      </c>
      <c r="B77" s="8">
        <v>131.12367705941824</v>
      </c>
      <c r="C77" s="8">
        <v>41.866418784517997</v>
      </c>
      <c r="D77" s="8">
        <v>0</v>
      </c>
      <c r="E77" s="8">
        <v>0</v>
      </c>
      <c r="F77" s="8">
        <v>143.58399631564231</v>
      </c>
      <c r="G77" s="8">
        <v>2.2615830064424163</v>
      </c>
      <c r="H77" s="8">
        <v>223.03903717078569</v>
      </c>
      <c r="I77" s="8">
        <v>90.251119051501064</v>
      </c>
      <c r="J77" s="8">
        <v>4.821857303536043</v>
      </c>
      <c r="K77" s="8">
        <v>6.2204224779995061E-3</v>
      </c>
      <c r="L77" s="8">
        <v>33.711276351080215</v>
      </c>
      <c r="M77" s="8">
        <v>20.894399103600342</v>
      </c>
      <c r="N77" s="8">
        <v>0</v>
      </c>
      <c r="O77" s="8">
        <f t="shared" si="30"/>
        <v>691.55958456900225</v>
      </c>
      <c r="Q77" s="7" t="s">
        <v>25</v>
      </c>
      <c r="R77" s="8">
        <v>57.63910222232149</v>
      </c>
      <c r="S77" s="8">
        <v>26.100951005501887</v>
      </c>
      <c r="T77" s="8">
        <v>0</v>
      </c>
      <c r="U77" s="8">
        <v>0</v>
      </c>
      <c r="V77" s="8">
        <v>99.131775040375445</v>
      </c>
      <c r="W77" s="8">
        <v>2.2615830064424181</v>
      </c>
      <c r="X77" s="8">
        <v>87.415634275992389</v>
      </c>
      <c r="Y77" s="8">
        <v>65.451003089777387</v>
      </c>
      <c r="Z77" s="8">
        <v>4.8218573035360413</v>
      </c>
      <c r="AA77" s="8">
        <v>6.2204224779995061E-3</v>
      </c>
      <c r="AB77" s="8">
        <v>33.711276351080222</v>
      </c>
      <c r="AC77" s="8">
        <v>20.894399103600353</v>
      </c>
      <c r="AD77" s="8">
        <v>0</v>
      </c>
      <c r="AE77" s="8">
        <f t="shared" si="31"/>
        <v>397.43380182110565</v>
      </c>
    </row>
    <row r="78" spans="1:33" ht="20.25" x14ac:dyDescent="0.3">
      <c r="A78" s="7" t="s">
        <v>23</v>
      </c>
      <c r="B78" s="8">
        <v>0</v>
      </c>
      <c r="C78" s="8">
        <v>0</v>
      </c>
      <c r="D78" s="8">
        <v>0</v>
      </c>
      <c r="E78" s="8">
        <v>0</v>
      </c>
      <c r="F78" s="8">
        <v>0</v>
      </c>
      <c r="G78" s="8">
        <v>4.4809313738039327</v>
      </c>
      <c r="H78" s="8">
        <v>7.7976538214594218</v>
      </c>
      <c r="I78" s="8">
        <v>3.3745857143626696</v>
      </c>
      <c r="J78" s="8">
        <v>0</v>
      </c>
      <c r="K78" s="8">
        <v>0</v>
      </c>
      <c r="L78" s="8">
        <v>2.2844417695994199</v>
      </c>
      <c r="M78" s="8">
        <v>0</v>
      </c>
      <c r="N78" s="8">
        <v>0</v>
      </c>
      <c r="O78" s="8">
        <f t="shared" si="30"/>
        <v>17.937612679225445</v>
      </c>
      <c r="Q78" s="7" t="s">
        <v>23</v>
      </c>
      <c r="R78" s="8">
        <v>0</v>
      </c>
      <c r="S78" s="8">
        <v>0</v>
      </c>
      <c r="T78" s="8">
        <v>0</v>
      </c>
      <c r="U78" s="8">
        <v>0</v>
      </c>
      <c r="V78" s="8">
        <v>0</v>
      </c>
      <c r="W78" s="8">
        <v>4.4809313738039318</v>
      </c>
      <c r="X78" s="8">
        <v>7.7976538214594209</v>
      </c>
      <c r="Y78" s="8">
        <v>3.3745857143626723</v>
      </c>
      <c r="Z78" s="8">
        <v>0</v>
      </c>
      <c r="AA78" s="8">
        <v>0</v>
      </c>
      <c r="AB78" s="8">
        <v>2.2844417695994226</v>
      </c>
      <c r="AC78" s="8">
        <v>0</v>
      </c>
      <c r="AD78" s="8">
        <v>0</v>
      </c>
      <c r="AE78" s="8">
        <f t="shared" si="31"/>
        <v>17.937612679225449</v>
      </c>
    </row>
    <row r="79" spans="1:33" ht="20.25" x14ac:dyDescent="0.3">
      <c r="A79" s="7" t="s">
        <v>24</v>
      </c>
      <c r="B79" s="8">
        <v>2.8488688244442093</v>
      </c>
      <c r="C79" s="8">
        <v>0</v>
      </c>
      <c r="D79" s="8">
        <v>0.35792977720849611</v>
      </c>
      <c r="E79" s="8">
        <v>0</v>
      </c>
      <c r="F79" s="8">
        <v>2.1606763554272188</v>
      </c>
      <c r="G79" s="8">
        <v>0.1808313544714315</v>
      </c>
      <c r="H79" s="8">
        <v>4.0785180369540885</v>
      </c>
      <c r="I79" s="8">
        <v>3.9300965469337332</v>
      </c>
      <c r="J79" s="8">
        <v>3.6727542321673314</v>
      </c>
      <c r="K79" s="8">
        <v>0</v>
      </c>
      <c r="L79" s="8">
        <v>6.5065049026071957</v>
      </c>
      <c r="M79" s="8">
        <v>0</v>
      </c>
      <c r="N79" s="8">
        <v>0</v>
      </c>
      <c r="O79" s="8">
        <f t="shared" si="30"/>
        <v>23.736180030213703</v>
      </c>
      <c r="Q79" s="7" t="s">
        <v>24</v>
      </c>
      <c r="R79" s="8">
        <v>2.8488688244442102</v>
      </c>
      <c r="S79" s="8">
        <v>0</v>
      </c>
      <c r="T79" s="8">
        <v>0.35792977720849611</v>
      </c>
      <c r="U79" s="8">
        <v>0</v>
      </c>
      <c r="V79" s="8">
        <v>2.1606763554272197</v>
      </c>
      <c r="W79" s="8">
        <v>0.1808313544714315</v>
      </c>
      <c r="X79" s="8">
        <v>4.0785180369540877</v>
      </c>
      <c r="Y79" s="8">
        <v>3.9300965469337341</v>
      </c>
      <c r="Z79" s="8">
        <v>3.6727542321673341</v>
      </c>
      <c r="AA79" s="8">
        <v>0</v>
      </c>
      <c r="AB79" s="8">
        <v>6.5065049026071957</v>
      </c>
      <c r="AC79" s="8">
        <v>0</v>
      </c>
      <c r="AD79" s="8">
        <v>0</v>
      </c>
      <c r="AE79" s="8">
        <f t="shared" si="31"/>
        <v>23.73618003021371</v>
      </c>
    </row>
    <row r="80" spans="1:33" ht="20.25" x14ac:dyDescent="0.3">
      <c r="A80" s="7" t="s">
        <v>43</v>
      </c>
      <c r="B80" s="8">
        <v>2.785316871442125</v>
      </c>
      <c r="C80" s="8">
        <v>0</v>
      </c>
      <c r="D80" s="8">
        <v>0.84618303130093275</v>
      </c>
      <c r="E80" s="8">
        <v>0.83809824172636027</v>
      </c>
      <c r="F80" s="8">
        <v>2.1152704969699014</v>
      </c>
      <c r="G80" s="8">
        <v>0.16352623829223556</v>
      </c>
      <c r="H80" s="8">
        <v>4.9971897638233473</v>
      </c>
      <c r="I80" s="8">
        <v>4.4604767012118156</v>
      </c>
      <c r="J80" s="8">
        <v>0.18705200259239485</v>
      </c>
      <c r="K80" s="8">
        <v>2.7537559095122606</v>
      </c>
      <c r="L80" s="8">
        <v>0.67424720132385763</v>
      </c>
      <c r="M80" s="8">
        <v>7.328952048307154</v>
      </c>
      <c r="N80" s="8">
        <v>0.37093532965708254</v>
      </c>
      <c r="O80" s="8">
        <f t="shared" si="30"/>
        <v>27.521003836159469</v>
      </c>
      <c r="Q80" s="7" t="s">
        <v>43</v>
      </c>
      <c r="R80" s="8">
        <v>2.785316871442125</v>
      </c>
      <c r="S80" s="8">
        <v>0</v>
      </c>
      <c r="T80" s="8">
        <v>0.84618303130093275</v>
      </c>
      <c r="U80" s="8">
        <v>0.83809824172636016</v>
      </c>
      <c r="V80" s="8">
        <v>2.115270496969901</v>
      </c>
      <c r="W80" s="8">
        <v>0.16352623829223553</v>
      </c>
      <c r="X80" s="8">
        <v>4.9971897638233473</v>
      </c>
      <c r="Y80" s="8">
        <v>4.4604767012118156</v>
      </c>
      <c r="Z80" s="8">
        <v>0.18705200259239485</v>
      </c>
      <c r="AA80" s="8">
        <v>2.753755909512261</v>
      </c>
      <c r="AB80" s="8">
        <v>0.67424720132385751</v>
      </c>
      <c r="AC80" s="8">
        <v>7.3289520483071549</v>
      </c>
      <c r="AD80" s="8">
        <v>0.37093532965708254</v>
      </c>
      <c r="AE80" s="8">
        <f t="shared" si="31"/>
        <v>27.521003836159469</v>
      </c>
    </row>
    <row r="81" spans="1:31" ht="20.25" x14ac:dyDescent="0.3">
      <c r="A81" s="11" t="s">
        <v>26</v>
      </c>
      <c r="B81" s="12">
        <f t="shared" ref="B81:N81" si="32">SUM(B76:B80)</f>
        <v>136.75786275530456</v>
      </c>
      <c r="C81" s="12">
        <f t="shared" si="32"/>
        <v>41.866418784517997</v>
      </c>
      <c r="D81" s="12">
        <f t="shared" si="32"/>
        <v>102.36918011140581</v>
      </c>
      <c r="E81" s="12">
        <f t="shared" si="32"/>
        <v>0.83809824172636027</v>
      </c>
      <c r="F81" s="12">
        <f t="shared" si="32"/>
        <v>147.85994316803945</v>
      </c>
      <c r="G81" s="12">
        <f t="shared" si="32"/>
        <v>8.2206825859534671</v>
      </c>
      <c r="H81" s="12">
        <f t="shared" si="32"/>
        <v>352.21115145438625</v>
      </c>
      <c r="I81" s="12">
        <f t="shared" si="32"/>
        <v>233.59358984943978</v>
      </c>
      <c r="J81" s="12">
        <f t="shared" si="32"/>
        <v>13.849507852956034</v>
      </c>
      <c r="K81" s="12">
        <f t="shared" si="32"/>
        <v>2.7599763319902602</v>
      </c>
      <c r="L81" s="12">
        <f t="shared" si="32"/>
        <v>46.763202580480431</v>
      </c>
      <c r="M81" s="12">
        <f t="shared" si="32"/>
        <v>28.223351151907497</v>
      </c>
      <c r="N81" s="12">
        <f t="shared" si="32"/>
        <v>0.37093532965708254</v>
      </c>
      <c r="O81" s="12">
        <f t="shared" si="30"/>
        <v>1115.6839001977651</v>
      </c>
      <c r="Q81" s="11" t="s">
        <v>26</v>
      </c>
      <c r="R81" s="12">
        <f t="shared" ref="R81:AD81" si="33">SUM(R76:R80)</f>
        <v>63.273287918207828</v>
      </c>
      <c r="S81" s="12">
        <f t="shared" si="33"/>
        <v>26.100951005501887</v>
      </c>
      <c r="T81" s="12">
        <f t="shared" si="33"/>
        <v>102.36918011140577</v>
      </c>
      <c r="U81" s="12">
        <f t="shared" si="33"/>
        <v>0.83809824172636016</v>
      </c>
      <c r="V81" s="12">
        <f t="shared" si="33"/>
        <v>103.40772189277256</v>
      </c>
      <c r="W81" s="12">
        <f t="shared" si="33"/>
        <v>8.2206825859534689</v>
      </c>
      <c r="X81" s="12">
        <f t="shared" si="33"/>
        <v>216.58774855959288</v>
      </c>
      <c r="Y81" s="12">
        <f t="shared" si="33"/>
        <v>208.79347388771609</v>
      </c>
      <c r="Z81" s="12">
        <f t="shared" si="33"/>
        <v>13.849507852956036</v>
      </c>
      <c r="AA81" s="12">
        <f t="shared" si="33"/>
        <v>2.7599763319902606</v>
      </c>
      <c r="AB81" s="12">
        <f t="shared" si="33"/>
        <v>46.763202580480446</v>
      </c>
      <c r="AC81" s="12">
        <f t="shared" si="33"/>
        <v>28.223351151907508</v>
      </c>
      <c r="AD81" s="12">
        <f t="shared" si="33"/>
        <v>0.37093532965708254</v>
      </c>
      <c r="AE81" s="12">
        <f t="shared" si="31"/>
        <v>821.55811744986818</v>
      </c>
    </row>
  </sheetData>
  <pageMargins left="0.7" right="0.7" top="0.75" bottom="0.75" header="0.3" footer="0.3"/>
  <pageSetup scale="47" fitToWidth="2" fitToHeight="2" orientation="landscape" r:id="rId1"/>
  <headerFooter>
    <oddHeader>&amp;C&amp;"-,Bold"&amp;16Draft Vessel At Berth NOx Emissions Estimates (from Aux Engines and Boilers) by Vessel Category for Each Port or Marine Terminal Complex 
Under the Existing Regulation and the Draft Regulatory Concepts (11/8/2018)</oddHeader>
    <oddFooter>&amp;C&amp;A   Pg. &amp;P of &amp;N</oddFooter>
  </headerFooter>
  <rowBreaks count="1" manualBreakCount="1">
    <brk id="39" max="30" man="1"/>
  </rowBreaks>
  <colBreaks count="1" manualBreakCount="1">
    <brk id="15" max="8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tabSelected="1" topLeftCell="D52" zoomScale="50" zoomScaleNormal="50" zoomScalePageLayoutView="75" workbookViewId="0">
      <selection activeCell="D75" sqref="D75"/>
    </sheetView>
  </sheetViews>
  <sheetFormatPr defaultRowHeight="15.75" x14ac:dyDescent="0.25"/>
  <cols>
    <col min="1" max="1" width="26.140625" style="10" bestFit="1" customWidth="1"/>
    <col min="2" max="10" width="15.85546875" style="22" customWidth="1"/>
    <col min="11" max="11" width="17.140625" style="22" customWidth="1"/>
    <col min="12" max="15" width="15.85546875" style="22" customWidth="1"/>
    <col min="16" max="16" width="17.7109375" bestFit="1" customWidth="1"/>
    <col min="17" max="17" width="26.140625" style="10" customWidth="1"/>
    <col min="18" max="31" width="15.85546875" style="22" customWidth="1"/>
    <col min="32" max="32" width="11.42578125" style="9" bestFit="1" customWidth="1"/>
    <col min="33" max="33" width="25.85546875" style="10" customWidth="1"/>
  </cols>
  <sheetData>
    <row r="1" spans="1:33" ht="24.95" customHeight="1" x14ac:dyDescent="0.25">
      <c r="A1" s="54" t="s">
        <v>36</v>
      </c>
      <c r="B1" s="54"/>
      <c r="C1" s="54"/>
      <c r="D1" s="54"/>
      <c r="E1" s="54"/>
      <c r="F1" s="54"/>
      <c r="G1" s="54"/>
      <c r="H1" s="54"/>
      <c r="I1" s="54"/>
      <c r="J1" s="54"/>
      <c r="K1" s="54"/>
      <c r="L1" s="54"/>
      <c r="M1" s="54"/>
      <c r="N1" s="54"/>
      <c r="O1" s="54"/>
      <c r="Q1" s="54" t="s">
        <v>37</v>
      </c>
      <c r="R1" s="54"/>
      <c r="S1" s="54"/>
      <c r="T1" s="54"/>
      <c r="U1" s="54"/>
      <c r="V1" s="54"/>
      <c r="W1" s="54"/>
      <c r="X1" s="54"/>
      <c r="Y1" s="54"/>
      <c r="Z1" s="54"/>
      <c r="AA1" s="54"/>
      <c r="AB1" s="54"/>
      <c r="AC1" s="54"/>
      <c r="AD1" s="54"/>
      <c r="AE1" s="54"/>
      <c r="AF1" s="1"/>
      <c r="AG1" s="2"/>
    </row>
    <row r="2" spans="1:33" ht="24.95" customHeight="1" x14ac:dyDescent="0.25">
      <c r="A2" s="53" t="s">
        <v>56</v>
      </c>
      <c r="B2" s="53"/>
      <c r="C2" s="53"/>
      <c r="D2" s="53"/>
      <c r="E2" s="53"/>
      <c r="F2" s="53"/>
      <c r="G2" s="53"/>
      <c r="H2" s="53"/>
      <c r="I2" s="53"/>
      <c r="J2" s="53"/>
      <c r="K2" s="53"/>
      <c r="L2" s="53"/>
      <c r="M2" s="53"/>
      <c r="N2" s="53"/>
      <c r="O2" s="53"/>
      <c r="Q2" s="53" t="s">
        <v>56</v>
      </c>
      <c r="R2" s="53"/>
      <c r="S2" s="53"/>
      <c r="T2" s="53"/>
      <c r="U2" s="53"/>
      <c r="V2" s="53"/>
      <c r="W2" s="53"/>
      <c r="X2" s="53"/>
      <c r="Y2" s="53"/>
      <c r="Z2" s="53"/>
      <c r="AA2" s="53"/>
      <c r="AB2" s="53"/>
      <c r="AC2" s="53"/>
      <c r="AD2" s="53"/>
      <c r="AE2" s="53"/>
      <c r="AF2" s="1"/>
      <c r="AG2" s="2"/>
    </row>
    <row r="3" spans="1:33" ht="69.599999999999994" customHeight="1" x14ac:dyDescent="0.25">
      <c r="A3" s="25" t="s">
        <v>0</v>
      </c>
      <c r="B3" s="60" t="s">
        <v>1</v>
      </c>
      <c r="C3" s="60" t="s">
        <v>1</v>
      </c>
      <c r="D3" s="60" t="s">
        <v>1</v>
      </c>
      <c r="E3" s="60" t="s">
        <v>1</v>
      </c>
      <c r="F3" s="60" t="s">
        <v>1</v>
      </c>
      <c r="G3" s="60" t="s">
        <v>1</v>
      </c>
      <c r="H3" s="61" t="s">
        <v>2</v>
      </c>
      <c r="I3" s="61" t="s">
        <v>2</v>
      </c>
      <c r="J3" s="27" t="s">
        <v>3</v>
      </c>
      <c r="K3" s="27" t="s">
        <v>4</v>
      </c>
      <c r="L3" s="27" t="s">
        <v>5</v>
      </c>
      <c r="M3" s="27" t="s">
        <v>6</v>
      </c>
      <c r="N3" s="27" t="s">
        <v>7</v>
      </c>
      <c r="O3" s="27"/>
      <c r="Q3" s="25" t="s">
        <v>0</v>
      </c>
      <c r="R3" s="60" t="s">
        <v>1</v>
      </c>
      <c r="S3" s="60" t="s">
        <v>1</v>
      </c>
      <c r="T3" s="60" t="s">
        <v>1</v>
      </c>
      <c r="U3" s="60" t="s">
        <v>1</v>
      </c>
      <c r="V3" s="60" t="s">
        <v>1</v>
      </c>
      <c r="W3" s="60" t="s">
        <v>1</v>
      </c>
      <c r="X3" s="61" t="s">
        <v>2</v>
      </c>
      <c r="Y3" s="61" t="s">
        <v>2</v>
      </c>
      <c r="Z3" s="27" t="s">
        <v>3</v>
      </c>
      <c r="AA3" s="27" t="s">
        <v>4</v>
      </c>
      <c r="AB3" s="27" t="s">
        <v>5</v>
      </c>
      <c r="AC3" s="27" t="s">
        <v>6</v>
      </c>
      <c r="AD3" s="27" t="s">
        <v>7</v>
      </c>
      <c r="AE3" s="27"/>
      <c r="AF3" s="3"/>
      <c r="AG3" s="4"/>
    </row>
    <row r="4" spans="1:33" ht="36" x14ac:dyDescent="0.25">
      <c r="A4" s="5" t="s">
        <v>8</v>
      </c>
      <c r="B4" s="30" t="s">
        <v>67</v>
      </c>
      <c r="C4" s="30" t="s">
        <v>68</v>
      </c>
      <c r="D4" s="30" t="s">
        <v>11</v>
      </c>
      <c r="E4" s="30" t="s">
        <v>12</v>
      </c>
      <c r="F4" s="30" t="s">
        <v>66</v>
      </c>
      <c r="G4" s="30" t="s">
        <v>14</v>
      </c>
      <c r="H4" s="30" t="s">
        <v>15</v>
      </c>
      <c r="I4" s="30" t="s">
        <v>16</v>
      </c>
      <c r="J4" s="30" t="s">
        <v>17</v>
      </c>
      <c r="K4" s="30" t="s">
        <v>18</v>
      </c>
      <c r="L4" s="30" t="s">
        <v>19</v>
      </c>
      <c r="M4" s="30" t="s">
        <v>69</v>
      </c>
      <c r="N4" s="30" t="s">
        <v>21</v>
      </c>
      <c r="O4" s="30" t="s">
        <v>74</v>
      </c>
      <c r="Q4" s="5" t="s">
        <v>8</v>
      </c>
      <c r="R4" s="30" t="s">
        <v>67</v>
      </c>
      <c r="S4" s="30" t="s">
        <v>68</v>
      </c>
      <c r="T4" s="30" t="s">
        <v>11</v>
      </c>
      <c r="U4" s="30" t="s">
        <v>12</v>
      </c>
      <c r="V4" s="30" t="s">
        <v>66</v>
      </c>
      <c r="W4" s="30" t="s">
        <v>14</v>
      </c>
      <c r="X4" s="30" t="s">
        <v>15</v>
      </c>
      <c r="Y4" s="30" t="s">
        <v>16</v>
      </c>
      <c r="Z4" s="30" t="s">
        <v>17</v>
      </c>
      <c r="AA4" s="30" t="s">
        <v>18</v>
      </c>
      <c r="AB4" s="30" t="s">
        <v>19</v>
      </c>
      <c r="AC4" s="30" t="s">
        <v>69</v>
      </c>
      <c r="AD4" s="30" t="s">
        <v>21</v>
      </c>
      <c r="AE4" s="30" t="s">
        <v>74</v>
      </c>
      <c r="AF4" s="6"/>
      <c r="AG4" s="6"/>
    </row>
    <row r="5" spans="1:33" ht="20.25" x14ac:dyDescent="0.3">
      <c r="A5" s="7" t="s">
        <v>42</v>
      </c>
      <c r="B5" s="18">
        <v>0</v>
      </c>
      <c r="C5" s="18">
        <v>0</v>
      </c>
      <c r="D5" s="18">
        <v>20124.700278727672</v>
      </c>
      <c r="E5" s="18">
        <v>0</v>
      </c>
      <c r="F5" s="18">
        <v>0</v>
      </c>
      <c r="G5" s="18">
        <v>463.22197799334396</v>
      </c>
      <c r="H5" s="18">
        <v>26194.726673205369</v>
      </c>
      <c r="I5" s="18">
        <v>33019.780285722416</v>
      </c>
      <c r="J5" s="18">
        <v>2750.4727933257118</v>
      </c>
      <c r="K5" s="18">
        <v>0</v>
      </c>
      <c r="L5" s="18">
        <v>664.09365469565648</v>
      </c>
      <c r="M5" s="18">
        <v>0</v>
      </c>
      <c r="N5" s="18">
        <v>0</v>
      </c>
      <c r="O5" s="18">
        <f t="shared" ref="O5:O10" si="0">SUM(B5:N5)</f>
        <v>83216.995663670154</v>
      </c>
      <c r="Q5" s="7" t="s">
        <v>42</v>
      </c>
      <c r="R5" s="18">
        <f t="shared" ref="R5:AE10" si="1">B5</f>
        <v>0</v>
      </c>
      <c r="S5" s="18">
        <f t="shared" si="1"/>
        <v>0</v>
      </c>
      <c r="T5" s="18">
        <f t="shared" si="1"/>
        <v>20124.700278727672</v>
      </c>
      <c r="U5" s="18">
        <f t="shared" si="1"/>
        <v>0</v>
      </c>
      <c r="V5" s="18">
        <f t="shared" si="1"/>
        <v>0</v>
      </c>
      <c r="W5" s="18">
        <f t="shared" si="1"/>
        <v>463.22197799334396</v>
      </c>
      <c r="X5" s="18">
        <f t="shared" si="1"/>
        <v>26194.726673205369</v>
      </c>
      <c r="Y5" s="18">
        <f t="shared" si="1"/>
        <v>33019.780285722416</v>
      </c>
      <c r="Z5" s="18">
        <f t="shared" si="1"/>
        <v>2750.4727933257118</v>
      </c>
      <c r="AA5" s="18">
        <f t="shared" si="1"/>
        <v>0</v>
      </c>
      <c r="AB5" s="18">
        <f t="shared" si="1"/>
        <v>664.09365469565648</v>
      </c>
      <c r="AC5" s="18">
        <f t="shared" si="1"/>
        <v>0</v>
      </c>
      <c r="AD5" s="18">
        <f t="shared" si="1"/>
        <v>0</v>
      </c>
      <c r="AE5" s="18">
        <f t="shared" si="1"/>
        <v>83216.995663670154</v>
      </c>
      <c r="AF5" s="6"/>
      <c r="AG5" s="6"/>
    </row>
    <row r="6" spans="1:33" ht="20.25" x14ac:dyDescent="0.3">
      <c r="A6" s="7" t="s">
        <v>25</v>
      </c>
      <c r="B6" s="18">
        <v>9010.9399840763053</v>
      </c>
      <c r="C6" s="18">
        <v>3634.5008196607678</v>
      </c>
      <c r="D6" s="18">
        <v>0</v>
      </c>
      <c r="E6" s="18">
        <v>0</v>
      </c>
      <c r="F6" s="18">
        <v>12114.852485603613</v>
      </c>
      <c r="G6" s="18">
        <v>190.72713241104162</v>
      </c>
      <c r="H6" s="18">
        <v>13844.820884297647</v>
      </c>
      <c r="I6" s="18">
        <v>6177.1436113620757</v>
      </c>
      <c r="J6" s="18">
        <v>333.77721212199015</v>
      </c>
      <c r="K6" s="18">
        <v>0.52980509860633285</v>
      </c>
      <c r="L6" s="18">
        <v>1651.4024923559437</v>
      </c>
      <c r="M6" s="18">
        <v>1779.6153262186679</v>
      </c>
      <c r="N6" s="18">
        <v>0</v>
      </c>
      <c r="O6" s="18">
        <f t="shared" si="0"/>
        <v>48738.30975320666</v>
      </c>
      <c r="Q6" s="7" t="s">
        <v>25</v>
      </c>
      <c r="R6" s="18">
        <f t="shared" si="1"/>
        <v>9010.9399840763053</v>
      </c>
      <c r="S6" s="18">
        <f t="shared" si="1"/>
        <v>3634.5008196607678</v>
      </c>
      <c r="T6" s="18">
        <f t="shared" si="1"/>
        <v>0</v>
      </c>
      <c r="U6" s="18">
        <f t="shared" si="1"/>
        <v>0</v>
      </c>
      <c r="V6" s="18">
        <f t="shared" si="1"/>
        <v>12114.852485603613</v>
      </c>
      <c r="W6" s="18">
        <f t="shared" si="1"/>
        <v>190.72713241104162</v>
      </c>
      <c r="X6" s="18">
        <f t="shared" si="1"/>
        <v>13844.820884297647</v>
      </c>
      <c r="Y6" s="18">
        <f t="shared" si="1"/>
        <v>6177.1436113620757</v>
      </c>
      <c r="Z6" s="18">
        <f t="shared" si="1"/>
        <v>333.77721212199015</v>
      </c>
      <c r="AA6" s="18">
        <f t="shared" si="1"/>
        <v>0.52980509860633285</v>
      </c>
      <c r="AB6" s="18">
        <f t="shared" si="1"/>
        <v>1651.4024923559437</v>
      </c>
      <c r="AC6" s="18">
        <f t="shared" si="1"/>
        <v>1779.6153262186679</v>
      </c>
      <c r="AD6" s="18">
        <f t="shared" si="1"/>
        <v>0</v>
      </c>
      <c r="AE6" s="18">
        <f t="shared" si="1"/>
        <v>48738.30975320666</v>
      </c>
      <c r="AF6" s="6"/>
      <c r="AG6" s="6"/>
    </row>
    <row r="7" spans="1:33" ht="20.25" x14ac:dyDescent="0.3">
      <c r="A7" s="7" t="s">
        <v>23</v>
      </c>
      <c r="B7" s="18">
        <v>0</v>
      </c>
      <c r="C7" s="18">
        <v>0</v>
      </c>
      <c r="D7" s="18">
        <v>0</v>
      </c>
      <c r="E7" s="18">
        <v>0</v>
      </c>
      <c r="F7" s="18">
        <v>0</v>
      </c>
      <c r="G7" s="18">
        <v>6594.6334190921934</v>
      </c>
      <c r="H7" s="18">
        <v>7995.5247751203315</v>
      </c>
      <c r="I7" s="18">
        <v>3460.2182018775388</v>
      </c>
      <c r="J7" s="18">
        <v>0</v>
      </c>
      <c r="K7" s="18">
        <v>0</v>
      </c>
      <c r="L7" s="18">
        <v>3030.4147016390793</v>
      </c>
      <c r="M7" s="18">
        <v>0</v>
      </c>
      <c r="N7" s="18">
        <v>0</v>
      </c>
      <c r="O7" s="18">
        <f t="shared" si="0"/>
        <v>21080.791097729143</v>
      </c>
      <c r="Q7" s="7" t="s">
        <v>23</v>
      </c>
      <c r="R7" s="18">
        <f t="shared" si="1"/>
        <v>0</v>
      </c>
      <c r="S7" s="18">
        <f t="shared" si="1"/>
        <v>0</v>
      </c>
      <c r="T7" s="18">
        <f t="shared" si="1"/>
        <v>0</v>
      </c>
      <c r="U7" s="18">
        <f t="shared" si="1"/>
        <v>0</v>
      </c>
      <c r="V7" s="18">
        <f t="shared" si="1"/>
        <v>0</v>
      </c>
      <c r="W7" s="18">
        <f t="shared" si="1"/>
        <v>6594.6334190921934</v>
      </c>
      <c r="X7" s="18">
        <f t="shared" si="1"/>
        <v>7995.5247751203315</v>
      </c>
      <c r="Y7" s="18">
        <f t="shared" si="1"/>
        <v>3460.2182018775388</v>
      </c>
      <c r="Z7" s="18">
        <f t="shared" si="1"/>
        <v>0</v>
      </c>
      <c r="AA7" s="18">
        <f t="shared" si="1"/>
        <v>0</v>
      </c>
      <c r="AB7" s="18">
        <f t="shared" si="1"/>
        <v>3030.4147016390793</v>
      </c>
      <c r="AC7" s="18">
        <f t="shared" si="1"/>
        <v>0</v>
      </c>
      <c r="AD7" s="18">
        <f t="shared" si="1"/>
        <v>0</v>
      </c>
      <c r="AE7" s="18">
        <f t="shared" si="1"/>
        <v>21080.791097729143</v>
      </c>
      <c r="AF7" s="6"/>
      <c r="AG7" s="6"/>
    </row>
    <row r="8" spans="1:33" ht="20.25" x14ac:dyDescent="0.3">
      <c r="A8" s="7" t="s">
        <v>24</v>
      </c>
      <c r="B8" s="18">
        <v>2159.3362363495226</v>
      </c>
      <c r="C8" s="18">
        <v>0</v>
      </c>
      <c r="D8" s="18">
        <v>144.14212695501374</v>
      </c>
      <c r="E8" s="18">
        <v>0</v>
      </c>
      <c r="F8" s="18">
        <v>1637.7120312683551</v>
      </c>
      <c r="G8" s="18">
        <v>137.06341725105796</v>
      </c>
      <c r="H8" s="18">
        <v>2365.3824399089176</v>
      </c>
      <c r="I8" s="18">
        <v>2125.8591766813365</v>
      </c>
      <c r="J8" s="18">
        <v>3095.2835712924598</v>
      </c>
      <c r="K8" s="18">
        <v>0</v>
      </c>
      <c r="L8" s="18">
        <v>4996.8966580423848</v>
      </c>
      <c r="M8" s="18">
        <v>0</v>
      </c>
      <c r="N8" s="18">
        <v>0</v>
      </c>
      <c r="O8" s="18">
        <f t="shared" si="0"/>
        <v>16661.675657749049</v>
      </c>
      <c r="Q8" s="7" t="s">
        <v>24</v>
      </c>
      <c r="R8" s="18">
        <f t="shared" si="1"/>
        <v>2159.3362363495226</v>
      </c>
      <c r="S8" s="18">
        <f t="shared" si="1"/>
        <v>0</v>
      </c>
      <c r="T8" s="18">
        <f t="shared" si="1"/>
        <v>144.14212695501374</v>
      </c>
      <c r="U8" s="18">
        <f t="shared" si="1"/>
        <v>0</v>
      </c>
      <c r="V8" s="18">
        <f t="shared" si="1"/>
        <v>1637.7120312683551</v>
      </c>
      <c r="W8" s="18">
        <f t="shared" si="1"/>
        <v>137.06341725105796</v>
      </c>
      <c r="X8" s="18">
        <f t="shared" si="1"/>
        <v>2365.3824399089176</v>
      </c>
      <c r="Y8" s="18">
        <f t="shared" si="1"/>
        <v>2125.8591766813365</v>
      </c>
      <c r="Z8" s="18">
        <f t="shared" si="1"/>
        <v>3095.2835712924598</v>
      </c>
      <c r="AA8" s="18">
        <f t="shared" si="1"/>
        <v>0</v>
      </c>
      <c r="AB8" s="18">
        <f t="shared" si="1"/>
        <v>4996.8966580423848</v>
      </c>
      <c r="AC8" s="18">
        <f t="shared" si="1"/>
        <v>0</v>
      </c>
      <c r="AD8" s="18">
        <f t="shared" si="1"/>
        <v>0</v>
      </c>
      <c r="AE8" s="18">
        <f t="shared" si="1"/>
        <v>16661.675657749049</v>
      </c>
    </row>
    <row r="9" spans="1:33" ht="20.25" x14ac:dyDescent="0.3">
      <c r="A9" s="7" t="s">
        <v>43</v>
      </c>
      <c r="B9" s="18">
        <v>1104.6625522048682</v>
      </c>
      <c r="C9" s="18">
        <v>0</v>
      </c>
      <c r="D9" s="18">
        <v>301.98890620560974</v>
      </c>
      <c r="E9" s="18">
        <v>285.38654439111957</v>
      </c>
      <c r="F9" s="18">
        <v>746.42375212452214</v>
      </c>
      <c r="G9" s="18">
        <v>52.875765230169023</v>
      </c>
      <c r="H9" s="18">
        <v>2135.2469986581718</v>
      </c>
      <c r="I9" s="18">
        <v>2366.1433589663552</v>
      </c>
      <c r="J9" s="18">
        <v>176.44064058752608</v>
      </c>
      <c r="K9" s="18">
        <v>1299.3801171506943</v>
      </c>
      <c r="L9" s="18">
        <v>448.0948260388754</v>
      </c>
      <c r="M9" s="18">
        <v>3282.7156403606455</v>
      </c>
      <c r="N9" s="18">
        <v>99.764192228638905</v>
      </c>
      <c r="O9" s="18">
        <f t="shared" si="0"/>
        <v>12299.123294147197</v>
      </c>
      <c r="Q9" s="7" t="s">
        <v>43</v>
      </c>
      <c r="R9" s="18">
        <f t="shared" si="1"/>
        <v>1104.6625522048682</v>
      </c>
      <c r="S9" s="18">
        <f t="shared" si="1"/>
        <v>0</v>
      </c>
      <c r="T9" s="18">
        <f t="shared" si="1"/>
        <v>301.98890620560974</v>
      </c>
      <c r="U9" s="18">
        <f t="shared" si="1"/>
        <v>285.38654439111957</v>
      </c>
      <c r="V9" s="18">
        <f t="shared" si="1"/>
        <v>746.42375212452214</v>
      </c>
      <c r="W9" s="18">
        <f t="shared" si="1"/>
        <v>52.875765230169023</v>
      </c>
      <c r="X9" s="18">
        <f t="shared" si="1"/>
        <v>2135.2469986581718</v>
      </c>
      <c r="Y9" s="18">
        <f t="shared" si="1"/>
        <v>2366.1433589663552</v>
      </c>
      <c r="Z9" s="18">
        <f t="shared" si="1"/>
        <v>176.44064058752608</v>
      </c>
      <c r="AA9" s="18">
        <f t="shared" si="1"/>
        <v>1299.3801171506943</v>
      </c>
      <c r="AB9" s="18">
        <f t="shared" si="1"/>
        <v>448.0948260388754</v>
      </c>
      <c r="AC9" s="18">
        <f t="shared" si="1"/>
        <v>3282.7156403606455</v>
      </c>
      <c r="AD9" s="18">
        <f t="shared" si="1"/>
        <v>99.764192228638905</v>
      </c>
      <c r="AE9" s="18">
        <f t="shared" si="1"/>
        <v>12299.123294147197</v>
      </c>
    </row>
    <row r="10" spans="1:33" ht="20.25" x14ac:dyDescent="0.3">
      <c r="A10" s="11" t="s">
        <v>26</v>
      </c>
      <c r="B10" s="19">
        <f t="shared" ref="B10:N10" si="2">SUM(B5:B9)</f>
        <v>12274.938772630698</v>
      </c>
      <c r="C10" s="19">
        <f t="shared" si="2"/>
        <v>3634.5008196607678</v>
      </c>
      <c r="D10" s="19">
        <f t="shared" si="2"/>
        <v>20570.831311888294</v>
      </c>
      <c r="E10" s="19">
        <f t="shared" si="2"/>
        <v>285.38654439111957</v>
      </c>
      <c r="F10" s="19">
        <f t="shared" si="2"/>
        <v>14498.988268996489</v>
      </c>
      <c r="G10" s="19">
        <f t="shared" si="2"/>
        <v>7438.5217119778063</v>
      </c>
      <c r="H10" s="19">
        <f t="shared" si="2"/>
        <v>52535.701771190434</v>
      </c>
      <c r="I10" s="19">
        <f t="shared" si="2"/>
        <v>47149.144634609722</v>
      </c>
      <c r="J10" s="19">
        <f t="shared" si="2"/>
        <v>6355.9742173276873</v>
      </c>
      <c r="K10" s="19">
        <f t="shared" si="2"/>
        <v>1299.9099222493007</v>
      </c>
      <c r="L10" s="19">
        <f t="shared" si="2"/>
        <v>10790.902332771941</v>
      </c>
      <c r="M10" s="19">
        <f t="shared" si="2"/>
        <v>5062.3309665793131</v>
      </c>
      <c r="N10" s="19">
        <f t="shared" si="2"/>
        <v>99.764192228638905</v>
      </c>
      <c r="O10" s="19">
        <f t="shared" si="0"/>
        <v>181996.89546650223</v>
      </c>
      <c r="Q10" s="11" t="s">
        <v>26</v>
      </c>
      <c r="R10" s="19">
        <f t="shared" si="1"/>
        <v>12274.938772630698</v>
      </c>
      <c r="S10" s="19">
        <f t="shared" si="1"/>
        <v>3634.5008196607678</v>
      </c>
      <c r="T10" s="19">
        <f t="shared" si="1"/>
        <v>20570.831311888294</v>
      </c>
      <c r="U10" s="19">
        <f t="shared" si="1"/>
        <v>285.38654439111957</v>
      </c>
      <c r="V10" s="19">
        <f t="shared" si="1"/>
        <v>14498.988268996489</v>
      </c>
      <c r="W10" s="19">
        <f t="shared" si="1"/>
        <v>7438.5217119778063</v>
      </c>
      <c r="X10" s="19">
        <f t="shared" si="1"/>
        <v>52535.701771190434</v>
      </c>
      <c r="Y10" s="19">
        <f t="shared" si="1"/>
        <v>47149.144634609722</v>
      </c>
      <c r="Z10" s="19">
        <f t="shared" si="1"/>
        <v>6355.9742173276873</v>
      </c>
      <c r="AA10" s="19">
        <f t="shared" si="1"/>
        <v>1299.9099222493007</v>
      </c>
      <c r="AB10" s="19">
        <f t="shared" si="1"/>
        <v>10790.902332771941</v>
      </c>
      <c r="AC10" s="19">
        <f t="shared" si="1"/>
        <v>5062.3309665793131</v>
      </c>
      <c r="AD10" s="19">
        <f t="shared" si="1"/>
        <v>99.764192228638905</v>
      </c>
      <c r="AE10" s="19">
        <f t="shared" si="1"/>
        <v>181996.89546650223</v>
      </c>
    </row>
    <row r="11" spans="1:33" ht="18" x14ac:dyDescent="0.25">
      <c r="A11" s="53" t="s">
        <v>38</v>
      </c>
      <c r="B11" s="53"/>
      <c r="C11" s="53"/>
      <c r="D11" s="53"/>
      <c r="E11" s="53"/>
      <c r="F11" s="53"/>
      <c r="G11" s="53"/>
      <c r="H11" s="53"/>
      <c r="I11" s="53"/>
      <c r="J11" s="53"/>
      <c r="K11" s="53"/>
      <c r="L11" s="53"/>
      <c r="M11" s="53"/>
      <c r="N11" s="53"/>
      <c r="O11" s="53"/>
      <c r="Q11" s="53" t="s">
        <v>38</v>
      </c>
      <c r="R11" s="53"/>
      <c r="S11" s="53"/>
      <c r="T11" s="53"/>
      <c r="U11" s="53"/>
      <c r="V11" s="53"/>
      <c r="W11" s="53"/>
      <c r="X11" s="53"/>
      <c r="Y11" s="53"/>
      <c r="Z11" s="53"/>
      <c r="AA11" s="53"/>
      <c r="AB11" s="53"/>
      <c r="AC11" s="53"/>
      <c r="AD11" s="53"/>
      <c r="AE11" s="53"/>
    </row>
    <row r="12" spans="1:33" ht="36" x14ac:dyDescent="0.25">
      <c r="A12" s="5" t="s">
        <v>8</v>
      </c>
      <c r="B12" s="30" t="s">
        <v>67</v>
      </c>
      <c r="C12" s="30" t="s">
        <v>68</v>
      </c>
      <c r="D12" s="30" t="s">
        <v>11</v>
      </c>
      <c r="E12" s="30" t="s">
        <v>12</v>
      </c>
      <c r="F12" s="30" t="s">
        <v>66</v>
      </c>
      <c r="G12" s="30" t="s">
        <v>14</v>
      </c>
      <c r="H12" s="30" t="s">
        <v>15</v>
      </c>
      <c r="I12" s="30" t="s">
        <v>16</v>
      </c>
      <c r="J12" s="30" t="s">
        <v>17</v>
      </c>
      <c r="K12" s="30" t="s">
        <v>18</v>
      </c>
      <c r="L12" s="30" t="s">
        <v>19</v>
      </c>
      <c r="M12" s="30" t="s">
        <v>69</v>
      </c>
      <c r="N12" s="30" t="s">
        <v>21</v>
      </c>
      <c r="O12" s="30" t="s">
        <v>22</v>
      </c>
      <c r="Q12" s="5" t="s">
        <v>8</v>
      </c>
      <c r="R12" s="30" t="s">
        <v>67</v>
      </c>
      <c r="S12" s="30" t="s">
        <v>68</v>
      </c>
      <c r="T12" s="30" t="s">
        <v>11</v>
      </c>
      <c r="U12" s="30" t="s">
        <v>12</v>
      </c>
      <c r="V12" s="30" t="s">
        <v>66</v>
      </c>
      <c r="W12" s="30" t="s">
        <v>14</v>
      </c>
      <c r="X12" s="30" t="s">
        <v>15</v>
      </c>
      <c r="Y12" s="30" t="s">
        <v>16</v>
      </c>
      <c r="Z12" s="30" t="s">
        <v>17</v>
      </c>
      <c r="AA12" s="30" t="s">
        <v>18</v>
      </c>
      <c r="AB12" s="30" t="s">
        <v>19</v>
      </c>
      <c r="AC12" s="30" t="s">
        <v>69</v>
      </c>
      <c r="AD12" s="30" t="s">
        <v>21</v>
      </c>
      <c r="AE12" s="30" t="s">
        <v>22</v>
      </c>
    </row>
    <row r="13" spans="1:33" ht="20.25" x14ac:dyDescent="0.3">
      <c r="A13" s="7" t="s">
        <v>42</v>
      </c>
      <c r="B13" s="18">
        <v>0</v>
      </c>
      <c r="C13" s="18">
        <v>0</v>
      </c>
      <c r="D13" s="18">
        <v>20725.47345684599</v>
      </c>
      <c r="E13" s="18">
        <v>0</v>
      </c>
      <c r="F13" s="18">
        <v>0</v>
      </c>
      <c r="G13" s="18">
        <v>232.28138319023336</v>
      </c>
      <c r="H13" s="18">
        <v>32532.68224341224</v>
      </c>
      <c r="I13" s="18">
        <v>40500.621659465782</v>
      </c>
      <c r="J13" s="18">
        <v>1631.2537306573677</v>
      </c>
      <c r="K13" s="18">
        <v>0</v>
      </c>
      <c r="L13" s="18">
        <v>887.44545284503715</v>
      </c>
      <c r="M13" s="18">
        <v>0</v>
      </c>
      <c r="N13" s="18">
        <v>0</v>
      </c>
      <c r="O13" s="18">
        <f t="shared" ref="O13:O18" si="3">SUM(B13:N13)</f>
        <v>96509.757926416656</v>
      </c>
      <c r="Q13" s="7" t="s">
        <v>42</v>
      </c>
      <c r="R13" s="18">
        <f t="shared" ref="R13:AE18" si="4">B13</f>
        <v>0</v>
      </c>
      <c r="S13" s="18">
        <f t="shared" si="4"/>
        <v>0</v>
      </c>
      <c r="T13" s="18">
        <f t="shared" si="4"/>
        <v>20725.47345684599</v>
      </c>
      <c r="U13" s="18">
        <f t="shared" si="4"/>
        <v>0</v>
      </c>
      <c r="V13" s="18">
        <f t="shared" si="4"/>
        <v>0</v>
      </c>
      <c r="W13" s="18">
        <f t="shared" si="4"/>
        <v>232.28138319023336</v>
      </c>
      <c r="X13" s="18">
        <f t="shared" si="4"/>
        <v>32532.68224341224</v>
      </c>
      <c r="Y13" s="18">
        <f t="shared" si="4"/>
        <v>40500.621659465782</v>
      </c>
      <c r="Z13" s="18">
        <f t="shared" si="4"/>
        <v>1631.2537306573677</v>
      </c>
      <c r="AA13" s="18">
        <f t="shared" si="4"/>
        <v>0</v>
      </c>
      <c r="AB13" s="18">
        <f t="shared" si="4"/>
        <v>887.44545284503715</v>
      </c>
      <c r="AC13" s="18">
        <f t="shared" si="4"/>
        <v>0</v>
      </c>
      <c r="AD13" s="18">
        <f t="shared" si="4"/>
        <v>0</v>
      </c>
      <c r="AE13" s="18">
        <f t="shared" si="4"/>
        <v>96509.757926416656</v>
      </c>
    </row>
    <row r="14" spans="1:33" ht="20.25" x14ac:dyDescent="0.3">
      <c r="A14" s="7" t="s">
        <v>25</v>
      </c>
      <c r="B14" s="18">
        <v>50926.887951577337</v>
      </c>
      <c r="C14" s="18">
        <v>16260.422725994746</v>
      </c>
      <c r="D14" s="18">
        <v>0</v>
      </c>
      <c r="E14" s="18">
        <v>0</v>
      </c>
      <c r="F14" s="18">
        <v>55766.328827804806</v>
      </c>
      <c r="G14" s="18">
        <v>878.37213648373381</v>
      </c>
      <c r="H14" s="18">
        <v>83139.459258899966</v>
      </c>
      <c r="I14" s="18">
        <v>33641.775586158343</v>
      </c>
      <c r="J14" s="18">
        <v>1522.0413457071666</v>
      </c>
      <c r="K14" s="18">
        <v>2.4159386439796298</v>
      </c>
      <c r="L14" s="18">
        <v>7530.480753284507</v>
      </c>
      <c r="M14" s="18">
        <v>8115.1379051275771</v>
      </c>
      <c r="N14" s="18">
        <v>0</v>
      </c>
      <c r="O14" s="18">
        <f t="shared" si="3"/>
        <v>257783.32242968216</v>
      </c>
      <c r="Q14" s="7" t="s">
        <v>25</v>
      </c>
      <c r="R14" s="18">
        <f t="shared" si="4"/>
        <v>50926.887951577337</v>
      </c>
      <c r="S14" s="18">
        <f t="shared" si="4"/>
        <v>16260.422725994746</v>
      </c>
      <c r="T14" s="18">
        <f t="shared" si="4"/>
        <v>0</v>
      </c>
      <c r="U14" s="18">
        <f t="shared" si="4"/>
        <v>0</v>
      </c>
      <c r="V14" s="18">
        <f t="shared" si="4"/>
        <v>55766.328827804806</v>
      </c>
      <c r="W14" s="18">
        <f t="shared" si="4"/>
        <v>878.37213648373381</v>
      </c>
      <c r="X14" s="18">
        <f t="shared" si="4"/>
        <v>83139.459258899966</v>
      </c>
      <c r="Y14" s="18">
        <f t="shared" si="4"/>
        <v>33641.775586158343</v>
      </c>
      <c r="Z14" s="18">
        <f t="shared" si="4"/>
        <v>1522.0413457071666</v>
      </c>
      <c r="AA14" s="18">
        <f t="shared" si="4"/>
        <v>2.4159386439796298</v>
      </c>
      <c r="AB14" s="18">
        <f t="shared" si="4"/>
        <v>7530.480753284507</v>
      </c>
      <c r="AC14" s="18">
        <f t="shared" si="4"/>
        <v>8115.1379051275771</v>
      </c>
      <c r="AD14" s="18">
        <f t="shared" si="4"/>
        <v>0</v>
      </c>
      <c r="AE14" s="18">
        <f t="shared" si="4"/>
        <v>257783.32242968216</v>
      </c>
    </row>
    <row r="15" spans="1:33" ht="20.25" x14ac:dyDescent="0.3">
      <c r="A15" s="7" t="s">
        <v>23</v>
      </c>
      <c r="B15" s="18">
        <v>0</v>
      </c>
      <c r="C15" s="18">
        <v>0</v>
      </c>
      <c r="D15" s="18">
        <v>0</v>
      </c>
      <c r="E15" s="18">
        <v>0</v>
      </c>
      <c r="F15" s="18">
        <v>0</v>
      </c>
      <c r="G15" s="18">
        <v>1106.9147004731913</v>
      </c>
      <c r="H15" s="18">
        <v>1926.2374100693085</v>
      </c>
      <c r="I15" s="18">
        <v>833.61654612082282</v>
      </c>
      <c r="J15" s="18">
        <v>0</v>
      </c>
      <c r="K15" s="18">
        <v>0</v>
      </c>
      <c r="L15" s="18">
        <v>564.32066599537188</v>
      </c>
      <c r="M15" s="18">
        <v>0</v>
      </c>
      <c r="N15" s="18">
        <v>0</v>
      </c>
      <c r="O15" s="18">
        <f t="shared" si="3"/>
        <v>4431.089322658695</v>
      </c>
      <c r="Q15" s="7" t="s">
        <v>23</v>
      </c>
      <c r="R15" s="18">
        <f t="shared" si="4"/>
        <v>0</v>
      </c>
      <c r="S15" s="18">
        <f t="shared" si="4"/>
        <v>0</v>
      </c>
      <c r="T15" s="18">
        <f t="shared" si="4"/>
        <v>0</v>
      </c>
      <c r="U15" s="18">
        <f t="shared" si="4"/>
        <v>0</v>
      </c>
      <c r="V15" s="18">
        <f t="shared" si="4"/>
        <v>0</v>
      </c>
      <c r="W15" s="18">
        <f t="shared" si="4"/>
        <v>1106.9147004731913</v>
      </c>
      <c r="X15" s="18">
        <f t="shared" si="4"/>
        <v>1926.2374100693085</v>
      </c>
      <c r="Y15" s="18">
        <f t="shared" si="4"/>
        <v>833.61654612082282</v>
      </c>
      <c r="Z15" s="18">
        <f t="shared" si="4"/>
        <v>0</v>
      </c>
      <c r="AA15" s="18">
        <f t="shared" si="4"/>
        <v>0</v>
      </c>
      <c r="AB15" s="18">
        <f t="shared" si="4"/>
        <v>564.32066599537188</v>
      </c>
      <c r="AC15" s="18">
        <f t="shared" si="4"/>
        <v>0</v>
      </c>
      <c r="AD15" s="18">
        <f t="shared" si="4"/>
        <v>0</v>
      </c>
      <c r="AE15" s="18">
        <f t="shared" si="4"/>
        <v>4431.089322658695</v>
      </c>
    </row>
    <row r="16" spans="1:33" ht="20.25" x14ac:dyDescent="0.3">
      <c r="A16" s="7" t="s">
        <v>24</v>
      </c>
      <c r="B16" s="18">
        <v>808.76769227218779</v>
      </c>
      <c r="C16" s="18">
        <v>0</v>
      </c>
      <c r="D16" s="18">
        <v>72.590267841151288</v>
      </c>
      <c r="E16" s="18">
        <v>0</v>
      </c>
      <c r="F16" s="18">
        <v>613.3961713968605</v>
      </c>
      <c r="G16" s="18">
        <v>51.336360590363761</v>
      </c>
      <c r="H16" s="18">
        <v>923.14641160027236</v>
      </c>
      <c r="I16" s="18">
        <v>889.55215881648905</v>
      </c>
      <c r="J16" s="18">
        <v>1159.3216974463858</v>
      </c>
      <c r="K16" s="18">
        <v>0</v>
      </c>
      <c r="L16" s="18">
        <v>1883.2802272430031</v>
      </c>
      <c r="M16" s="18">
        <v>0</v>
      </c>
      <c r="N16" s="18">
        <v>0</v>
      </c>
      <c r="O16" s="18">
        <f t="shared" si="3"/>
        <v>6401.3909872067143</v>
      </c>
      <c r="Q16" s="7" t="s">
        <v>24</v>
      </c>
      <c r="R16" s="18">
        <f t="shared" si="4"/>
        <v>808.76769227218779</v>
      </c>
      <c r="S16" s="18">
        <f t="shared" si="4"/>
        <v>0</v>
      </c>
      <c r="T16" s="18">
        <f t="shared" si="4"/>
        <v>72.590267841151288</v>
      </c>
      <c r="U16" s="18">
        <f t="shared" si="4"/>
        <v>0</v>
      </c>
      <c r="V16" s="18">
        <f t="shared" si="4"/>
        <v>613.3961713968605</v>
      </c>
      <c r="W16" s="18">
        <f t="shared" si="4"/>
        <v>51.336360590363761</v>
      </c>
      <c r="X16" s="18">
        <f t="shared" si="4"/>
        <v>923.14641160027236</v>
      </c>
      <c r="Y16" s="18">
        <f t="shared" si="4"/>
        <v>889.55215881648905</v>
      </c>
      <c r="Z16" s="18">
        <f t="shared" si="4"/>
        <v>1159.3216974463858</v>
      </c>
      <c r="AA16" s="18">
        <f t="shared" si="4"/>
        <v>0</v>
      </c>
      <c r="AB16" s="18">
        <f t="shared" si="4"/>
        <v>1883.2802272430031</v>
      </c>
      <c r="AC16" s="18">
        <f t="shared" si="4"/>
        <v>0</v>
      </c>
      <c r="AD16" s="18">
        <f t="shared" si="4"/>
        <v>0</v>
      </c>
      <c r="AE16" s="18">
        <f t="shared" si="4"/>
        <v>6401.3909872067143</v>
      </c>
    </row>
    <row r="17" spans="1:33" ht="20.25" x14ac:dyDescent="0.3">
      <c r="A17" s="7" t="s">
        <v>43</v>
      </c>
      <c r="B17" s="18">
        <v>828.04288411386904</v>
      </c>
      <c r="C17" s="18">
        <v>0</v>
      </c>
      <c r="D17" s="18">
        <v>274.66587831786978</v>
      </c>
      <c r="E17" s="18">
        <v>272.04160467094835</v>
      </c>
      <c r="F17" s="18">
        <v>686.60397034538641</v>
      </c>
      <c r="G17" s="18">
        <v>52.747993726888588</v>
      </c>
      <c r="H17" s="18">
        <v>1630.271846854265</v>
      </c>
      <c r="I17" s="18">
        <v>1290.7801500649714</v>
      </c>
      <c r="J17" s="18">
        <v>59.043821461528466</v>
      </c>
      <c r="K17" s="18">
        <v>676.1918913867039</v>
      </c>
      <c r="L17" s="18">
        <v>174.89863632615101</v>
      </c>
      <c r="M17" s="18">
        <v>1919.513701476609</v>
      </c>
      <c r="N17" s="18">
        <v>90.737834801439121</v>
      </c>
      <c r="O17" s="18">
        <f t="shared" si="3"/>
        <v>7955.5402135466293</v>
      </c>
      <c r="Q17" s="7" t="s">
        <v>43</v>
      </c>
      <c r="R17" s="18">
        <f t="shared" si="4"/>
        <v>828.04288411386904</v>
      </c>
      <c r="S17" s="18">
        <f t="shared" si="4"/>
        <v>0</v>
      </c>
      <c r="T17" s="18">
        <f t="shared" si="4"/>
        <v>274.66587831786978</v>
      </c>
      <c r="U17" s="18">
        <f t="shared" si="4"/>
        <v>272.04160467094835</v>
      </c>
      <c r="V17" s="18">
        <f t="shared" si="4"/>
        <v>686.60397034538641</v>
      </c>
      <c r="W17" s="18">
        <f t="shared" si="4"/>
        <v>52.747993726888588</v>
      </c>
      <c r="X17" s="18">
        <f t="shared" si="4"/>
        <v>1630.271846854265</v>
      </c>
      <c r="Y17" s="18">
        <f t="shared" si="4"/>
        <v>1290.7801500649714</v>
      </c>
      <c r="Z17" s="18">
        <f t="shared" si="4"/>
        <v>59.043821461528466</v>
      </c>
      <c r="AA17" s="18">
        <f t="shared" si="4"/>
        <v>676.1918913867039</v>
      </c>
      <c r="AB17" s="18">
        <f t="shared" si="4"/>
        <v>174.89863632615101</v>
      </c>
      <c r="AC17" s="18">
        <f t="shared" si="4"/>
        <v>1919.513701476609</v>
      </c>
      <c r="AD17" s="18">
        <f t="shared" si="4"/>
        <v>90.737834801439121</v>
      </c>
      <c r="AE17" s="18">
        <f t="shared" si="4"/>
        <v>7955.5402135466293</v>
      </c>
    </row>
    <row r="18" spans="1:33" ht="20.25" x14ac:dyDescent="0.3">
      <c r="A18" s="11" t="s">
        <v>26</v>
      </c>
      <c r="B18" s="19">
        <f t="shared" ref="B18:N18" si="5">SUM(B13:B17)</f>
        <v>52563.698527963395</v>
      </c>
      <c r="C18" s="19">
        <f t="shared" si="5"/>
        <v>16260.422725994746</v>
      </c>
      <c r="D18" s="19">
        <f t="shared" si="5"/>
        <v>21072.729603005009</v>
      </c>
      <c r="E18" s="19">
        <f t="shared" si="5"/>
        <v>272.04160467094835</v>
      </c>
      <c r="F18" s="19">
        <f t="shared" si="5"/>
        <v>57066.328969547052</v>
      </c>
      <c r="G18" s="19">
        <f t="shared" si="5"/>
        <v>2321.6525744644105</v>
      </c>
      <c r="H18" s="19">
        <f t="shared" si="5"/>
        <v>120151.79717083606</v>
      </c>
      <c r="I18" s="19">
        <f t="shared" si="5"/>
        <v>77156.346100626411</v>
      </c>
      <c r="J18" s="19">
        <f t="shared" si="5"/>
        <v>4371.6605952724485</v>
      </c>
      <c r="K18" s="19">
        <f t="shared" si="5"/>
        <v>678.60783003068354</v>
      </c>
      <c r="L18" s="19">
        <f t="shared" si="5"/>
        <v>11040.425735694071</v>
      </c>
      <c r="M18" s="19">
        <f t="shared" si="5"/>
        <v>10034.651606604186</v>
      </c>
      <c r="N18" s="19">
        <f t="shared" si="5"/>
        <v>90.737834801439121</v>
      </c>
      <c r="O18" s="19">
        <f t="shared" si="3"/>
        <v>373081.10087951081</v>
      </c>
      <c r="Q18" s="11" t="s">
        <v>26</v>
      </c>
      <c r="R18" s="19">
        <f t="shared" si="4"/>
        <v>52563.698527963395</v>
      </c>
      <c r="S18" s="19">
        <f t="shared" si="4"/>
        <v>16260.422725994746</v>
      </c>
      <c r="T18" s="19">
        <f t="shared" si="4"/>
        <v>21072.729603005009</v>
      </c>
      <c r="U18" s="19">
        <f t="shared" si="4"/>
        <v>272.04160467094835</v>
      </c>
      <c r="V18" s="19">
        <f t="shared" si="4"/>
        <v>57066.328969547052</v>
      </c>
      <c r="W18" s="19">
        <f t="shared" si="4"/>
        <v>2321.6525744644105</v>
      </c>
      <c r="X18" s="19">
        <f t="shared" si="4"/>
        <v>120151.79717083606</v>
      </c>
      <c r="Y18" s="19">
        <f t="shared" si="4"/>
        <v>77156.346100626411</v>
      </c>
      <c r="Z18" s="19">
        <f t="shared" si="4"/>
        <v>4371.6605952724485</v>
      </c>
      <c r="AA18" s="19">
        <f t="shared" si="4"/>
        <v>678.60783003068354</v>
      </c>
      <c r="AB18" s="19">
        <f t="shared" si="4"/>
        <v>11040.425735694071</v>
      </c>
      <c r="AC18" s="19">
        <f t="shared" si="4"/>
        <v>10034.651606604186</v>
      </c>
      <c r="AD18" s="19">
        <f t="shared" si="4"/>
        <v>90.737834801439121</v>
      </c>
      <c r="AE18" s="19">
        <f t="shared" si="4"/>
        <v>373081.10087951081</v>
      </c>
    </row>
    <row r="22" spans="1:33" ht="18" x14ac:dyDescent="0.25">
      <c r="A22" s="54" t="s">
        <v>44</v>
      </c>
      <c r="B22" s="54"/>
      <c r="C22" s="54"/>
      <c r="D22" s="54"/>
      <c r="E22" s="54"/>
      <c r="F22" s="54"/>
      <c r="G22" s="54"/>
      <c r="H22" s="54"/>
      <c r="I22" s="54"/>
      <c r="J22" s="54"/>
      <c r="K22" s="54"/>
      <c r="L22" s="54"/>
      <c r="M22" s="54"/>
      <c r="N22" s="54"/>
      <c r="O22" s="54"/>
      <c r="Q22" s="54" t="s">
        <v>45</v>
      </c>
      <c r="R22" s="54"/>
      <c r="S22" s="54"/>
      <c r="T22" s="54"/>
      <c r="U22" s="54"/>
      <c r="V22" s="54"/>
      <c r="W22" s="54"/>
      <c r="X22" s="54"/>
      <c r="Y22" s="54"/>
      <c r="Z22" s="54"/>
      <c r="AA22" s="54"/>
      <c r="AB22" s="54"/>
      <c r="AC22" s="54"/>
      <c r="AD22" s="54"/>
      <c r="AE22" s="54"/>
      <c r="AF22" s="1"/>
      <c r="AG22" s="2"/>
    </row>
    <row r="23" spans="1:33" ht="18" x14ac:dyDescent="0.25">
      <c r="A23" s="53" t="s">
        <v>56</v>
      </c>
      <c r="B23" s="53"/>
      <c r="C23" s="53"/>
      <c r="D23" s="53"/>
      <c r="E23" s="53"/>
      <c r="F23" s="53"/>
      <c r="G23" s="53"/>
      <c r="H23" s="53"/>
      <c r="I23" s="53"/>
      <c r="J23" s="53"/>
      <c r="K23" s="53"/>
      <c r="L23" s="53"/>
      <c r="M23" s="53"/>
      <c r="N23" s="53"/>
      <c r="O23" s="53"/>
      <c r="Q23" s="53" t="s">
        <v>56</v>
      </c>
      <c r="R23" s="53"/>
      <c r="S23" s="53"/>
      <c r="T23" s="53"/>
      <c r="U23" s="53"/>
      <c r="V23" s="53"/>
      <c r="W23" s="53"/>
      <c r="X23" s="53"/>
      <c r="Y23" s="53"/>
      <c r="Z23" s="53"/>
      <c r="AA23" s="53"/>
      <c r="AB23" s="53"/>
      <c r="AC23" s="53"/>
      <c r="AD23" s="53"/>
      <c r="AE23" s="53"/>
      <c r="AF23" s="1"/>
      <c r="AG23" s="2"/>
    </row>
    <row r="24" spans="1:33" ht="69.599999999999994" customHeight="1" x14ac:dyDescent="0.25">
      <c r="A24" s="25" t="s">
        <v>0</v>
      </c>
      <c r="B24" s="60" t="s">
        <v>1</v>
      </c>
      <c r="C24" s="60" t="s">
        <v>1</v>
      </c>
      <c r="D24" s="60" t="s">
        <v>1</v>
      </c>
      <c r="E24" s="60" t="s">
        <v>1</v>
      </c>
      <c r="F24" s="60" t="s">
        <v>1</v>
      </c>
      <c r="G24" s="60" t="s">
        <v>1</v>
      </c>
      <c r="H24" s="61" t="s">
        <v>2</v>
      </c>
      <c r="I24" s="61" t="s">
        <v>2</v>
      </c>
      <c r="J24" s="27" t="s">
        <v>3</v>
      </c>
      <c r="K24" s="27" t="s">
        <v>4</v>
      </c>
      <c r="L24" s="27" t="s">
        <v>5</v>
      </c>
      <c r="M24" s="27" t="s">
        <v>6</v>
      </c>
      <c r="N24" s="27" t="s">
        <v>7</v>
      </c>
      <c r="O24" s="27"/>
      <c r="Q24" s="25" t="s">
        <v>0</v>
      </c>
      <c r="R24" s="60" t="s">
        <v>1</v>
      </c>
      <c r="S24" s="60" t="s">
        <v>1</v>
      </c>
      <c r="T24" s="60" t="s">
        <v>1</v>
      </c>
      <c r="U24" s="60" t="s">
        <v>1</v>
      </c>
      <c r="V24" s="60" t="s">
        <v>1</v>
      </c>
      <c r="W24" s="60" t="s">
        <v>1</v>
      </c>
      <c r="X24" s="61" t="s">
        <v>2</v>
      </c>
      <c r="Y24" s="61" t="s">
        <v>2</v>
      </c>
      <c r="Z24" s="27" t="s">
        <v>3</v>
      </c>
      <c r="AA24" s="27" t="s">
        <v>4</v>
      </c>
      <c r="AB24" s="27" t="s">
        <v>5</v>
      </c>
      <c r="AC24" s="27" t="s">
        <v>6</v>
      </c>
      <c r="AD24" s="27" t="s">
        <v>7</v>
      </c>
      <c r="AE24" s="27"/>
      <c r="AF24" s="3"/>
      <c r="AG24" s="4"/>
    </row>
    <row r="25" spans="1:33" ht="36" x14ac:dyDescent="0.25">
      <c r="A25" s="5" t="s">
        <v>8</v>
      </c>
      <c r="B25" s="30" t="s">
        <v>67</v>
      </c>
      <c r="C25" s="30" t="s">
        <v>68</v>
      </c>
      <c r="D25" s="30" t="s">
        <v>11</v>
      </c>
      <c r="E25" s="30" t="s">
        <v>12</v>
      </c>
      <c r="F25" s="30" t="s">
        <v>66</v>
      </c>
      <c r="G25" s="30" t="s">
        <v>14</v>
      </c>
      <c r="H25" s="30" t="s">
        <v>15</v>
      </c>
      <c r="I25" s="30" t="s">
        <v>16</v>
      </c>
      <c r="J25" s="30" t="s">
        <v>17</v>
      </c>
      <c r="K25" s="30" t="s">
        <v>18</v>
      </c>
      <c r="L25" s="30" t="s">
        <v>19</v>
      </c>
      <c r="M25" s="30" t="s">
        <v>69</v>
      </c>
      <c r="N25" s="30" t="s">
        <v>21</v>
      </c>
      <c r="O25" s="30" t="s">
        <v>74</v>
      </c>
      <c r="Q25" s="5" t="s">
        <v>8</v>
      </c>
      <c r="R25" s="30" t="s">
        <v>67</v>
      </c>
      <c r="S25" s="30" t="s">
        <v>68</v>
      </c>
      <c r="T25" s="30" t="s">
        <v>11</v>
      </c>
      <c r="U25" s="30" t="s">
        <v>12</v>
      </c>
      <c r="V25" s="30" t="s">
        <v>66</v>
      </c>
      <c r="W25" s="30" t="s">
        <v>14</v>
      </c>
      <c r="X25" s="30" t="s">
        <v>15</v>
      </c>
      <c r="Y25" s="30" t="s">
        <v>16</v>
      </c>
      <c r="Z25" s="30" t="s">
        <v>17</v>
      </c>
      <c r="AA25" s="30" t="s">
        <v>18</v>
      </c>
      <c r="AB25" s="30" t="s">
        <v>19</v>
      </c>
      <c r="AC25" s="30" t="s">
        <v>69</v>
      </c>
      <c r="AD25" s="30" t="s">
        <v>21</v>
      </c>
      <c r="AE25" s="30" t="s">
        <v>74</v>
      </c>
      <c r="AF25" s="14"/>
      <c r="AG25" s="14"/>
    </row>
    <row r="26" spans="1:33" ht="20.25" x14ac:dyDescent="0.3">
      <c r="A26" s="7" t="s">
        <v>42</v>
      </c>
      <c r="B26" s="18">
        <v>0</v>
      </c>
      <c r="C26" s="18">
        <v>0</v>
      </c>
      <c r="D26" s="18">
        <v>20402.407763444826</v>
      </c>
      <c r="E26" s="18">
        <v>0</v>
      </c>
      <c r="F26" s="18">
        <v>0</v>
      </c>
      <c r="G26" s="18">
        <v>592.69050032256143</v>
      </c>
      <c r="H26" s="18">
        <v>27971.21247003604</v>
      </c>
      <c r="I26" s="18">
        <v>31642.10417784379</v>
      </c>
      <c r="J26" s="18">
        <v>1633.9914550645574</v>
      </c>
      <c r="K26" s="18">
        <v>0</v>
      </c>
      <c r="L26" s="18">
        <v>806.21852923116671</v>
      </c>
      <c r="M26" s="18">
        <v>0</v>
      </c>
      <c r="N26" s="18">
        <v>0</v>
      </c>
      <c r="O26" s="18">
        <f t="shared" ref="O26:O31" si="6">SUM(B26:N26)</f>
        <v>83048.62489594295</v>
      </c>
      <c r="Q26" s="7" t="s">
        <v>42</v>
      </c>
      <c r="R26" s="18">
        <v>0</v>
      </c>
      <c r="S26" s="18">
        <v>0</v>
      </c>
      <c r="T26" s="18">
        <v>15531.490524819803</v>
      </c>
      <c r="U26" s="18">
        <v>0</v>
      </c>
      <c r="V26" s="18">
        <v>0</v>
      </c>
      <c r="W26" s="18">
        <v>592.69050032256189</v>
      </c>
      <c r="X26" s="18">
        <v>18850.171311234881</v>
      </c>
      <c r="Y26" s="18">
        <v>23217.397260282658</v>
      </c>
      <c r="Z26" s="18">
        <v>1357.274127962093</v>
      </c>
      <c r="AA26" s="18">
        <v>0</v>
      </c>
      <c r="AB26" s="18">
        <v>655.25879999287724</v>
      </c>
      <c r="AC26" s="18">
        <v>0</v>
      </c>
      <c r="AD26" s="18">
        <v>0</v>
      </c>
      <c r="AE26" s="18">
        <f t="shared" ref="AE26:AE31" si="7">SUM(R26:AD26)</f>
        <v>60204.282524614879</v>
      </c>
      <c r="AF26" s="14"/>
      <c r="AG26" s="15"/>
    </row>
    <row r="27" spans="1:33" ht="20.25" x14ac:dyDescent="0.3">
      <c r="A27" s="7" t="s">
        <v>25</v>
      </c>
      <c r="B27" s="18">
        <v>8828.2051570645253</v>
      </c>
      <c r="C27" s="18">
        <v>3560.7959809060389</v>
      </c>
      <c r="D27" s="18">
        <v>0</v>
      </c>
      <c r="E27" s="18">
        <v>0</v>
      </c>
      <c r="F27" s="18">
        <v>11869.172736638209</v>
      </c>
      <c r="G27" s="18">
        <v>186.85933508810197</v>
      </c>
      <c r="H27" s="18">
        <v>14833.736661747478</v>
      </c>
      <c r="I27" s="18">
        <v>6618.3681550307947</v>
      </c>
      <c r="J27" s="18">
        <v>368.517012449503</v>
      </c>
      <c r="K27" s="18">
        <v>0.5190610648856685</v>
      </c>
      <c r="L27" s="18">
        <v>2058.68395590932</v>
      </c>
      <c r="M27" s="18">
        <v>1743.5261169509638</v>
      </c>
      <c r="N27" s="18">
        <v>0</v>
      </c>
      <c r="O27" s="18">
        <f t="shared" si="6"/>
        <v>50068.384172849823</v>
      </c>
      <c r="Q27" s="7" t="s">
        <v>25</v>
      </c>
      <c r="R27" s="18">
        <v>8828.2051570645217</v>
      </c>
      <c r="S27" s="18">
        <v>3560.7959809060376</v>
      </c>
      <c r="T27" s="18">
        <v>0</v>
      </c>
      <c r="U27" s="18">
        <v>0</v>
      </c>
      <c r="V27" s="18">
        <v>11869.172736638204</v>
      </c>
      <c r="W27" s="18">
        <v>186.85933508810166</v>
      </c>
      <c r="X27" s="18">
        <v>14833.736661747482</v>
      </c>
      <c r="Y27" s="18">
        <v>6618.3681550307956</v>
      </c>
      <c r="Z27" s="18">
        <v>368.51701244950306</v>
      </c>
      <c r="AA27" s="18">
        <v>0.51906106488566894</v>
      </c>
      <c r="AB27" s="18">
        <v>2058.6839559093237</v>
      </c>
      <c r="AC27" s="18">
        <v>1743.5261169509615</v>
      </c>
      <c r="AD27" s="18">
        <v>0</v>
      </c>
      <c r="AE27" s="18">
        <f t="shared" si="7"/>
        <v>50068.384172849816</v>
      </c>
      <c r="AF27" s="14"/>
      <c r="AG27" s="15"/>
    </row>
    <row r="28" spans="1:33" ht="20.25" x14ac:dyDescent="0.3">
      <c r="A28" s="7" t="s">
        <v>23</v>
      </c>
      <c r="B28" s="18">
        <v>0</v>
      </c>
      <c r="C28" s="18">
        <v>0</v>
      </c>
      <c r="D28" s="18">
        <v>0</v>
      </c>
      <c r="E28" s="18">
        <v>0</v>
      </c>
      <c r="F28" s="18">
        <v>0</v>
      </c>
      <c r="G28" s="18">
        <v>7326.4368441629413</v>
      </c>
      <c r="H28" s="18">
        <v>8463.6701278304645</v>
      </c>
      <c r="I28" s="18">
        <v>3662.8171701919914</v>
      </c>
      <c r="J28" s="18">
        <v>0</v>
      </c>
      <c r="K28" s="18">
        <v>0</v>
      </c>
      <c r="L28" s="18">
        <v>3521.6600412502057</v>
      </c>
      <c r="M28" s="18">
        <v>0</v>
      </c>
      <c r="N28" s="18">
        <v>0</v>
      </c>
      <c r="O28" s="18">
        <f t="shared" si="6"/>
        <v>22974.584183435603</v>
      </c>
      <c r="Q28" s="7" t="s">
        <v>23</v>
      </c>
      <c r="R28" s="18">
        <v>0</v>
      </c>
      <c r="S28" s="18">
        <v>0</v>
      </c>
      <c r="T28" s="18">
        <v>0</v>
      </c>
      <c r="U28" s="18">
        <v>0</v>
      </c>
      <c r="V28" s="18">
        <v>0</v>
      </c>
      <c r="W28" s="18">
        <v>4025.053479603343</v>
      </c>
      <c r="X28" s="18">
        <v>6538.5631599550989</v>
      </c>
      <c r="Y28" s="18">
        <v>2976.1748700213757</v>
      </c>
      <c r="Z28" s="18">
        <v>0</v>
      </c>
      <c r="AA28" s="18">
        <v>0</v>
      </c>
      <c r="AB28" s="18">
        <v>2114.5665600996717</v>
      </c>
      <c r="AC28" s="18">
        <v>0</v>
      </c>
      <c r="AD28" s="18">
        <v>0</v>
      </c>
      <c r="AE28" s="18">
        <f t="shared" si="7"/>
        <v>15654.358069679489</v>
      </c>
      <c r="AF28" s="16"/>
      <c r="AG28" s="17"/>
    </row>
    <row r="29" spans="1:33" ht="20.25" x14ac:dyDescent="0.3">
      <c r="A29" s="7" t="s">
        <v>24</v>
      </c>
      <c r="B29" s="18">
        <v>2521.4330129983641</v>
      </c>
      <c r="C29" s="18">
        <v>0</v>
      </c>
      <c r="D29" s="18">
        <v>187.83513487826494</v>
      </c>
      <c r="E29" s="18">
        <v>0</v>
      </c>
      <c r="F29" s="18">
        <v>1912.3382046353227</v>
      </c>
      <c r="G29" s="18">
        <v>160.04743462992869</v>
      </c>
      <c r="H29" s="18">
        <v>3165.9734195703968</v>
      </c>
      <c r="I29" s="18">
        <v>2845.3807441734862</v>
      </c>
      <c r="J29" s="18">
        <v>3417.4431715243527</v>
      </c>
      <c r="K29" s="18">
        <v>0</v>
      </c>
      <c r="L29" s="18">
        <v>5806.7053990025279</v>
      </c>
      <c r="M29" s="18">
        <v>0</v>
      </c>
      <c r="N29" s="18">
        <v>0</v>
      </c>
      <c r="O29" s="18">
        <f t="shared" si="6"/>
        <v>20017.156521412642</v>
      </c>
      <c r="Q29" s="7" t="s">
        <v>24</v>
      </c>
      <c r="R29" s="18">
        <v>2521.4330129983664</v>
      </c>
      <c r="S29" s="18">
        <v>0</v>
      </c>
      <c r="T29" s="18">
        <v>187.83513487826522</v>
      </c>
      <c r="U29" s="18">
        <v>0</v>
      </c>
      <c r="V29" s="18">
        <v>1912.3382046353224</v>
      </c>
      <c r="W29" s="18">
        <v>160.04743462992894</v>
      </c>
      <c r="X29" s="18">
        <v>3165.9734195703959</v>
      </c>
      <c r="Y29" s="18">
        <v>2845.3807441734807</v>
      </c>
      <c r="Z29" s="18">
        <v>3417.4431715243472</v>
      </c>
      <c r="AA29" s="18">
        <v>0</v>
      </c>
      <c r="AB29" s="18">
        <v>5806.7053990025288</v>
      </c>
      <c r="AC29" s="18">
        <v>0</v>
      </c>
      <c r="AD29" s="18">
        <v>0</v>
      </c>
      <c r="AE29" s="18">
        <f t="shared" si="7"/>
        <v>20017.156521412639</v>
      </c>
    </row>
    <row r="30" spans="1:33" ht="20.25" x14ac:dyDescent="0.3">
      <c r="A30" s="7" t="s">
        <v>43</v>
      </c>
      <c r="B30" s="18">
        <v>1255.8848473896583</v>
      </c>
      <c r="C30" s="18">
        <v>0</v>
      </c>
      <c r="D30" s="18">
        <v>321.58858008937943</v>
      </c>
      <c r="E30" s="18">
        <v>303.90869234404278</v>
      </c>
      <c r="F30" s="18">
        <v>794.86812150403659</v>
      </c>
      <c r="G30" s="18">
        <v>56.654283366184309</v>
      </c>
      <c r="H30" s="18">
        <v>2556.7490787816214</v>
      </c>
      <c r="I30" s="18">
        <v>2899.8573313735628</v>
      </c>
      <c r="J30" s="18">
        <v>194.80472417699852</v>
      </c>
      <c r="K30" s="18">
        <v>1611.3137402315169</v>
      </c>
      <c r="L30" s="18">
        <v>539.87085119197468</v>
      </c>
      <c r="M30" s="18">
        <v>3976.1720653842199</v>
      </c>
      <c r="N30" s="18">
        <v>119.18252980116554</v>
      </c>
      <c r="O30" s="18">
        <f t="shared" si="6"/>
        <v>14630.854845634361</v>
      </c>
      <c r="Q30" s="7" t="s">
        <v>43</v>
      </c>
      <c r="R30" s="18">
        <v>1255.8848473896583</v>
      </c>
      <c r="S30" s="18">
        <v>0</v>
      </c>
      <c r="T30" s="18">
        <v>321.58858008937921</v>
      </c>
      <c r="U30" s="18">
        <v>303.90869234404295</v>
      </c>
      <c r="V30" s="18">
        <v>794.86812150403659</v>
      </c>
      <c r="W30" s="18">
        <v>56.654283366184309</v>
      </c>
      <c r="X30" s="18">
        <v>2556.7490787816196</v>
      </c>
      <c r="Y30" s="18">
        <v>2899.8573313735619</v>
      </c>
      <c r="Z30" s="18">
        <v>194.80472417699832</v>
      </c>
      <c r="AA30" s="18">
        <v>1611.3137402315172</v>
      </c>
      <c r="AB30" s="18">
        <v>539.87085119197502</v>
      </c>
      <c r="AC30" s="18">
        <v>3976.1720653842249</v>
      </c>
      <c r="AD30" s="18">
        <v>119.18252980116554</v>
      </c>
      <c r="AE30" s="18">
        <f t="shared" si="7"/>
        <v>14630.854845634365</v>
      </c>
    </row>
    <row r="31" spans="1:33" ht="20.25" x14ac:dyDescent="0.3">
      <c r="A31" s="11" t="s">
        <v>26</v>
      </c>
      <c r="B31" s="19">
        <f t="shared" ref="B31:N31" si="8">SUM(B26:B30)</f>
        <v>12605.523017452548</v>
      </c>
      <c r="C31" s="19">
        <f t="shared" si="8"/>
        <v>3560.7959809060389</v>
      </c>
      <c r="D31" s="19">
        <f t="shared" si="8"/>
        <v>20911.83147841247</v>
      </c>
      <c r="E31" s="19">
        <f t="shared" si="8"/>
        <v>303.90869234404278</v>
      </c>
      <c r="F31" s="19">
        <f t="shared" si="8"/>
        <v>14576.379062777569</v>
      </c>
      <c r="G31" s="19">
        <f t="shared" si="8"/>
        <v>8322.6883975697165</v>
      </c>
      <c r="H31" s="19">
        <f t="shared" si="8"/>
        <v>56991.341757966002</v>
      </c>
      <c r="I31" s="19">
        <f t="shared" si="8"/>
        <v>47668.527578613626</v>
      </c>
      <c r="J31" s="19">
        <f t="shared" si="8"/>
        <v>5614.7563632154115</v>
      </c>
      <c r="K31" s="19">
        <f t="shared" si="8"/>
        <v>1611.8328012964025</v>
      </c>
      <c r="L31" s="19">
        <f t="shared" si="8"/>
        <v>12733.138776585194</v>
      </c>
      <c r="M31" s="19">
        <f t="shared" si="8"/>
        <v>5719.6981823351834</v>
      </c>
      <c r="N31" s="19">
        <f t="shared" si="8"/>
        <v>119.18252980116554</v>
      </c>
      <c r="O31" s="19">
        <f t="shared" si="6"/>
        <v>190739.60461927537</v>
      </c>
      <c r="Q31" s="11" t="s">
        <v>26</v>
      </c>
      <c r="R31" s="19">
        <f t="shared" ref="R31:AD31" si="9">SUM(R26:R30)</f>
        <v>12605.523017452546</v>
      </c>
      <c r="S31" s="19">
        <f t="shared" si="9"/>
        <v>3560.7959809060376</v>
      </c>
      <c r="T31" s="19">
        <f t="shared" si="9"/>
        <v>16040.914239787448</v>
      </c>
      <c r="U31" s="19">
        <f t="shared" si="9"/>
        <v>303.90869234404295</v>
      </c>
      <c r="V31" s="19">
        <f t="shared" si="9"/>
        <v>14576.379062777562</v>
      </c>
      <c r="W31" s="19">
        <f t="shared" si="9"/>
        <v>5021.3050330101196</v>
      </c>
      <c r="X31" s="19">
        <f t="shared" si="9"/>
        <v>45945.193631289476</v>
      </c>
      <c r="Y31" s="19">
        <f t="shared" si="9"/>
        <v>38557.178360881873</v>
      </c>
      <c r="Z31" s="19">
        <f t="shared" si="9"/>
        <v>5338.0390361129412</v>
      </c>
      <c r="AA31" s="19">
        <f t="shared" si="9"/>
        <v>1611.8328012964027</v>
      </c>
      <c r="AB31" s="19">
        <f t="shared" si="9"/>
        <v>11175.085566196378</v>
      </c>
      <c r="AC31" s="19">
        <f t="shared" si="9"/>
        <v>5719.6981823351862</v>
      </c>
      <c r="AD31" s="19">
        <f t="shared" si="9"/>
        <v>119.18252980116554</v>
      </c>
      <c r="AE31" s="19">
        <f t="shared" si="7"/>
        <v>160575.03613419118</v>
      </c>
    </row>
    <row r="32" spans="1:33" ht="18" x14ac:dyDescent="0.25">
      <c r="A32" s="53" t="s">
        <v>38</v>
      </c>
      <c r="B32" s="53"/>
      <c r="C32" s="53"/>
      <c r="D32" s="53"/>
      <c r="E32" s="53"/>
      <c r="F32" s="53"/>
      <c r="G32" s="53"/>
      <c r="H32" s="53"/>
      <c r="I32" s="53"/>
      <c r="J32" s="53"/>
      <c r="K32" s="53"/>
      <c r="L32" s="53"/>
      <c r="M32" s="53"/>
      <c r="N32" s="53"/>
      <c r="O32" s="53"/>
      <c r="Q32" s="53" t="s">
        <v>38</v>
      </c>
      <c r="R32" s="53"/>
      <c r="S32" s="53"/>
      <c r="T32" s="53"/>
      <c r="U32" s="53"/>
      <c r="V32" s="53"/>
      <c r="W32" s="53"/>
      <c r="X32" s="53"/>
      <c r="Y32" s="53"/>
      <c r="Z32" s="53"/>
      <c r="AA32" s="53"/>
      <c r="AB32" s="53"/>
      <c r="AC32" s="53"/>
      <c r="AD32" s="53"/>
      <c r="AE32" s="53"/>
    </row>
    <row r="33" spans="1:33" ht="36" x14ac:dyDescent="0.25">
      <c r="A33" s="5" t="s">
        <v>8</v>
      </c>
      <c r="B33" s="30" t="s">
        <v>67</v>
      </c>
      <c r="C33" s="30" t="s">
        <v>68</v>
      </c>
      <c r="D33" s="30" t="s">
        <v>11</v>
      </c>
      <c r="E33" s="30" t="s">
        <v>12</v>
      </c>
      <c r="F33" s="30" t="s">
        <v>66</v>
      </c>
      <c r="G33" s="30" t="s">
        <v>14</v>
      </c>
      <c r="H33" s="30" t="s">
        <v>15</v>
      </c>
      <c r="I33" s="30" t="s">
        <v>16</v>
      </c>
      <c r="J33" s="30" t="s">
        <v>17</v>
      </c>
      <c r="K33" s="30" t="s">
        <v>18</v>
      </c>
      <c r="L33" s="30" t="s">
        <v>19</v>
      </c>
      <c r="M33" s="30" t="s">
        <v>69</v>
      </c>
      <c r="N33" s="30" t="s">
        <v>21</v>
      </c>
      <c r="O33" s="30" t="s">
        <v>74</v>
      </c>
      <c r="Q33" s="5" t="s">
        <v>8</v>
      </c>
      <c r="R33" s="30" t="s">
        <v>67</v>
      </c>
      <c r="S33" s="30" t="s">
        <v>68</v>
      </c>
      <c r="T33" s="30" t="s">
        <v>11</v>
      </c>
      <c r="U33" s="30" t="s">
        <v>12</v>
      </c>
      <c r="V33" s="30" t="s">
        <v>66</v>
      </c>
      <c r="W33" s="30" t="s">
        <v>14</v>
      </c>
      <c r="X33" s="30" t="s">
        <v>15</v>
      </c>
      <c r="Y33" s="30" t="s">
        <v>16</v>
      </c>
      <c r="Z33" s="30" t="s">
        <v>17</v>
      </c>
      <c r="AA33" s="30" t="s">
        <v>18</v>
      </c>
      <c r="AB33" s="30" t="s">
        <v>19</v>
      </c>
      <c r="AC33" s="30" t="s">
        <v>69</v>
      </c>
      <c r="AD33" s="30" t="s">
        <v>21</v>
      </c>
      <c r="AE33" s="30" t="s">
        <v>74</v>
      </c>
    </row>
    <row r="34" spans="1:33" ht="20.25" x14ac:dyDescent="0.3">
      <c r="A34" s="7" t="s">
        <v>42</v>
      </c>
      <c r="B34" s="18">
        <v>0</v>
      </c>
      <c r="C34" s="18">
        <v>0</v>
      </c>
      <c r="D34" s="18">
        <v>26518.152885950811</v>
      </c>
      <c r="E34" s="18">
        <v>0</v>
      </c>
      <c r="F34" s="18">
        <v>0</v>
      </c>
      <c r="G34" s="18">
        <v>297.20301660776244</v>
      </c>
      <c r="H34" s="18">
        <v>37088.842292763053</v>
      </c>
      <c r="I34" s="18">
        <v>43480.636488979166</v>
      </c>
      <c r="J34" s="18">
        <v>1801.0359291671793</v>
      </c>
      <c r="K34" s="18">
        <v>0</v>
      </c>
      <c r="L34" s="18">
        <v>1077.3705827583965</v>
      </c>
      <c r="M34" s="18">
        <v>0</v>
      </c>
      <c r="N34" s="18">
        <v>0</v>
      </c>
      <c r="O34" s="18">
        <f t="shared" ref="O34:O39" si="10">SUM(B34:N34)</f>
        <v>110263.24119622636</v>
      </c>
      <c r="Q34" s="7" t="s">
        <v>42</v>
      </c>
      <c r="R34" s="18">
        <v>0</v>
      </c>
      <c r="S34" s="18">
        <v>0</v>
      </c>
      <c r="T34" s="18">
        <v>26518.152885950803</v>
      </c>
      <c r="U34" s="18">
        <v>0</v>
      </c>
      <c r="V34" s="18">
        <v>0</v>
      </c>
      <c r="W34" s="18">
        <v>297.20301660776198</v>
      </c>
      <c r="X34" s="18">
        <v>37088.842292763053</v>
      </c>
      <c r="Y34" s="18">
        <v>43480.636488979166</v>
      </c>
      <c r="Z34" s="18">
        <v>1801.0359291671825</v>
      </c>
      <c r="AA34" s="18">
        <v>0</v>
      </c>
      <c r="AB34" s="18">
        <v>1077.3705827583963</v>
      </c>
      <c r="AC34" s="18">
        <v>0</v>
      </c>
      <c r="AD34" s="18">
        <v>0</v>
      </c>
      <c r="AE34" s="18">
        <f t="shared" ref="AE34:AE39" si="11">SUM(R34:AD34)</f>
        <v>110263.24119622636</v>
      </c>
    </row>
    <row r="35" spans="1:33" ht="20.25" x14ac:dyDescent="0.3">
      <c r="A35" s="7" t="s">
        <v>25</v>
      </c>
      <c r="B35" s="18">
        <v>49894.130428330493</v>
      </c>
      <c r="C35" s="18">
        <v>15930.674049472198</v>
      </c>
      <c r="D35" s="18">
        <v>0</v>
      </c>
      <c r="E35" s="18">
        <v>0</v>
      </c>
      <c r="F35" s="18">
        <v>54635.431222289793</v>
      </c>
      <c r="G35" s="18">
        <v>860.55943540083047</v>
      </c>
      <c r="H35" s="18">
        <v>89077.992063107129</v>
      </c>
      <c r="I35" s="18">
        <v>36044.759556598226</v>
      </c>
      <c r="J35" s="18">
        <v>1680.4566314719796</v>
      </c>
      <c r="K35" s="18">
        <v>2.3669452946776834</v>
      </c>
      <c r="L35" s="18">
        <v>9387.7052861619341</v>
      </c>
      <c r="M35" s="18">
        <v>7950.5692448223399</v>
      </c>
      <c r="N35" s="18">
        <v>0</v>
      </c>
      <c r="O35" s="18">
        <f t="shared" si="10"/>
        <v>265464.64486294962</v>
      </c>
      <c r="Q35" s="7" t="s">
        <v>25</v>
      </c>
      <c r="R35" s="18">
        <v>49894.1304283305</v>
      </c>
      <c r="S35" s="18">
        <v>15930.674049472194</v>
      </c>
      <c r="T35" s="18">
        <v>0</v>
      </c>
      <c r="U35" s="18">
        <v>0</v>
      </c>
      <c r="V35" s="18">
        <v>54635.431222289786</v>
      </c>
      <c r="W35" s="18">
        <v>860.55943540083069</v>
      </c>
      <c r="X35" s="18">
        <v>89077.9920631071</v>
      </c>
      <c r="Y35" s="18">
        <v>36044.759556598241</v>
      </c>
      <c r="Z35" s="18">
        <v>1680.4566314719775</v>
      </c>
      <c r="AA35" s="18">
        <v>2.3669452946776834</v>
      </c>
      <c r="AB35" s="18">
        <v>9387.7052861618904</v>
      </c>
      <c r="AC35" s="18">
        <v>7950.5692448223417</v>
      </c>
      <c r="AD35" s="18">
        <v>0</v>
      </c>
      <c r="AE35" s="18">
        <f t="shared" si="11"/>
        <v>265464.6448629495</v>
      </c>
    </row>
    <row r="36" spans="1:33" ht="20.25" x14ac:dyDescent="0.3">
      <c r="A36" s="7" t="s">
        <v>23</v>
      </c>
      <c r="B36" s="18">
        <v>0</v>
      </c>
      <c r="C36" s="18">
        <v>0</v>
      </c>
      <c r="D36" s="18">
        <v>0</v>
      </c>
      <c r="E36" s="18">
        <v>0</v>
      </c>
      <c r="F36" s="18">
        <v>0</v>
      </c>
      <c r="G36" s="18">
        <v>1326.1839223229194</v>
      </c>
      <c r="H36" s="18">
        <v>2307.8066292902408</v>
      </c>
      <c r="I36" s="18">
        <v>998.74801588161722</v>
      </c>
      <c r="J36" s="18">
        <v>0</v>
      </c>
      <c r="K36" s="18">
        <v>0</v>
      </c>
      <c r="L36" s="18">
        <v>676.10719593632166</v>
      </c>
      <c r="M36" s="18">
        <v>0</v>
      </c>
      <c r="N36" s="18">
        <v>0</v>
      </c>
      <c r="O36" s="18">
        <f t="shared" si="10"/>
        <v>5308.8457634310989</v>
      </c>
      <c r="Q36" s="7" t="s">
        <v>23</v>
      </c>
      <c r="R36" s="18">
        <v>0</v>
      </c>
      <c r="S36" s="18">
        <v>0</v>
      </c>
      <c r="T36" s="18">
        <v>0</v>
      </c>
      <c r="U36" s="18">
        <v>0</v>
      </c>
      <c r="V36" s="18">
        <v>0</v>
      </c>
      <c r="W36" s="18">
        <v>1326.1839223229172</v>
      </c>
      <c r="X36" s="18">
        <v>2307.8066292902399</v>
      </c>
      <c r="Y36" s="18">
        <v>998.74801588161813</v>
      </c>
      <c r="Z36" s="18">
        <v>0</v>
      </c>
      <c r="AA36" s="18">
        <v>0</v>
      </c>
      <c r="AB36" s="18">
        <v>676.10719593632189</v>
      </c>
      <c r="AC36" s="18">
        <v>0</v>
      </c>
      <c r="AD36" s="18">
        <v>0</v>
      </c>
      <c r="AE36" s="18">
        <f t="shared" si="11"/>
        <v>5308.8457634310971</v>
      </c>
    </row>
    <row r="37" spans="1:33" ht="20.25" x14ac:dyDescent="0.3">
      <c r="A37" s="7" t="s">
        <v>24</v>
      </c>
      <c r="B37" s="18">
        <v>944.38907883520142</v>
      </c>
      <c r="C37" s="18">
        <v>0</v>
      </c>
      <c r="D37" s="18">
        <v>94.594155357840322</v>
      </c>
      <c r="E37" s="18">
        <v>0</v>
      </c>
      <c r="F37" s="18">
        <v>716.25591724497906</v>
      </c>
      <c r="G37" s="18">
        <v>59.944899817250743</v>
      </c>
      <c r="H37" s="18">
        <v>1235.5959662957484</v>
      </c>
      <c r="I37" s="18">
        <v>1190.6313510313003</v>
      </c>
      <c r="J37" s="18">
        <v>1279.9848308837941</v>
      </c>
      <c r="K37" s="18">
        <v>0</v>
      </c>
      <c r="L37" s="18">
        <v>2190.0006032043707</v>
      </c>
      <c r="M37" s="18">
        <v>0</v>
      </c>
      <c r="N37" s="18">
        <v>0</v>
      </c>
      <c r="O37" s="18">
        <f t="shared" si="10"/>
        <v>7711.3968026704842</v>
      </c>
      <c r="Q37" s="7" t="s">
        <v>24</v>
      </c>
      <c r="R37" s="18">
        <v>944.38907883520142</v>
      </c>
      <c r="S37" s="18">
        <v>0</v>
      </c>
      <c r="T37" s="18">
        <v>94.594155357839895</v>
      </c>
      <c r="U37" s="18">
        <v>0</v>
      </c>
      <c r="V37" s="18">
        <v>716.2559172449786</v>
      </c>
      <c r="W37" s="18">
        <v>59.944899817250729</v>
      </c>
      <c r="X37" s="18">
        <v>1235.595966295748</v>
      </c>
      <c r="Y37" s="18">
        <v>1190.6313510313</v>
      </c>
      <c r="Z37" s="18">
        <v>1279.9848308837934</v>
      </c>
      <c r="AA37" s="18">
        <v>0</v>
      </c>
      <c r="AB37" s="18">
        <v>2190.0006032043748</v>
      </c>
      <c r="AC37" s="18">
        <v>0</v>
      </c>
      <c r="AD37" s="18">
        <v>0</v>
      </c>
      <c r="AE37" s="18">
        <f t="shared" si="11"/>
        <v>7711.396802670487</v>
      </c>
    </row>
    <row r="38" spans="1:33" ht="20.25" x14ac:dyDescent="0.3">
      <c r="A38" s="7" t="s">
        <v>43</v>
      </c>
      <c r="B38" s="18">
        <v>908.39746229890579</v>
      </c>
      <c r="C38" s="18">
        <v>0</v>
      </c>
      <c r="D38" s="18">
        <v>292.49223396009995</v>
      </c>
      <c r="E38" s="18">
        <v>289.69763979277354</v>
      </c>
      <c r="F38" s="18">
        <v>731.16591824988518</v>
      </c>
      <c r="G38" s="18">
        <v>56.287487163055062</v>
      </c>
      <c r="H38" s="18">
        <v>1934.1201784170039</v>
      </c>
      <c r="I38" s="18">
        <v>1558.088495469756</v>
      </c>
      <c r="J38" s="18">
        <v>65.189149823241721</v>
      </c>
      <c r="K38" s="18">
        <v>796.24221922226218</v>
      </c>
      <c r="L38" s="18">
        <v>200.48683063049623</v>
      </c>
      <c r="M38" s="18">
        <v>2204.8548011363978</v>
      </c>
      <c r="N38" s="18">
        <v>108.39926088442097</v>
      </c>
      <c r="O38" s="18">
        <f t="shared" si="10"/>
        <v>9145.4216770482963</v>
      </c>
      <c r="Q38" s="7" t="s">
        <v>43</v>
      </c>
      <c r="R38" s="18">
        <v>908.39746229890557</v>
      </c>
      <c r="S38" s="18">
        <v>0</v>
      </c>
      <c r="T38" s="18">
        <v>292.49223396010029</v>
      </c>
      <c r="U38" s="18">
        <v>289.697639792774</v>
      </c>
      <c r="V38" s="18">
        <v>731.16591824988529</v>
      </c>
      <c r="W38" s="18">
        <v>56.287487163055033</v>
      </c>
      <c r="X38" s="18">
        <v>1934.1201784170034</v>
      </c>
      <c r="Y38" s="18">
        <v>1558.0884954697553</v>
      </c>
      <c r="Z38" s="18">
        <v>65.189149823241749</v>
      </c>
      <c r="AA38" s="18">
        <v>796.24221922226241</v>
      </c>
      <c r="AB38" s="18">
        <v>200.48683063049617</v>
      </c>
      <c r="AC38" s="18">
        <v>2204.854801136401</v>
      </c>
      <c r="AD38" s="18">
        <v>108.39926088442097</v>
      </c>
      <c r="AE38" s="18">
        <f t="shared" si="11"/>
        <v>9145.4216770482999</v>
      </c>
    </row>
    <row r="39" spans="1:33" ht="20.25" x14ac:dyDescent="0.3">
      <c r="A39" s="11" t="s">
        <v>26</v>
      </c>
      <c r="B39" s="19">
        <f t="shared" ref="B39:N39" si="12">SUM(B34:B38)</f>
        <v>51746.916969464597</v>
      </c>
      <c r="C39" s="19">
        <f t="shared" si="12"/>
        <v>15930.674049472198</v>
      </c>
      <c r="D39" s="19">
        <f t="shared" si="12"/>
        <v>26905.239275268752</v>
      </c>
      <c r="E39" s="19">
        <f t="shared" si="12"/>
        <v>289.69763979277354</v>
      </c>
      <c r="F39" s="19">
        <f t="shared" si="12"/>
        <v>56082.853057784654</v>
      </c>
      <c r="G39" s="19">
        <f t="shared" si="12"/>
        <v>2600.1787613118181</v>
      </c>
      <c r="H39" s="19">
        <f t="shared" si="12"/>
        <v>131644.35712987315</v>
      </c>
      <c r="I39" s="19">
        <f t="shared" si="12"/>
        <v>83272.863907960069</v>
      </c>
      <c r="J39" s="19">
        <f t="shared" si="12"/>
        <v>4826.6665413461942</v>
      </c>
      <c r="K39" s="19">
        <f t="shared" si="12"/>
        <v>798.60916451693981</v>
      </c>
      <c r="L39" s="19">
        <f t="shared" si="12"/>
        <v>13531.670498691519</v>
      </c>
      <c r="M39" s="19">
        <f t="shared" si="12"/>
        <v>10155.424045958738</v>
      </c>
      <c r="N39" s="19">
        <f t="shared" si="12"/>
        <v>108.39926088442097</v>
      </c>
      <c r="O39" s="19">
        <f t="shared" si="10"/>
        <v>397893.55030232581</v>
      </c>
      <c r="Q39" s="11" t="s">
        <v>26</v>
      </c>
      <c r="R39" s="19">
        <f t="shared" ref="R39:AD39" si="13">SUM(R34:R38)</f>
        <v>51746.916969464604</v>
      </c>
      <c r="S39" s="19">
        <f t="shared" si="13"/>
        <v>15930.674049472194</v>
      </c>
      <c r="T39" s="19">
        <f t="shared" si="13"/>
        <v>26905.239275268745</v>
      </c>
      <c r="U39" s="19">
        <f t="shared" si="13"/>
        <v>289.697639792774</v>
      </c>
      <c r="V39" s="19">
        <f t="shared" si="13"/>
        <v>56082.853057784647</v>
      </c>
      <c r="W39" s="19">
        <f t="shared" si="13"/>
        <v>2600.1787613118158</v>
      </c>
      <c r="X39" s="19">
        <f t="shared" si="13"/>
        <v>131644.35712987313</v>
      </c>
      <c r="Y39" s="19">
        <f t="shared" si="13"/>
        <v>83272.863907960083</v>
      </c>
      <c r="Z39" s="19">
        <f t="shared" si="13"/>
        <v>4826.6665413461951</v>
      </c>
      <c r="AA39" s="19">
        <f t="shared" si="13"/>
        <v>798.60916451694004</v>
      </c>
      <c r="AB39" s="19">
        <f t="shared" si="13"/>
        <v>13531.670498691479</v>
      </c>
      <c r="AC39" s="19">
        <f t="shared" si="13"/>
        <v>10155.424045958742</v>
      </c>
      <c r="AD39" s="19">
        <f t="shared" si="13"/>
        <v>108.39926088442097</v>
      </c>
      <c r="AE39" s="19">
        <f t="shared" si="11"/>
        <v>397893.55030232581</v>
      </c>
    </row>
    <row r="43" spans="1:33" ht="18" x14ac:dyDescent="0.25">
      <c r="A43" s="54" t="s">
        <v>46</v>
      </c>
      <c r="B43" s="54"/>
      <c r="C43" s="54"/>
      <c r="D43" s="54"/>
      <c r="E43" s="54"/>
      <c r="F43" s="54"/>
      <c r="G43" s="54"/>
      <c r="H43" s="54"/>
      <c r="I43" s="54"/>
      <c r="J43" s="54"/>
      <c r="K43" s="54"/>
      <c r="L43" s="54"/>
      <c r="M43" s="54"/>
      <c r="N43" s="54"/>
      <c r="O43" s="54"/>
      <c r="Q43" s="54" t="s">
        <v>47</v>
      </c>
      <c r="R43" s="54"/>
      <c r="S43" s="54"/>
      <c r="T43" s="54"/>
      <c r="U43" s="54"/>
      <c r="V43" s="54"/>
      <c r="W43" s="54"/>
      <c r="X43" s="54"/>
      <c r="Y43" s="54"/>
      <c r="Z43" s="54"/>
      <c r="AA43" s="54"/>
      <c r="AB43" s="54"/>
      <c r="AC43" s="54"/>
      <c r="AD43" s="54"/>
      <c r="AE43" s="54"/>
      <c r="AF43" s="28"/>
      <c r="AG43" s="29"/>
    </row>
    <row r="44" spans="1:33" ht="18" x14ac:dyDescent="0.25">
      <c r="A44" s="53" t="s">
        <v>56</v>
      </c>
      <c r="B44" s="53"/>
      <c r="C44" s="53"/>
      <c r="D44" s="53"/>
      <c r="E44" s="53"/>
      <c r="F44" s="53"/>
      <c r="G44" s="53"/>
      <c r="H44" s="53"/>
      <c r="I44" s="53"/>
      <c r="J44" s="53"/>
      <c r="K44" s="53"/>
      <c r="L44" s="53"/>
      <c r="M44" s="53"/>
      <c r="N44" s="53"/>
      <c r="O44" s="53"/>
      <c r="Q44" s="55" t="s">
        <v>56</v>
      </c>
      <c r="R44" s="55"/>
      <c r="S44" s="55"/>
      <c r="T44" s="55"/>
      <c r="U44" s="55"/>
      <c r="V44" s="55"/>
      <c r="W44" s="55"/>
      <c r="X44" s="55"/>
      <c r="Y44" s="55"/>
      <c r="Z44" s="55"/>
      <c r="AA44" s="55"/>
      <c r="AB44" s="55"/>
      <c r="AC44" s="55"/>
      <c r="AD44" s="55"/>
      <c r="AE44" s="20"/>
      <c r="AF44" s="28"/>
      <c r="AG44" s="29"/>
    </row>
    <row r="45" spans="1:33" s="67" customFormat="1" ht="69.599999999999994" customHeight="1" x14ac:dyDescent="0.25">
      <c r="A45" s="63" t="s">
        <v>0</v>
      </c>
      <c r="B45" s="75" t="s">
        <v>1</v>
      </c>
      <c r="C45" s="75" t="s">
        <v>1</v>
      </c>
      <c r="D45" s="75" t="s">
        <v>1</v>
      </c>
      <c r="E45" s="75" t="s">
        <v>1</v>
      </c>
      <c r="F45" s="75" t="s">
        <v>1</v>
      </c>
      <c r="G45" s="75" t="s">
        <v>1</v>
      </c>
      <c r="H45" s="74" t="s">
        <v>2</v>
      </c>
      <c r="I45" s="74" t="s">
        <v>2</v>
      </c>
      <c r="J45" s="74" t="s">
        <v>3</v>
      </c>
      <c r="K45" s="74" t="s">
        <v>4</v>
      </c>
      <c r="L45" s="74" t="s">
        <v>5</v>
      </c>
      <c r="M45" s="74" t="s">
        <v>6</v>
      </c>
      <c r="N45" s="74" t="s">
        <v>7</v>
      </c>
      <c r="O45" s="74"/>
      <c r="Q45" s="63" t="s">
        <v>0</v>
      </c>
      <c r="R45" s="75" t="s">
        <v>1</v>
      </c>
      <c r="S45" s="75" t="s">
        <v>1</v>
      </c>
      <c r="T45" s="75" t="s">
        <v>1</v>
      </c>
      <c r="U45" s="75" t="s">
        <v>1</v>
      </c>
      <c r="V45" s="75" t="s">
        <v>1</v>
      </c>
      <c r="W45" s="75" t="s">
        <v>1</v>
      </c>
      <c r="X45" s="74" t="s">
        <v>2</v>
      </c>
      <c r="Y45" s="74" t="s">
        <v>2</v>
      </c>
      <c r="Z45" s="74" t="s">
        <v>3</v>
      </c>
      <c r="AA45" s="74" t="s">
        <v>4</v>
      </c>
      <c r="AB45" s="74" t="s">
        <v>5</v>
      </c>
      <c r="AC45" s="74" t="s">
        <v>6</v>
      </c>
      <c r="AD45" s="74" t="s">
        <v>7</v>
      </c>
      <c r="AE45" s="74"/>
      <c r="AF45" s="72"/>
      <c r="AG45" s="72"/>
    </row>
    <row r="46" spans="1:33" s="67" customFormat="1" ht="36" x14ac:dyDescent="0.25">
      <c r="A46" s="65" t="s">
        <v>8</v>
      </c>
      <c r="B46" s="33" t="s">
        <v>67</v>
      </c>
      <c r="C46" s="33" t="s">
        <v>68</v>
      </c>
      <c r="D46" s="33" t="s">
        <v>11</v>
      </c>
      <c r="E46" s="33" t="s">
        <v>12</v>
      </c>
      <c r="F46" s="33" t="s">
        <v>66</v>
      </c>
      <c r="G46" s="33" t="s">
        <v>14</v>
      </c>
      <c r="H46" s="33" t="s">
        <v>15</v>
      </c>
      <c r="I46" s="33" t="s">
        <v>16</v>
      </c>
      <c r="J46" s="33" t="s">
        <v>17</v>
      </c>
      <c r="K46" s="33" t="s">
        <v>18</v>
      </c>
      <c r="L46" s="33" t="s">
        <v>19</v>
      </c>
      <c r="M46" s="33" t="s">
        <v>69</v>
      </c>
      <c r="N46" s="33" t="s">
        <v>21</v>
      </c>
      <c r="O46" s="33" t="s">
        <v>74</v>
      </c>
      <c r="Q46" s="65" t="s">
        <v>8</v>
      </c>
      <c r="R46" s="33" t="s">
        <v>67</v>
      </c>
      <c r="S46" s="33" t="s">
        <v>68</v>
      </c>
      <c r="T46" s="33" t="s">
        <v>11</v>
      </c>
      <c r="U46" s="33" t="s">
        <v>12</v>
      </c>
      <c r="V46" s="33" t="s">
        <v>66</v>
      </c>
      <c r="W46" s="33" t="s">
        <v>14</v>
      </c>
      <c r="X46" s="33" t="s">
        <v>15</v>
      </c>
      <c r="Y46" s="33" t="s">
        <v>16</v>
      </c>
      <c r="Z46" s="33" t="s">
        <v>17</v>
      </c>
      <c r="AA46" s="33" t="s">
        <v>18</v>
      </c>
      <c r="AB46" s="33" t="s">
        <v>19</v>
      </c>
      <c r="AC46" s="33" t="s">
        <v>69</v>
      </c>
      <c r="AD46" s="33" t="s">
        <v>21</v>
      </c>
      <c r="AE46" s="33" t="s">
        <v>74</v>
      </c>
      <c r="AF46" s="68"/>
      <c r="AG46" s="68"/>
    </row>
    <row r="47" spans="1:33" ht="20.25" x14ac:dyDescent="0.3">
      <c r="A47" s="7" t="s">
        <v>42</v>
      </c>
      <c r="B47" s="18">
        <v>0</v>
      </c>
      <c r="C47" s="18">
        <v>0</v>
      </c>
      <c r="D47" s="18">
        <v>25054.954844303404</v>
      </c>
      <c r="E47" s="18">
        <v>0</v>
      </c>
      <c r="F47" s="18">
        <v>0</v>
      </c>
      <c r="G47" s="18">
        <v>727.84711953634996</v>
      </c>
      <c r="H47" s="18">
        <v>29694.23029958058</v>
      </c>
      <c r="I47" s="18">
        <v>35678.468006676543</v>
      </c>
      <c r="J47" s="18">
        <v>1768.6849001270709</v>
      </c>
      <c r="K47" s="18">
        <v>0</v>
      </c>
      <c r="L47" s="18">
        <v>932.30818772884197</v>
      </c>
      <c r="M47" s="18">
        <v>0</v>
      </c>
      <c r="N47" s="18">
        <v>0</v>
      </c>
      <c r="O47" s="18">
        <f t="shared" ref="O47:O52" si="14">SUM(B47:N47)</f>
        <v>93856.493357952786</v>
      </c>
      <c r="Q47" s="7" t="s">
        <v>42</v>
      </c>
      <c r="R47" s="18">
        <v>0</v>
      </c>
      <c r="S47" s="18">
        <v>0</v>
      </c>
      <c r="T47" s="18">
        <v>19073.277932485671</v>
      </c>
      <c r="U47" s="18">
        <v>0</v>
      </c>
      <c r="V47" s="18">
        <v>0</v>
      </c>
      <c r="W47" s="18">
        <v>727.84711953635019</v>
      </c>
      <c r="X47" s="18">
        <v>22129.29524433089</v>
      </c>
      <c r="Y47" s="18">
        <v>26187.556463127865</v>
      </c>
      <c r="Z47" s="18">
        <v>1469.1571660421253</v>
      </c>
      <c r="AA47" s="18">
        <v>0</v>
      </c>
      <c r="AB47" s="18">
        <v>757.73890349221949</v>
      </c>
      <c r="AC47" s="18">
        <v>0</v>
      </c>
      <c r="AD47" s="18">
        <v>0</v>
      </c>
      <c r="AE47" s="18">
        <f t="shared" ref="AE47:AE52" si="15">SUM(R47:AD47)</f>
        <v>70344.872829015134</v>
      </c>
      <c r="AF47" s="14"/>
      <c r="AG47" s="15"/>
    </row>
    <row r="48" spans="1:33" ht="20.25" x14ac:dyDescent="0.3">
      <c r="A48" s="7" t="s">
        <v>25</v>
      </c>
      <c r="B48" s="18">
        <v>9066.1258135857261</v>
      </c>
      <c r="C48" s="18">
        <v>3656.7596453704132</v>
      </c>
      <c r="D48" s="18">
        <v>0</v>
      </c>
      <c r="E48" s="18">
        <v>0</v>
      </c>
      <c r="F48" s="18">
        <v>12189.047651145005</v>
      </c>
      <c r="G48" s="18">
        <v>191.89520533469462</v>
      </c>
      <c r="H48" s="18">
        <v>15229.451779470295</v>
      </c>
      <c r="I48" s="18">
        <v>6794.9243656014314</v>
      </c>
      <c r="J48" s="18">
        <v>398.89466578246282</v>
      </c>
      <c r="K48" s="18">
        <v>0.5330497916013559</v>
      </c>
      <c r="L48" s="18">
        <v>2491.1047891847356</v>
      </c>
      <c r="M48" s="18">
        <v>1790.5142499889525</v>
      </c>
      <c r="N48" s="18">
        <v>0</v>
      </c>
      <c r="O48" s="18">
        <f t="shared" si="14"/>
        <v>51809.251215255317</v>
      </c>
      <c r="Q48" s="7" t="s">
        <v>25</v>
      </c>
      <c r="R48" s="18">
        <v>9329.2090692991078</v>
      </c>
      <c r="S48" s="18">
        <v>3684.158756820138</v>
      </c>
      <c r="T48" s="18">
        <v>0</v>
      </c>
      <c r="U48" s="18">
        <v>0</v>
      </c>
      <c r="V48" s="18">
        <v>12093.642551183277</v>
      </c>
      <c r="W48" s="18">
        <v>191.89520533469423</v>
      </c>
      <c r="X48" s="18">
        <v>15777.604479259939</v>
      </c>
      <c r="Y48" s="18">
        <v>6790.3157220494713</v>
      </c>
      <c r="Z48" s="18">
        <v>398.89466578246265</v>
      </c>
      <c r="AA48" s="18">
        <v>0.5330497916013559</v>
      </c>
      <c r="AB48" s="18">
        <v>2491.1047891847365</v>
      </c>
      <c r="AC48" s="18">
        <v>1701.3565680823299</v>
      </c>
      <c r="AD48" s="18">
        <v>0</v>
      </c>
      <c r="AE48" s="18">
        <f t="shared" si="15"/>
        <v>52458.714856787752</v>
      </c>
      <c r="AF48" s="14"/>
      <c r="AG48" s="15"/>
    </row>
    <row r="49" spans="1:33" ht="20.25" x14ac:dyDescent="0.3">
      <c r="A49" s="7" t="s">
        <v>23</v>
      </c>
      <c r="B49" s="18">
        <v>0</v>
      </c>
      <c r="C49" s="18">
        <v>0</v>
      </c>
      <c r="D49" s="18">
        <v>0</v>
      </c>
      <c r="E49" s="18">
        <v>0</v>
      </c>
      <c r="F49" s="18">
        <v>0</v>
      </c>
      <c r="G49" s="18">
        <v>8466.1214228940808</v>
      </c>
      <c r="H49" s="18">
        <v>9780.2602424154029</v>
      </c>
      <c r="I49" s="18">
        <v>4232.597041686452</v>
      </c>
      <c r="J49" s="18">
        <v>0</v>
      </c>
      <c r="K49" s="18">
        <v>0</v>
      </c>
      <c r="L49" s="18">
        <v>4069.4818168168849</v>
      </c>
      <c r="M49" s="18">
        <v>0</v>
      </c>
      <c r="N49" s="18">
        <v>0</v>
      </c>
      <c r="O49" s="18">
        <f t="shared" si="14"/>
        <v>26548.460523812821</v>
      </c>
      <c r="Q49" s="7" t="s">
        <v>23</v>
      </c>
      <c r="R49" s="18">
        <v>0</v>
      </c>
      <c r="S49" s="18">
        <v>0</v>
      </c>
      <c r="T49" s="18">
        <v>0</v>
      </c>
      <c r="U49" s="18">
        <v>0</v>
      </c>
      <c r="V49" s="18">
        <v>0</v>
      </c>
      <c r="W49" s="18">
        <v>4651.1820434394958</v>
      </c>
      <c r="X49" s="18">
        <v>7555.6878221839643</v>
      </c>
      <c r="Y49" s="18">
        <v>3439.142158912</v>
      </c>
      <c r="Z49" s="18">
        <v>0</v>
      </c>
      <c r="AA49" s="18">
        <v>0</v>
      </c>
      <c r="AB49" s="18">
        <v>2443.5039345023688</v>
      </c>
      <c r="AC49" s="18">
        <v>0</v>
      </c>
      <c r="AD49" s="18">
        <v>0</v>
      </c>
      <c r="AE49" s="18">
        <f t="shared" si="15"/>
        <v>18089.515959037828</v>
      </c>
      <c r="AF49" s="16"/>
      <c r="AG49" s="17"/>
    </row>
    <row r="50" spans="1:33" ht="20.25" x14ac:dyDescent="0.3">
      <c r="A50" s="7" t="s">
        <v>24</v>
      </c>
      <c r="B50" s="18">
        <v>2783.27325848179</v>
      </c>
      <c r="C50" s="18">
        <v>0</v>
      </c>
      <c r="D50" s="18">
        <v>228.2146651508971</v>
      </c>
      <c r="E50" s="18">
        <v>0</v>
      </c>
      <c r="F50" s="18">
        <v>2110.926508337111</v>
      </c>
      <c r="G50" s="18">
        <v>176.66768960257966</v>
      </c>
      <c r="H50" s="18">
        <v>3791.6920729164822</v>
      </c>
      <c r="I50" s="18">
        <v>3407.7378999523476</v>
      </c>
      <c r="J50" s="18">
        <v>3699.1503938303485</v>
      </c>
      <c r="K50" s="18">
        <v>0</v>
      </c>
      <c r="L50" s="18">
        <v>6368.623319985486</v>
      </c>
      <c r="M50" s="18">
        <v>0</v>
      </c>
      <c r="N50" s="18">
        <v>0</v>
      </c>
      <c r="O50" s="18">
        <f t="shared" si="14"/>
        <v>22566.285808257042</v>
      </c>
      <c r="Q50" s="7" t="s">
        <v>24</v>
      </c>
      <c r="R50" s="18">
        <v>2201.2154728702385</v>
      </c>
      <c r="S50" s="18">
        <v>0</v>
      </c>
      <c r="T50" s="18">
        <v>228.21466515089674</v>
      </c>
      <c r="U50" s="18">
        <v>0</v>
      </c>
      <c r="V50" s="18">
        <v>1652.9407995502979</v>
      </c>
      <c r="W50" s="18">
        <v>176.66768960258008</v>
      </c>
      <c r="X50" s="18">
        <v>2959.5859773126017</v>
      </c>
      <c r="Y50" s="18">
        <v>2684.8190227301066</v>
      </c>
      <c r="Z50" s="18">
        <v>3003.2856089055549</v>
      </c>
      <c r="AA50" s="18">
        <v>0</v>
      </c>
      <c r="AB50" s="18">
        <v>5047.0991244208626</v>
      </c>
      <c r="AC50" s="18">
        <v>0</v>
      </c>
      <c r="AD50" s="18">
        <v>0</v>
      </c>
      <c r="AE50" s="18">
        <f t="shared" si="15"/>
        <v>17953.828360543139</v>
      </c>
    </row>
    <row r="51" spans="1:33" ht="20.25" x14ac:dyDescent="0.3">
      <c r="A51" s="7" t="s">
        <v>43</v>
      </c>
      <c r="B51" s="18">
        <v>1436.540701345604</v>
      </c>
      <c r="C51" s="18">
        <v>0</v>
      </c>
      <c r="D51" s="18">
        <v>351.38332077072363</v>
      </c>
      <c r="E51" s="18">
        <v>332.06541568502934</v>
      </c>
      <c r="F51" s="18">
        <v>868.51156229256856</v>
      </c>
      <c r="G51" s="18">
        <v>62.183602218431197</v>
      </c>
      <c r="H51" s="18">
        <v>2717.4750772777898</v>
      </c>
      <c r="I51" s="18">
        <v>3243.254958262848</v>
      </c>
      <c r="J51" s="18">
        <v>210.86289836911246</v>
      </c>
      <c r="K51" s="18">
        <v>1944.6206731279722</v>
      </c>
      <c r="L51" s="18">
        <v>630.87447511675805</v>
      </c>
      <c r="M51" s="18">
        <v>4732.9748821427138</v>
      </c>
      <c r="N51" s="18">
        <v>141.65026202359002</v>
      </c>
      <c r="O51" s="18">
        <f t="shared" si="14"/>
        <v>16672.397828633144</v>
      </c>
      <c r="Q51" s="7" t="s">
        <v>43</v>
      </c>
      <c r="R51" s="18">
        <f t="shared" ref="R51:AD51" si="16">B51</f>
        <v>1436.540701345604</v>
      </c>
      <c r="S51" s="18">
        <f t="shared" si="16"/>
        <v>0</v>
      </c>
      <c r="T51" s="18">
        <f t="shared" si="16"/>
        <v>351.38332077072363</v>
      </c>
      <c r="U51" s="18">
        <f t="shared" si="16"/>
        <v>332.06541568502934</v>
      </c>
      <c r="V51" s="18">
        <f t="shared" si="16"/>
        <v>868.51156229256856</v>
      </c>
      <c r="W51" s="18">
        <f t="shared" si="16"/>
        <v>62.183602218431197</v>
      </c>
      <c r="X51" s="18">
        <f t="shared" si="16"/>
        <v>2717.4750772777898</v>
      </c>
      <c r="Y51" s="18">
        <f t="shared" si="16"/>
        <v>3243.254958262848</v>
      </c>
      <c r="Z51" s="18">
        <f t="shared" si="16"/>
        <v>210.86289836911246</v>
      </c>
      <c r="AA51" s="18">
        <f t="shared" si="16"/>
        <v>1944.6206731279722</v>
      </c>
      <c r="AB51" s="18">
        <f t="shared" si="16"/>
        <v>630.87447511675805</v>
      </c>
      <c r="AC51" s="18">
        <f t="shared" si="16"/>
        <v>4732.9748821427138</v>
      </c>
      <c r="AD51" s="18">
        <f t="shared" si="16"/>
        <v>141.65026202359002</v>
      </c>
      <c r="AE51" s="18">
        <f t="shared" si="15"/>
        <v>16672.397828633144</v>
      </c>
    </row>
    <row r="52" spans="1:33" ht="20.25" x14ac:dyDescent="0.3">
      <c r="A52" s="11" t="s">
        <v>26</v>
      </c>
      <c r="B52" s="19">
        <f t="shared" ref="B52:N52" si="17">SUM(B47:B51)</f>
        <v>13285.93977341312</v>
      </c>
      <c r="C52" s="19">
        <f t="shared" si="17"/>
        <v>3656.7596453704132</v>
      </c>
      <c r="D52" s="19">
        <f t="shared" si="17"/>
        <v>25634.552830225024</v>
      </c>
      <c r="E52" s="19">
        <f t="shared" si="17"/>
        <v>332.06541568502934</v>
      </c>
      <c r="F52" s="19">
        <f t="shared" si="17"/>
        <v>15168.485721774685</v>
      </c>
      <c r="G52" s="19">
        <f t="shared" si="17"/>
        <v>9624.7150395861354</v>
      </c>
      <c r="H52" s="19">
        <f t="shared" si="17"/>
        <v>61213.109471660558</v>
      </c>
      <c r="I52" s="19">
        <f t="shared" si="17"/>
        <v>53356.982272179623</v>
      </c>
      <c r="J52" s="19">
        <f t="shared" si="17"/>
        <v>6077.5928581089947</v>
      </c>
      <c r="K52" s="19">
        <f t="shared" si="17"/>
        <v>1945.1537229195735</v>
      </c>
      <c r="L52" s="19">
        <f t="shared" si="17"/>
        <v>14492.392588832707</v>
      </c>
      <c r="M52" s="19">
        <f t="shared" si="17"/>
        <v>6523.4891321316663</v>
      </c>
      <c r="N52" s="19">
        <f t="shared" si="17"/>
        <v>141.65026202359002</v>
      </c>
      <c r="O52" s="19">
        <f t="shared" si="14"/>
        <v>211452.8887339111</v>
      </c>
      <c r="Q52" s="11" t="s">
        <v>26</v>
      </c>
      <c r="R52" s="19">
        <f t="shared" ref="R52:AD52" si="18">SUM(R47:R51)</f>
        <v>12966.965243514951</v>
      </c>
      <c r="S52" s="19">
        <f t="shared" si="18"/>
        <v>3684.158756820138</v>
      </c>
      <c r="T52" s="19">
        <f t="shared" si="18"/>
        <v>19652.875918407291</v>
      </c>
      <c r="U52" s="19">
        <f t="shared" si="18"/>
        <v>332.06541568502934</v>
      </c>
      <c r="V52" s="19">
        <f t="shared" si="18"/>
        <v>14615.094913026142</v>
      </c>
      <c r="W52" s="19">
        <f t="shared" si="18"/>
        <v>5809.7756601315523</v>
      </c>
      <c r="X52" s="19">
        <f t="shared" si="18"/>
        <v>51139.648600365188</v>
      </c>
      <c r="Y52" s="19">
        <f t="shared" si="18"/>
        <v>42345.088325082295</v>
      </c>
      <c r="Z52" s="19">
        <f t="shared" si="18"/>
        <v>5082.200339099255</v>
      </c>
      <c r="AA52" s="19">
        <f t="shared" si="18"/>
        <v>1945.1537229195735</v>
      </c>
      <c r="AB52" s="19">
        <f t="shared" si="18"/>
        <v>11370.321226716944</v>
      </c>
      <c r="AC52" s="19">
        <f t="shared" si="18"/>
        <v>6434.3314502250432</v>
      </c>
      <c r="AD52" s="19">
        <f t="shared" si="18"/>
        <v>141.65026202359002</v>
      </c>
      <c r="AE52" s="19">
        <f t="shared" si="15"/>
        <v>175519.329834017</v>
      </c>
    </row>
    <row r="53" spans="1:33" ht="18" x14ac:dyDescent="0.25">
      <c r="A53" s="53" t="s">
        <v>38</v>
      </c>
      <c r="B53" s="53"/>
      <c r="C53" s="53"/>
      <c r="D53" s="53"/>
      <c r="E53" s="53"/>
      <c r="F53" s="53"/>
      <c r="G53" s="53"/>
      <c r="H53" s="53"/>
      <c r="I53" s="53"/>
      <c r="J53" s="53"/>
      <c r="K53" s="53"/>
      <c r="L53" s="53"/>
      <c r="M53" s="53"/>
      <c r="N53" s="53"/>
      <c r="O53" s="53"/>
      <c r="Q53" s="53" t="s">
        <v>38</v>
      </c>
      <c r="R53" s="53"/>
      <c r="S53" s="53"/>
      <c r="T53" s="53"/>
      <c r="U53" s="53"/>
      <c r="V53" s="53"/>
      <c r="W53" s="53"/>
      <c r="X53" s="53"/>
      <c r="Y53" s="53"/>
      <c r="Z53" s="53"/>
      <c r="AA53" s="53"/>
      <c r="AB53" s="53"/>
      <c r="AC53" s="53"/>
      <c r="AD53" s="53"/>
      <c r="AE53" s="53"/>
    </row>
    <row r="54" spans="1:33" s="66" customFormat="1" ht="36" x14ac:dyDescent="0.25">
      <c r="A54" s="32" t="s">
        <v>8</v>
      </c>
      <c r="B54" s="33" t="s">
        <v>67</v>
      </c>
      <c r="C54" s="33" t="s">
        <v>68</v>
      </c>
      <c r="D54" s="33" t="s">
        <v>11</v>
      </c>
      <c r="E54" s="33" t="s">
        <v>12</v>
      </c>
      <c r="F54" s="33" t="s">
        <v>66</v>
      </c>
      <c r="G54" s="33" t="s">
        <v>14</v>
      </c>
      <c r="H54" s="33" t="s">
        <v>15</v>
      </c>
      <c r="I54" s="33" t="s">
        <v>16</v>
      </c>
      <c r="J54" s="33" t="s">
        <v>17</v>
      </c>
      <c r="K54" s="33" t="s">
        <v>18</v>
      </c>
      <c r="L54" s="33" t="s">
        <v>19</v>
      </c>
      <c r="M54" s="33" t="s">
        <v>69</v>
      </c>
      <c r="N54" s="33" t="s">
        <v>21</v>
      </c>
      <c r="O54" s="33" t="s">
        <v>74</v>
      </c>
      <c r="Q54" s="32" t="s">
        <v>8</v>
      </c>
      <c r="R54" s="33" t="s">
        <v>67</v>
      </c>
      <c r="S54" s="33" t="s">
        <v>68</v>
      </c>
      <c r="T54" s="33" t="s">
        <v>11</v>
      </c>
      <c r="U54" s="33" t="s">
        <v>12</v>
      </c>
      <c r="V54" s="33" t="s">
        <v>66</v>
      </c>
      <c r="W54" s="33" t="s">
        <v>14</v>
      </c>
      <c r="X54" s="33" t="s">
        <v>15</v>
      </c>
      <c r="Y54" s="33" t="s">
        <v>16</v>
      </c>
      <c r="Z54" s="33" t="s">
        <v>17</v>
      </c>
      <c r="AA54" s="33" t="s">
        <v>18</v>
      </c>
      <c r="AB54" s="33" t="s">
        <v>19</v>
      </c>
      <c r="AC54" s="33" t="s">
        <v>69</v>
      </c>
      <c r="AD54" s="33" t="s">
        <v>21</v>
      </c>
      <c r="AE54" s="33" t="s">
        <v>74</v>
      </c>
      <c r="AF54" s="70"/>
      <c r="AG54" s="71"/>
    </row>
    <row r="55" spans="1:33" ht="20.25" x14ac:dyDescent="0.3">
      <c r="A55" s="7" t="s">
        <v>42</v>
      </c>
      <c r="B55" s="18">
        <v>0</v>
      </c>
      <c r="C55" s="18">
        <v>0</v>
      </c>
      <c r="D55" s="18">
        <v>32565.329093278055</v>
      </c>
      <c r="E55" s="18">
        <v>0</v>
      </c>
      <c r="F55" s="18">
        <v>0</v>
      </c>
      <c r="G55" s="18">
        <v>364.97693051895743</v>
      </c>
      <c r="H55" s="18">
        <v>42818.647827112793</v>
      </c>
      <c r="I55" s="18">
        <v>48971.383987798479</v>
      </c>
      <c r="J55" s="18">
        <v>1949.499211046043</v>
      </c>
      <c r="K55" s="18">
        <v>0</v>
      </c>
      <c r="L55" s="18">
        <v>1245.8674405334114</v>
      </c>
      <c r="M55" s="18">
        <v>0</v>
      </c>
      <c r="N55" s="18">
        <v>0</v>
      </c>
      <c r="O55" s="18">
        <f t="shared" ref="O55:O60" si="19">SUM(B55:N55)</f>
        <v>127915.70449028774</v>
      </c>
      <c r="Q55" s="7" t="s">
        <v>42</v>
      </c>
      <c r="R55" s="18">
        <v>0</v>
      </c>
      <c r="S55" s="18">
        <v>0</v>
      </c>
      <c r="T55" s="18">
        <v>32565.32909327804</v>
      </c>
      <c r="U55" s="18">
        <v>0</v>
      </c>
      <c r="V55" s="18">
        <v>0</v>
      </c>
      <c r="W55" s="18">
        <v>364.9769305189572</v>
      </c>
      <c r="X55" s="18">
        <v>42818.647827112793</v>
      </c>
      <c r="Y55" s="18">
        <v>48971.383987798494</v>
      </c>
      <c r="Z55" s="18">
        <v>1949.4992110460407</v>
      </c>
      <c r="AA55" s="18">
        <v>0</v>
      </c>
      <c r="AB55" s="18">
        <v>1245.8674405334116</v>
      </c>
      <c r="AC55" s="18">
        <v>0</v>
      </c>
      <c r="AD55" s="18">
        <v>0</v>
      </c>
      <c r="AE55" s="18">
        <f t="shared" ref="AE55:AE60" si="20">SUM(R55:AD55)</f>
        <v>127915.70449028774</v>
      </c>
    </row>
    <row r="56" spans="1:33" ht="20.25" x14ac:dyDescent="0.3">
      <c r="A56" s="7" t="s">
        <v>25</v>
      </c>
      <c r="B56" s="18">
        <v>51238.78022484816</v>
      </c>
      <c r="C56" s="18">
        <v>16360.006667059</v>
      </c>
      <c r="D56" s="18">
        <v>0</v>
      </c>
      <c r="E56" s="18">
        <v>0</v>
      </c>
      <c r="F56" s="18">
        <v>56107.859358525813</v>
      </c>
      <c r="G56" s="18">
        <v>883.75156360848064</v>
      </c>
      <c r="H56" s="18">
        <v>91454.298783359453</v>
      </c>
      <c r="I56" s="18">
        <v>37006.314732915402</v>
      </c>
      <c r="J56" s="18">
        <v>1818.9803013905416</v>
      </c>
      <c r="K56" s="18">
        <v>2.4307346118084543</v>
      </c>
      <c r="L56" s="18">
        <v>11359.566644839022</v>
      </c>
      <c r="M56" s="18">
        <v>8164.8375610645999</v>
      </c>
      <c r="N56" s="18">
        <v>0</v>
      </c>
      <c r="O56" s="18">
        <f t="shared" si="19"/>
        <v>274396.82657222229</v>
      </c>
      <c r="Q56" s="7" t="s">
        <v>25</v>
      </c>
      <c r="R56" s="18">
        <v>53854.056178904582</v>
      </c>
      <c r="S56" s="18">
        <v>17016.936190088527</v>
      </c>
      <c r="T56" s="18">
        <v>0</v>
      </c>
      <c r="U56" s="18">
        <v>0</v>
      </c>
      <c r="V56" s="18">
        <v>57603.20605960588</v>
      </c>
      <c r="W56" s="18">
        <v>883.75156360848098</v>
      </c>
      <c r="X56" s="18">
        <v>96099.646900505395</v>
      </c>
      <c r="Y56" s="18">
        <v>38912.996555127727</v>
      </c>
      <c r="Z56" s="18">
        <v>1818.9803013905371</v>
      </c>
      <c r="AA56" s="18">
        <v>2.4307346118084538</v>
      </c>
      <c r="AB56" s="18">
        <v>11359.566644838997</v>
      </c>
      <c r="AC56" s="18">
        <v>8164.8375610645962</v>
      </c>
      <c r="AD56" s="18">
        <v>0</v>
      </c>
      <c r="AE56" s="18">
        <f t="shared" si="20"/>
        <v>285716.40868974652</v>
      </c>
    </row>
    <row r="57" spans="1:33" ht="20.25" x14ac:dyDescent="0.3">
      <c r="A57" s="7" t="s">
        <v>23</v>
      </c>
      <c r="B57" s="18">
        <v>0</v>
      </c>
      <c r="C57" s="18">
        <v>0</v>
      </c>
      <c r="D57" s="18">
        <v>0</v>
      </c>
      <c r="E57" s="18">
        <v>0</v>
      </c>
      <c r="F57" s="18">
        <v>0</v>
      </c>
      <c r="G57" s="18">
        <v>1532.4822085132596</v>
      </c>
      <c r="H57" s="18">
        <v>2666.8040085130033</v>
      </c>
      <c r="I57" s="18">
        <v>1154.1110847171137</v>
      </c>
      <c r="J57" s="18">
        <v>0</v>
      </c>
      <c r="K57" s="18">
        <v>0</v>
      </c>
      <c r="L57" s="18">
        <v>781.28096064183228</v>
      </c>
      <c r="M57" s="18">
        <v>0</v>
      </c>
      <c r="N57" s="18">
        <v>0</v>
      </c>
      <c r="O57" s="18">
        <f t="shared" si="19"/>
        <v>6134.6782623852096</v>
      </c>
      <c r="Q57" s="7" t="s">
        <v>23</v>
      </c>
      <c r="R57" s="18">
        <v>0</v>
      </c>
      <c r="S57" s="18">
        <v>0</v>
      </c>
      <c r="T57" s="18">
        <v>0</v>
      </c>
      <c r="U57" s="18">
        <v>0</v>
      </c>
      <c r="V57" s="18">
        <v>0</v>
      </c>
      <c r="W57" s="18">
        <v>1532.4822085132596</v>
      </c>
      <c r="X57" s="18">
        <v>2666.8040085130006</v>
      </c>
      <c r="Y57" s="18">
        <v>1154.1110847171137</v>
      </c>
      <c r="Z57" s="18">
        <v>0</v>
      </c>
      <c r="AA57" s="18">
        <v>0</v>
      </c>
      <c r="AB57" s="18">
        <v>781.28096064183228</v>
      </c>
      <c r="AC57" s="18">
        <v>0</v>
      </c>
      <c r="AD57" s="18">
        <v>0</v>
      </c>
      <c r="AE57" s="18">
        <f t="shared" si="20"/>
        <v>6134.6782623852059</v>
      </c>
    </row>
    <row r="58" spans="1:33" ht="20.25" x14ac:dyDescent="0.3">
      <c r="A58" s="7" t="s">
        <v>24</v>
      </c>
      <c r="B58" s="18">
        <v>1042.459924643641</v>
      </c>
      <c r="C58" s="18">
        <v>0</v>
      </c>
      <c r="D58" s="18">
        <v>114.92936880106191</v>
      </c>
      <c r="E58" s="18">
        <v>0</v>
      </c>
      <c r="F58" s="18">
        <v>790.63609083418828</v>
      </c>
      <c r="G58" s="18">
        <v>66.169926301283013</v>
      </c>
      <c r="H58" s="18">
        <v>1479.7974619025372</v>
      </c>
      <c r="I58" s="18">
        <v>1425.9461016207188</v>
      </c>
      <c r="J58" s="18">
        <v>1385.4967452607755</v>
      </c>
      <c r="K58" s="18">
        <v>0</v>
      </c>
      <c r="L58" s="18">
        <v>2404.0225796215655</v>
      </c>
      <c r="M58" s="18">
        <v>0</v>
      </c>
      <c r="N58" s="18">
        <v>0</v>
      </c>
      <c r="O58" s="18">
        <f t="shared" si="19"/>
        <v>8709.4581989857707</v>
      </c>
      <c r="Q58" s="7" t="s">
        <v>24</v>
      </c>
      <c r="R58" s="18">
        <v>1042.4599246436417</v>
      </c>
      <c r="S58" s="18">
        <v>0</v>
      </c>
      <c r="T58" s="18">
        <v>114.92936880106181</v>
      </c>
      <c r="U58" s="18">
        <v>0</v>
      </c>
      <c r="V58" s="18">
        <v>790.63609083418748</v>
      </c>
      <c r="W58" s="18">
        <v>66.169926301283027</v>
      </c>
      <c r="X58" s="18">
        <v>1479.7974619025381</v>
      </c>
      <c r="Y58" s="18">
        <v>1425.9461016207188</v>
      </c>
      <c r="Z58" s="18">
        <v>1385.4967452607793</v>
      </c>
      <c r="AA58" s="18">
        <v>0</v>
      </c>
      <c r="AB58" s="18">
        <v>2404.0225796215691</v>
      </c>
      <c r="AC58" s="18">
        <v>0</v>
      </c>
      <c r="AD58" s="18">
        <v>0</v>
      </c>
      <c r="AE58" s="18">
        <f t="shared" si="20"/>
        <v>8709.4581989857797</v>
      </c>
    </row>
    <row r="59" spans="1:33" ht="20.25" x14ac:dyDescent="0.3">
      <c r="A59" s="7" t="s">
        <v>43</v>
      </c>
      <c r="B59" s="18">
        <v>1014.0764411935247</v>
      </c>
      <c r="C59" s="18">
        <v>0</v>
      </c>
      <c r="D59" s="18">
        <v>319.59123809677152</v>
      </c>
      <c r="E59" s="18">
        <v>316.53772861441126</v>
      </c>
      <c r="F59" s="18">
        <v>798.90743731513896</v>
      </c>
      <c r="G59" s="18">
        <v>61.596270616510743</v>
      </c>
      <c r="H59" s="18">
        <v>2012.2565644633894</v>
      </c>
      <c r="I59" s="18">
        <v>1686.2713739993717</v>
      </c>
      <c r="J59" s="18">
        <v>70.562832251735188</v>
      </c>
      <c r="K59" s="18">
        <v>931.59344459362421</v>
      </c>
      <c r="L59" s="18">
        <v>231.64099362728368</v>
      </c>
      <c r="M59" s="18">
        <v>2539.110475871395</v>
      </c>
      <c r="N59" s="18">
        <v>128.83418176353831</v>
      </c>
      <c r="O59" s="18">
        <f t="shared" si="19"/>
        <v>10110.978982406696</v>
      </c>
      <c r="Q59" s="7" t="s">
        <v>43</v>
      </c>
      <c r="R59" s="18">
        <v>1014.0764411935239</v>
      </c>
      <c r="S59" s="18">
        <v>0</v>
      </c>
      <c r="T59" s="18">
        <v>319.59123809677158</v>
      </c>
      <c r="U59" s="18">
        <v>316.53772861441161</v>
      </c>
      <c r="V59" s="18">
        <v>798.90743731513885</v>
      </c>
      <c r="W59" s="18">
        <v>61.596270616510665</v>
      </c>
      <c r="X59" s="18">
        <v>2012.2565644633894</v>
      </c>
      <c r="Y59" s="18">
        <v>1686.2713739993715</v>
      </c>
      <c r="Z59" s="18">
        <v>70.562832251735202</v>
      </c>
      <c r="AA59" s="18">
        <v>931.59344459362478</v>
      </c>
      <c r="AB59" s="18">
        <v>231.64099362728382</v>
      </c>
      <c r="AC59" s="18">
        <v>2539.1104758713936</v>
      </c>
      <c r="AD59" s="18">
        <v>128.83418176353857</v>
      </c>
      <c r="AE59" s="18">
        <f t="shared" si="20"/>
        <v>10110.978982406694</v>
      </c>
    </row>
    <row r="60" spans="1:33" ht="20.25" x14ac:dyDescent="0.3">
      <c r="A60" s="11" t="s">
        <v>26</v>
      </c>
      <c r="B60" s="19">
        <f t="shared" ref="B60:N60" si="21">SUM(B55:B59)</f>
        <v>53295.316590685325</v>
      </c>
      <c r="C60" s="19">
        <f t="shared" si="21"/>
        <v>16360.006667059</v>
      </c>
      <c r="D60" s="19">
        <f t="shared" si="21"/>
        <v>32999.849700175888</v>
      </c>
      <c r="E60" s="19">
        <f t="shared" si="21"/>
        <v>316.53772861441126</v>
      </c>
      <c r="F60" s="19">
        <f t="shared" si="21"/>
        <v>57697.40288667514</v>
      </c>
      <c r="G60" s="19">
        <f t="shared" si="21"/>
        <v>2908.9768995584909</v>
      </c>
      <c r="H60" s="19">
        <f t="shared" si="21"/>
        <v>140431.80464535119</v>
      </c>
      <c r="I60" s="19">
        <f t="shared" si="21"/>
        <v>90244.02728105108</v>
      </c>
      <c r="J60" s="19">
        <f t="shared" si="21"/>
        <v>5224.5390899490949</v>
      </c>
      <c r="K60" s="19">
        <f t="shared" si="21"/>
        <v>934.02417920543269</v>
      </c>
      <c r="L60" s="19">
        <f t="shared" si="21"/>
        <v>16022.378619263114</v>
      </c>
      <c r="M60" s="19">
        <f t="shared" si="21"/>
        <v>10703.948036935995</v>
      </c>
      <c r="N60" s="19">
        <f t="shared" si="21"/>
        <v>128.83418176353831</v>
      </c>
      <c r="O60" s="19">
        <f t="shared" si="19"/>
        <v>427267.64650628768</v>
      </c>
      <c r="Q60" s="11" t="s">
        <v>26</v>
      </c>
      <c r="R60" s="19">
        <f t="shared" ref="R60:AD60" si="22">SUM(R55:R59)</f>
        <v>55910.592544741747</v>
      </c>
      <c r="S60" s="19">
        <f t="shared" si="22"/>
        <v>17016.936190088527</v>
      </c>
      <c r="T60" s="19">
        <f t="shared" si="22"/>
        <v>32999.849700175873</v>
      </c>
      <c r="U60" s="19">
        <f t="shared" si="22"/>
        <v>316.53772861441161</v>
      </c>
      <c r="V60" s="19">
        <f t="shared" si="22"/>
        <v>59192.749587755206</v>
      </c>
      <c r="W60" s="19">
        <f t="shared" si="22"/>
        <v>2908.9768995584909</v>
      </c>
      <c r="X60" s="19">
        <f t="shared" si="22"/>
        <v>145077.15276249713</v>
      </c>
      <c r="Y60" s="19">
        <f t="shared" si="22"/>
        <v>92150.709103263434</v>
      </c>
      <c r="Z60" s="19">
        <f t="shared" si="22"/>
        <v>5224.5390899490922</v>
      </c>
      <c r="AA60" s="19">
        <f t="shared" si="22"/>
        <v>934.02417920543326</v>
      </c>
      <c r="AB60" s="19">
        <f t="shared" si="22"/>
        <v>16022.378619263092</v>
      </c>
      <c r="AC60" s="19">
        <f t="shared" si="22"/>
        <v>10703.94803693599</v>
      </c>
      <c r="AD60" s="19">
        <f t="shared" si="22"/>
        <v>128.83418176353857</v>
      </c>
      <c r="AE60" s="19">
        <f t="shared" si="20"/>
        <v>438587.22862381191</v>
      </c>
    </row>
    <row r="64" spans="1:33" ht="18" x14ac:dyDescent="0.25">
      <c r="A64" s="54" t="s">
        <v>39</v>
      </c>
      <c r="B64" s="54"/>
      <c r="C64" s="54"/>
      <c r="D64" s="54"/>
      <c r="E64" s="54"/>
      <c r="F64" s="54"/>
      <c r="G64" s="54"/>
      <c r="H64" s="54"/>
      <c r="I64" s="54"/>
      <c r="J64" s="54"/>
      <c r="K64" s="54"/>
      <c r="L64" s="54"/>
      <c r="M64" s="54"/>
      <c r="N64" s="54"/>
      <c r="O64" s="54"/>
      <c r="Q64" s="54" t="s">
        <v>40</v>
      </c>
      <c r="R64" s="54"/>
      <c r="S64" s="54"/>
      <c r="T64" s="54"/>
      <c r="U64" s="54"/>
      <c r="V64" s="54"/>
      <c r="W64" s="54"/>
      <c r="X64" s="54"/>
      <c r="Y64" s="54"/>
      <c r="Z64" s="54"/>
      <c r="AA64" s="54"/>
      <c r="AB64" s="54"/>
      <c r="AC64" s="54"/>
      <c r="AD64" s="54"/>
      <c r="AE64" s="54"/>
    </row>
    <row r="65" spans="1:33" ht="18" x14ac:dyDescent="0.25">
      <c r="A65" s="53" t="s">
        <v>56</v>
      </c>
      <c r="B65" s="53"/>
      <c r="C65" s="53"/>
      <c r="D65" s="53"/>
      <c r="E65" s="53"/>
      <c r="F65" s="53"/>
      <c r="G65" s="53"/>
      <c r="H65" s="53"/>
      <c r="I65" s="53"/>
      <c r="J65" s="53"/>
      <c r="K65" s="53"/>
      <c r="L65" s="53"/>
      <c r="M65" s="53"/>
      <c r="N65" s="53"/>
      <c r="O65" s="53"/>
      <c r="Q65" s="54" t="s">
        <v>56</v>
      </c>
      <c r="R65" s="54"/>
      <c r="S65" s="54"/>
      <c r="T65" s="54"/>
      <c r="U65" s="54"/>
      <c r="V65" s="54"/>
      <c r="W65" s="54"/>
      <c r="X65" s="54"/>
      <c r="Y65" s="54"/>
      <c r="Z65" s="54"/>
      <c r="AA65" s="54"/>
      <c r="AB65" s="54"/>
      <c r="AC65" s="54"/>
      <c r="AD65" s="54"/>
      <c r="AE65" s="20"/>
    </row>
    <row r="66" spans="1:33" s="67" customFormat="1" ht="69.599999999999994" customHeight="1" x14ac:dyDescent="0.25">
      <c r="A66" s="63" t="s">
        <v>0</v>
      </c>
      <c r="B66" s="75" t="s">
        <v>1</v>
      </c>
      <c r="C66" s="75" t="s">
        <v>1</v>
      </c>
      <c r="D66" s="75" t="s">
        <v>1</v>
      </c>
      <c r="E66" s="75" t="s">
        <v>1</v>
      </c>
      <c r="F66" s="75" t="s">
        <v>1</v>
      </c>
      <c r="G66" s="75" t="s">
        <v>1</v>
      </c>
      <c r="H66" s="74" t="s">
        <v>2</v>
      </c>
      <c r="I66" s="74" t="s">
        <v>2</v>
      </c>
      <c r="J66" s="74" t="s">
        <v>3</v>
      </c>
      <c r="K66" s="74" t="s">
        <v>4</v>
      </c>
      <c r="L66" s="74" t="s">
        <v>5</v>
      </c>
      <c r="M66" s="74" t="s">
        <v>6</v>
      </c>
      <c r="N66" s="74" t="s">
        <v>7</v>
      </c>
      <c r="O66" s="74"/>
      <c r="Q66" s="63" t="s">
        <v>0</v>
      </c>
      <c r="R66" s="75" t="s">
        <v>1</v>
      </c>
      <c r="S66" s="75" t="s">
        <v>1</v>
      </c>
      <c r="T66" s="75" t="s">
        <v>1</v>
      </c>
      <c r="U66" s="75" t="s">
        <v>1</v>
      </c>
      <c r="V66" s="75" t="s">
        <v>1</v>
      </c>
      <c r="W66" s="75" t="s">
        <v>1</v>
      </c>
      <c r="X66" s="74" t="s">
        <v>2</v>
      </c>
      <c r="Y66" s="74" t="s">
        <v>2</v>
      </c>
      <c r="Z66" s="74" t="s">
        <v>3</v>
      </c>
      <c r="AA66" s="74" t="s">
        <v>4</v>
      </c>
      <c r="AB66" s="74" t="s">
        <v>5</v>
      </c>
      <c r="AC66" s="74" t="s">
        <v>6</v>
      </c>
      <c r="AD66" s="74" t="s">
        <v>7</v>
      </c>
      <c r="AE66" s="74"/>
      <c r="AF66" s="72"/>
      <c r="AG66" s="72"/>
    </row>
    <row r="67" spans="1:33" s="67" customFormat="1" ht="36" x14ac:dyDescent="0.25">
      <c r="A67" s="65" t="s">
        <v>8</v>
      </c>
      <c r="B67" s="33" t="s">
        <v>67</v>
      </c>
      <c r="C67" s="33" t="s">
        <v>68</v>
      </c>
      <c r="D67" s="33" t="s">
        <v>11</v>
      </c>
      <c r="E67" s="33" t="s">
        <v>12</v>
      </c>
      <c r="F67" s="33" t="s">
        <v>66</v>
      </c>
      <c r="G67" s="33" t="s">
        <v>14</v>
      </c>
      <c r="H67" s="33" t="s">
        <v>15</v>
      </c>
      <c r="I67" s="33" t="s">
        <v>16</v>
      </c>
      <c r="J67" s="33" t="s">
        <v>17</v>
      </c>
      <c r="K67" s="33" t="s">
        <v>18</v>
      </c>
      <c r="L67" s="33" t="s">
        <v>19</v>
      </c>
      <c r="M67" s="33" t="s">
        <v>69</v>
      </c>
      <c r="N67" s="33" t="s">
        <v>21</v>
      </c>
      <c r="O67" s="33" t="s">
        <v>74</v>
      </c>
      <c r="Q67" s="65" t="s">
        <v>8</v>
      </c>
      <c r="R67" s="33" t="s">
        <v>67</v>
      </c>
      <c r="S67" s="33" t="s">
        <v>68</v>
      </c>
      <c r="T67" s="33" t="s">
        <v>11</v>
      </c>
      <c r="U67" s="33" t="s">
        <v>12</v>
      </c>
      <c r="V67" s="33" t="s">
        <v>66</v>
      </c>
      <c r="W67" s="33" t="s">
        <v>14</v>
      </c>
      <c r="X67" s="33" t="s">
        <v>15</v>
      </c>
      <c r="Y67" s="33" t="s">
        <v>16</v>
      </c>
      <c r="Z67" s="33" t="s">
        <v>17</v>
      </c>
      <c r="AA67" s="33" t="s">
        <v>18</v>
      </c>
      <c r="AB67" s="33" t="s">
        <v>19</v>
      </c>
      <c r="AC67" s="33" t="s">
        <v>69</v>
      </c>
      <c r="AD67" s="33" t="s">
        <v>21</v>
      </c>
      <c r="AE67" s="33" t="s">
        <v>74</v>
      </c>
      <c r="AF67" s="68"/>
      <c r="AG67" s="68"/>
    </row>
    <row r="68" spans="1:33" ht="20.25" x14ac:dyDescent="0.3">
      <c r="A68" s="7" t="s">
        <v>42</v>
      </c>
      <c r="B68" s="18">
        <v>0</v>
      </c>
      <c r="C68" s="18">
        <v>0</v>
      </c>
      <c r="D68" s="18">
        <v>33066.132403547497</v>
      </c>
      <c r="E68" s="18">
        <v>0</v>
      </c>
      <c r="F68" s="18">
        <v>0</v>
      </c>
      <c r="G68" s="18">
        <v>960.5720454771282</v>
      </c>
      <c r="H68" s="18">
        <v>34372.51785387296</v>
      </c>
      <c r="I68" s="18">
        <v>41748.474936256651</v>
      </c>
      <c r="J68" s="18">
        <v>1991.826466042809</v>
      </c>
      <c r="K68" s="18">
        <v>0</v>
      </c>
      <c r="L68" s="18">
        <v>1140.2532147916977</v>
      </c>
      <c r="M68" s="18">
        <v>0</v>
      </c>
      <c r="N68" s="18">
        <v>0</v>
      </c>
      <c r="O68" s="18">
        <f t="shared" ref="O68:O73" si="23">SUM(B68:N68)</f>
        <v>113279.77691998874</v>
      </c>
      <c r="Q68" s="7" t="s">
        <v>42</v>
      </c>
      <c r="R68" s="18">
        <v>0</v>
      </c>
      <c r="S68" s="18">
        <v>0</v>
      </c>
      <c r="T68" s="18">
        <v>25171.84873827963</v>
      </c>
      <c r="U68" s="18">
        <v>0</v>
      </c>
      <c r="V68" s="18">
        <v>0</v>
      </c>
      <c r="W68" s="18">
        <v>960.57204547712843</v>
      </c>
      <c r="X68" s="18">
        <v>25615.564455067026</v>
      </c>
      <c r="Y68" s="18">
        <v>30610.656808760566</v>
      </c>
      <c r="Z68" s="18">
        <v>1654.5095883890417</v>
      </c>
      <c r="AA68" s="18">
        <v>0</v>
      </c>
      <c r="AB68" s="18">
        <v>926.74743400519708</v>
      </c>
      <c r="AC68" s="18">
        <v>0</v>
      </c>
      <c r="AD68" s="18">
        <v>0</v>
      </c>
      <c r="AE68" s="18">
        <f t="shared" ref="AE68:AE73" si="24">SUM(R68:AD68)</f>
        <v>84939.899069978594</v>
      </c>
      <c r="AF68" s="14"/>
      <c r="AG68" s="15"/>
    </row>
    <row r="69" spans="1:33" ht="20.25" x14ac:dyDescent="0.3">
      <c r="A69" s="7" t="s">
        <v>25</v>
      </c>
      <c r="B69" s="18">
        <v>9856.4097856919507</v>
      </c>
      <c r="C69" s="18">
        <v>3975.5152634813558</v>
      </c>
      <c r="D69" s="18">
        <v>0</v>
      </c>
      <c r="E69" s="18">
        <v>0</v>
      </c>
      <c r="F69" s="18">
        <v>13251.553201145656</v>
      </c>
      <c r="G69" s="18">
        <v>208.62249416988632</v>
      </c>
      <c r="H69" s="18">
        <v>15778.862810675535</v>
      </c>
      <c r="I69" s="18">
        <v>7040.0550805296843</v>
      </c>
      <c r="J69" s="18">
        <v>449.22018184908291</v>
      </c>
      <c r="K69" s="18">
        <v>0.57951514133275339</v>
      </c>
      <c r="L69" s="18">
        <v>3140.6540549616602</v>
      </c>
      <c r="M69" s="18">
        <v>1946.5913597367212</v>
      </c>
      <c r="N69" s="18">
        <v>0</v>
      </c>
      <c r="O69" s="18">
        <f t="shared" si="23"/>
        <v>55648.063747382861</v>
      </c>
      <c r="Q69" s="7" t="s">
        <v>25</v>
      </c>
      <c r="R69" s="18">
        <v>10142.425712382421</v>
      </c>
      <c r="S69" s="18">
        <v>4005.30272460479</v>
      </c>
      <c r="T69" s="18">
        <v>0</v>
      </c>
      <c r="U69" s="18">
        <v>0</v>
      </c>
      <c r="V69" s="18">
        <v>13147.83174611592</v>
      </c>
      <c r="W69" s="18">
        <v>208.62249416988669</v>
      </c>
      <c r="X69" s="18">
        <v>16346.790427147051</v>
      </c>
      <c r="Y69" s="18">
        <v>7035.2801775717317</v>
      </c>
      <c r="Z69" s="18">
        <v>449.22018184908285</v>
      </c>
      <c r="AA69" s="18">
        <v>0.57951514133275384</v>
      </c>
      <c r="AB69" s="18">
        <v>3140.6540549616557</v>
      </c>
      <c r="AC69" s="18">
        <v>1849.6619031548137</v>
      </c>
      <c r="AD69" s="18">
        <v>0</v>
      </c>
      <c r="AE69" s="18">
        <f t="shared" si="24"/>
        <v>56326.368937098676</v>
      </c>
      <c r="AF69" s="14"/>
      <c r="AG69" s="15"/>
    </row>
    <row r="70" spans="1:33" ht="20.25" x14ac:dyDescent="0.3">
      <c r="A70" s="7" t="s">
        <v>23</v>
      </c>
      <c r="B70" s="18">
        <v>0</v>
      </c>
      <c r="C70" s="18">
        <v>0</v>
      </c>
      <c r="D70" s="18">
        <v>0</v>
      </c>
      <c r="E70" s="18">
        <v>0</v>
      </c>
      <c r="F70" s="18">
        <v>0</v>
      </c>
      <c r="G70" s="18">
        <v>10516.519149477161</v>
      </c>
      <c r="H70" s="18">
        <v>12148.927352741877</v>
      </c>
      <c r="I70" s="18">
        <v>5257.6836094679957</v>
      </c>
      <c r="J70" s="18">
        <v>0</v>
      </c>
      <c r="K70" s="18">
        <v>0</v>
      </c>
      <c r="L70" s="18">
        <v>5055.0637437437326</v>
      </c>
      <c r="M70" s="18">
        <v>0</v>
      </c>
      <c r="N70" s="18">
        <v>0</v>
      </c>
      <c r="O70" s="18">
        <f t="shared" si="23"/>
        <v>32978.193855430771</v>
      </c>
      <c r="Q70" s="7" t="s">
        <v>23</v>
      </c>
      <c r="R70" s="18">
        <v>0</v>
      </c>
      <c r="S70" s="18">
        <v>0</v>
      </c>
      <c r="T70" s="18">
        <v>0</v>
      </c>
      <c r="U70" s="18">
        <v>0</v>
      </c>
      <c r="V70" s="18">
        <v>0</v>
      </c>
      <c r="W70" s="18">
        <v>5777.6451085690733</v>
      </c>
      <c r="X70" s="18">
        <v>9385.5889492199767</v>
      </c>
      <c r="Y70" s="18">
        <v>4272.0630339847667</v>
      </c>
      <c r="Z70" s="18">
        <v>0</v>
      </c>
      <c r="AA70" s="18">
        <v>0</v>
      </c>
      <c r="AB70" s="18">
        <v>3035.2926252069506</v>
      </c>
      <c r="AC70" s="18">
        <v>0</v>
      </c>
      <c r="AD70" s="18">
        <v>0</v>
      </c>
      <c r="AE70" s="18">
        <f t="shared" si="24"/>
        <v>22470.589716980769</v>
      </c>
      <c r="AF70" s="16"/>
      <c r="AG70" s="17"/>
    </row>
    <row r="71" spans="1:33" s="9" customFormat="1" ht="20.25" x14ac:dyDescent="0.3">
      <c r="A71" s="7" t="s">
        <v>24</v>
      </c>
      <c r="B71" s="18">
        <v>3231.347047858073</v>
      </c>
      <c r="C71" s="18">
        <v>0</v>
      </c>
      <c r="D71" s="18">
        <v>301.94304472734461</v>
      </c>
      <c r="E71" s="18">
        <v>0</v>
      </c>
      <c r="F71" s="18">
        <v>2450.76049222751</v>
      </c>
      <c r="G71" s="18">
        <v>205.10907993295717</v>
      </c>
      <c r="H71" s="18">
        <v>4439.640887213659</v>
      </c>
      <c r="I71" s="18">
        <v>3990.0741470018856</v>
      </c>
      <c r="J71" s="18">
        <v>4165.8441567373675</v>
      </c>
      <c r="K71" s="18">
        <v>0</v>
      </c>
      <c r="L71" s="18">
        <v>7314.3177607461894</v>
      </c>
      <c r="M71" s="18">
        <v>0</v>
      </c>
      <c r="N71" s="18">
        <v>0</v>
      </c>
      <c r="O71" s="18">
        <f t="shared" si="23"/>
        <v>26099.036616444988</v>
      </c>
      <c r="P71"/>
      <c r="Q71" s="7" t="s">
        <v>24</v>
      </c>
      <c r="R71" s="18">
        <v>2555.5849028775128</v>
      </c>
      <c r="S71" s="18">
        <v>0</v>
      </c>
      <c r="T71" s="18">
        <v>301.94304472734433</v>
      </c>
      <c r="U71" s="18">
        <v>0</v>
      </c>
      <c r="V71" s="18">
        <v>1919.0445482253988</v>
      </c>
      <c r="W71" s="18">
        <v>205.10907993295734</v>
      </c>
      <c r="X71" s="18">
        <v>3465.3391312957056</v>
      </c>
      <c r="Y71" s="18">
        <v>3143.6182260742735</v>
      </c>
      <c r="Z71" s="18">
        <v>3382.1873870658351</v>
      </c>
      <c r="AA71" s="18">
        <v>0</v>
      </c>
      <c r="AB71" s="18">
        <v>5796.5567927610091</v>
      </c>
      <c r="AC71" s="18">
        <v>0</v>
      </c>
      <c r="AD71" s="18">
        <v>0</v>
      </c>
      <c r="AE71" s="18">
        <f t="shared" si="24"/>
        <v>20769.383112960037</v>
      </c>
      <c r="AG71" s="10"/>
    </row>
    <row r="72" spans="1:33" s="9" customFormat="1" ht="20.25" x14ac:dyDescent="0.3">
      <c r="A72" s="7" t="s">
        <v>43</v>
      </c>
      <c r="B72" s="18">
        <v>1743.2403994905985</v>
      </c>
      <c r="C72" s="18">
        <v>0</v>
      </c>
      <c r="D72" s="18">
        <v>395.24397951328012</v>
      </c>
      <c r="E72" s="18">
        <v>373.51475894247318</v>
      </c>
      <c r="F72" s="18">
        <v>976.92162900866481</v>
      </c>
      <c r="G72" s="18">
        <v>70.50100006834036</v>
      </c>
      <c r="H72" s="18">
        <v>2969.0126867887302</v>
      </c>
      <c r="I72" s="18">
        <v>3823.6383407729149</v>
      </c>
      <c r="J72" s="18">
        <v>237.46587176037863</v>
      </c>
      <c r="K72" s="18">
        <v>2551.9238843531648</v>
      </c>
      <c r="L72" s="18">
        <v>789.50952937691545</v>
      </c>
      <c r="M72" s="18">
        <v>6093.262294771238</v>
      </c>
      <c r="N72" s="18">
        <v>173.2603354268829</v>
      </c>
      <c r="O72" s="18">
        <f t="shared" si="23"/>
        <v>20197.494710273582</v>
      </c>
      <c r="P72"/>
      <c r="Q72" s="7" t="s">
        <v>43</v>
      </c>
      <c r="R72" s="18">
        <f t="shared" ref="R72:AD72" si="25">B72</f>
        <v>1743.2403994905985</v>
      </c>
      <c r="S72" s="18">
        <f t="shared" si="25"/>
        <v>0</v>
      </c>
      <c r="T72" s="18">
        <f t="shared" si="25"/>
        <v>395.24397951328012</v>
      </c>
      <c r="U72" s="18">
        <f t="shared" si="25"/>
        <v>373.51475894247318</v>
      </c>
      <c r="V72" s="18">
        <f t="shared" si="25"/>
        <v>976.92162900866481</v>
      </c>
      <c r="W72" s="18">
        <f t="shared" si="25"/>
        <v>70.50100006834036</v>
      </c>
      <c r="X72" s="18">
        <f t="shared" si="25"/>
        <v>2969.0126867887302</v>
      </c>
      <c r="Y72" s="18">
        <f t="shared" si="25"/>
        <v>3823.6383407729149</v>
      </c>
      <c r="Z72" s="18">
        <f t="shared" si="25"/>
        <v>237.46587176037863</v>
      </c>
      <c r="AA72" s="18">
        <f t="shared" si="25"/>
        <v>2551.9238843531648</v>
      </c>
      <c r="AB72" s="18">
        <f t="shared" si="25"/>
        <v>789.50952937691545</v>
      </c>
      <c r="AC72" s="18">
        <f t="shared" si="25"/>
        <v>6093.262294771238</v>
      </c>
      <c r="AD72" s="18">
        <f t="shared" si="25"/>
        <v>173.2603354268829</v>
      </c>
      <c r="AE72" s="18">
        <f t="shared" si="24"/>
        <v>20197.494710273582</v>
      </c>
      <c r="AG72" s="10"/>
    </row>
    <row r="73" spans="1:33" s="9" customFormat="1" ht="20.25" x14ac:dyDescent="0.3">
      <c r="A73" s="21" t="s">
        <v>26</v>
      </c>
      <c r="B73" s="19">
        <f t="shared" ref="B73:N73" si="26">SUM(B68:B72)</f>
        <v>14830.997233040622</v>
      </c>
      <c r="C73" s="19">
        <f t="shared" si="26"/>
        <v>3975.5152634813558</v>
      </c>
      <c r="D73" s="19">
        <f t="shared" si="26"/>
        <v>33763.319427788127</v>
      </c>
      <c r="E73" s="19">
        <f t="shared" si="26"/>
        <v>373.51475894247318</v>
      </c>
      <c r="F73" s="19">
        <f t="shared" si="26"/>
        <v>16679.235322381832</v>
      </c>
      <c r="G73" s="19">
        <f t="shared" si="26"/>
        <v>11961.323769125473</v>
      </c>
      <c r="H73" s="19">
        <f t="shared" si="26"/>
        <v>69708.961591292755</v>
      </c>
      <c r="I73" s="19">
        <f t="shared" si="26"/>
        <v>61859.926114029127</v>
      </c>
      <c r="J73" s="19">
        <f t="shared" si="26"/>
        <v>6844.3566763896388</v>
      </c>
      <c r="K73" s="19">
        <f t="shared" si="26"/>
        <v>2552.5033994944974</v>
      </c>
      <c r="L73" s="19">
        <f t="shared" si="26"/>
        <v>17439.798303620195</v>
      </c>
      <c r="M73" s="19">
        <f t="shared" si="26"/>
        <v>8039.8536545079587</v>
      </c>
      <c r="N73" s="19">
        <f t="shared" si="26"/>
        <v>173.2603354268829</v>
      </c>
      <c r="O73" s="19">
        <f t="shared" si="23"/>
        <v>248202.56584952096</v>
      </c>
      <c r="P73"/>
      <c r="Q73" s="11" t="s">
        <v>26</v>
      </c>
      <c r="R73" s="19">
        <f t="shared" ref="R73:AD73" si="27">SUM(R68:R72)</f>
        <v>14441.251014750531</v>
      </c>
      <c r="S73" s="19">
        <f t="shared" si="27"/>
        <v>4005.30272460479</v>
      </c>
      <c r="T73" s="19">
        <f t="shared" si="27"/>
        <v>25869.035762520256</v>
      </c>
      <c r="U73" s="19">
        <f t="shared" si="27"/>
        <v>373.51475894247318</v>
      </c>
      <c r="V73" s="19">
        <f t="shared" si="27"/>
        <v>16043.797923349983</v>
      </c>
      <c r="W73" s="19">
        <f t="shared" si="27"/>
        <v>7222.4497282173861</v>
      </c>
      <c r="X73" s="19">
        <f t="shared" si="27"/>
        <v>57782.295649518484</v>
      </c>
      <c r="Y73" s="19">
        <f t="shared" si="27"/>
        <v>48885.256587164251</v>
      </c>
      <c r="Z73" s="19">
        <f t="shared" si="27"/>
        <v>5723.3830290643391</v>
      </c>
      <c r="AA73" s="19">
        <f t="shared" si="27"/>
        <v>2552.5033994944974</v>
      </c>
      <c r="AB73" s="19">
        <f t="shared" si="27"/>
        <v>13688.760436311728</v>
      </c>
      <c r="AC73" s="19">
        <f t="shared" si="27"/>
        <v>7942.9241979260514</v>
      </c>
      <c r="AD73" s="19">
        <f t="shared" si="27"/>
        <v>173.2603354268829</v>
      </c>
      <c r="AE73" s="19">
        <f t="shared" si="24"/>
        <v>204703.73554729167</v>
      </c>
      <c r="AG73" s="10"/>
    </row>
    <row r="74" spans="1:33" ht="18" x14ac:dyDescent="0.25">
      <c r="A74" s="62" t="s">
        <v>38</v>
      </c>
      <c r="B74" s="62"/>
      <c r="C74" s="62"/>
      <c r="D74" s="62"/>
      <c r="E74" s="62"/>
      <c r="F74" s="62"/>
      <c r="G74" s="62"/>
      <c r="H74" s="62"/>
      <c r="I74" s="62"/>
      <c r="J74" s="62"/>
      <c r="K74" s="62"/>
      <c r="L74" s="62"/>
      <c r="M74" s="62"/>
      <c r="N74" s="62"/>
      <c r="O74" s="62"/>
      <c r="Q74" s="53" t="s">
        <v>38</v>
      </c>
      <c r="R74" s="53"/>
      <c r="S74" s="53"/>
      <c r="T74" s="53"/>
      <c r="U74" s="53"/>
      <c r="V74" s="53"/>
      <c r="W74" s="53"/>
      <c r="X74" s="53"/>
      <c r="Y74" s="53"/>
      <c r="Z74" s="53"/>
      <c r="AA74" s="53"/>
      <c r="AB74" s="53"/>
      <c r="AC74" s="53"/>
      <c r="AD74" s="53"/>
      <c r="AE74" s="53"/>
    </row>
    <row r="75" spans="1:33" s="67" customFormat="1" ht="36" x14ac:dyDescent="0.25">
      <c r="A75" s="65" t="s">
        <v>8</v>
      </c>
      <c r="B75" s="33" t="s">
        <v>67</v>
      </c>
      <c r="C75" s="33" t="s">
        <v>68</v>
      </c>
      <c r="D75" s="33" t="s">
        <v>11</v>
      </c>
      <c r="E75" s="33" t="s">
        <v>12</v>
      </c>
      <c r="F75" s="33" t="s">
        <v>66</v>
      </c>
      <c r="G75" s="33" t="s">
        <v>14</v>
      </c>
      <c r="H75" s="33" t="s">
        <v>15</v>
      </c>
      <c r="I75" s="33" t="s">
        <v>16</v>
      </c>
      <c r="J75" s="33" t="s">
        <v>17</v>
      </c>
      <c r="K75" s="33" t="s">
        <v>18</v>
      </c>
      <c r="L75" s="33" t="s">
        <v>19</v>
      </c>
      <c r="M75" s="33" t="s">
        <v>69</v>
      </c>
      <c r="N75" s="33" t="s">
        <v>21</v>
      </c>
      <c r="O75" s="33" t="s">
        <v>74</v>
      </c>
      <c r="Q75" s="65" t="s">
        <v>8</v>
      </c>
      <c r="R75" s="33" t="s">
        <v>67</v>
      </c>
      <c r="S75" s="33" t="s">
        <v>68</v>
      </c>
      <c r="T75" s="33" t="s">
        <v>11</v>
      </c>
      <c r="U75" s="33" t="s">
        <v>12</v>
      </c>
      <c r="V75" s="33" t="s">
        <v>66</v>
      </c>
      <c r="W75" s="33" t="s">
        <v>14</v>
      </c>
      <c r="X75" s="33" t="s">
        <v>15</v>
      </c>
      <c r="Y75" s="33" t="s">
        <v>16</v>
      </c>
      <c r="Z75" s="33" t="s">
        <v>17</v>
      </c>
      <c r="AA75" s="33" t="s">
        <v>18</v>
      </c>
      <c r="AB75" s="33" t="s">
        <v>19</v>
      </c>
      <c r="AC75" s="33" t="s">
        <v>69</v>
      </c>
      <c r="AD75" s="33" t="s">
        <v>21</v>
      </c>
      <c r="AE75" s="33" t="s">
        <v>74</v>
      </c>
      <c r="AF75" s="69"/>
      <c r="AG75" s="69"/>
    </row>
    <row r="76" spans="1:33" ht="20.25" x14ac:dyDescent="0.3">
      <c r="A76" s="7" t="s">
        <v>42</v>
      </c>
      <c r="B76" s="18">
        <v>0</v>
      </c>
      <c r="C76" s="18">
        <v>0</v>
      </c>
      <c r="D76" s="18">
        <v>42977.905578155798</v>
      </c>
      <c r="E76" s="18">
        <v>0</v>
      </c>
      <c r="F76" s="18">
        <v>0</v>
      </c>
      <c r="G76" s="18">
        <v>481.67620272219727</v>
      </c>
      <c r="H76" s="18">
        <v>47707.823630208579</v>
      </c>
      <c r="I76" s="18">
        <v>55897.924402693454</v>
      </c>
      <c r="J76" s="18">
        <v>2195.452747864872</v>
      </c>
      <c r="K76" s="18">
        <v>0</v>
      </c>
      <c r="L76" s="18">
        <v>1523.7497353028759</v>
      </c>
      <c r="M76" s="18">
        <v>0</v>
      </c>
      <c r="N76" s="18">
        <v>0</v>
      </c>
      <c r="O76" s="18">
        <f t="shared" ref="O76:O81" si="28">SUM(B76:N76)</f>
        <v>150784.53229694779</v>
      </c>
      <c r="Q76" s="7" t="s">
        <v>42</v>
      </c>
      <c r="R76" s="18">
        <v>0</v>
      </c>
      <c r="S76" s="18">
        <v>0</v>
      </c>
      <c r="T76" s="18">
        <v>42977.905578155805</v>
      </c>
      <c r="U76" s="18">
        <v>0</v>
      </c>
      <c r="V76" s="18">
        <v>0</v>
      </c>
      <c r="W76" s="18">
        <v>481.67620272219762</v>
      </c>
      <c r="X76" s="18">
        <v>47707.823630208579</v>
      </c>
      <c r="Y76" s="18">
        <v>55897.924402693439</v>
      </c>
      <c r="Z76" s="18">
        <v>2195.4527478648688</v>
      </c>
      <c r="AA76" s="18">
        <v>0</v>
      </c>
      <c r="AB76" s="18">
        <v>1523.7497353028764</v>
      </c>
      <c r="AC76" s="18">
        <v>0</v>
      </c>
      <c r="AD76" s="18">
        <v>0</v>
      </c>
      <c r="AE76" s="18">
        <f t="shared" ref="AE76:AE81" si="29">SUM(R76:AD76)</f>
        <v>150784.53229694779</v>
      </c>
    </row>
    <row r="77" spans="1:33" ht="20.25" x14ac:dyDescent="0.3">
      <c r="A77" s="7" t="s">
        <v>25</v>
      </c>
      <c r="B77" s="18">
        <v>55705.206964844547</v>
      </c>
      <c r="C77" s="18">
        <v>17786.090014937676</v>
      </c>
      <c r="D77" s="18">
        <v>0</v>
      </c>
      <c r="E77" s="18">
        <v>0</v>
      </c>
      <c r="F77" s="18">
        <v>60998.718240473783</v>
      </c>
      <c r="G77" s="18">
        <v>960.78719165999303</v>
      </c>
      <c r="H77" s="18">
        <v>94753.564005135384</v>
      </c>
      <c r="I77" s="18">
        <v>38341.3383327751</v>
      </c>
      <c r="J77" s="18">
        <v>2048.4672568075275</v>
      </c>
      <c r="K77" s="18">
        <v>2.6426190091413755</v>
      </c>
      <c r="L77" s="18">
        <v>14321.54488266089</v>
      </c>
      <c r="M77" s="18">
        <v>8876.5572517058827</v>
      </c>
      <c r="N77" s="18">
        <v>0</v>
      </c>
      <c r="O77" s="18">
        <f t="shared" si="28"/>
        <v>293794.91676000995</v>
      </c>
      <c r="Q77" s="7" t="s">
        <v>25</v>
      </c>
      <c r="R77" s="18">
        <v>58548.453577109656</v>
      </c>
      <c r="S77" s="18">
        <v>18500.283344308362</v>
      </c>
      <c r="T77" s="18">
        <v>0</v>
      </c>
      <c r="U77" s="18">
        <v>0</v>
      </c>
      <c r="V77" s="18">
        <v>62624.412628636914</v>
      </c>
      <c r="W77" s="18">
        <v>960.7871916599928</v>
      </c>
      <c r="X77" s="18">
        <v>99566.495666082163</v>
      </c>
      <c r="Y77" s="18">
        <v>40316.804773192358</v>
      </c>
      <c r="Z77" s="18">
        <v>2048.4672568075271</v>
      </c>
      <c r="AA77" s="18">
        <v>2.6426190091413782</v>
      </c>
      <c r="AB77" s="18">
        <v>14321.544882660915</v>
      </c>
      <c r="AC77" s="18">
        <v>8876.5572517058881</v>
      </c>
      <c r="AD77" s="18">
        <v>0</v>
      </c>
      <c r="AE77" s="18">
        <f t="shared" si="29"/>
        <v>305766.44919117296</v>
      </c>
    </row>
    <row r="78" spans="1:33" ht="20.25" x14ac:dyDescent="0.3">
      <c r="A78" s="7" t="s">
        <v>23</v>
      </c>
      <c r="B78" s="18">
        <v>0</v>
      </c>
      <c r="C78" s="18">
        <v>0</v>
      </c>
      <c r="D78" s="18">
        <v>0</v>
      </c>
      <c r="E78" s="18">
        <v>0</v>
      </c>
      <c r="F78" s="18">
        <v>0</v>
      </c>
      <c r="G78" s="18">
        <v>1903.6318624583907</v>
      </c>
      <c r="H78" s="18">
        <v>3312.673421809051</v>
      </c>
      <c r="I78" s="18">
        <v>1433.6235823679399</v>
      </c>
      <c r="J78" s="18">
        <v>0</v>
      </c>
      <c r="K78" s="18">
        <v>0</v>
      </c>
      <c r="L78" s="18">
        <v>970.49826872233132</v>
      </c>
      <c r="M78" s="18">
        <v>0</v>
      </c>
      <c r="N78" s="18">
        <v>0</v>
      </c>
      <c r="O78" s="18">
        <f t="shared" si="28"/>
        <v>7620.4271353577124</v>
      </c>
      <c r="Q78" s="7" t="s">
        <v>23</v>
      </c>
      <c r="R78" s="18">
        <v>0</v>
      </c>
      <c r="S78" s="18">
        <v>0</v>
      </c>
      <c r="T78" s="18">
        <v>0</v>
      </c>
      <c r="U78" s="18">
        <v>0</v>
      </c>
      <c r="V78" s="18">
        <v>0</v>
      </c>
      <c r="W78" s="18">
        <v>1903.6318624583939</v>
      </c>
      <c r="X78" s="18">
        <v>3312.6734218090523</v>
      </c>
      <c r="Y78" s="18">
        <v>1433.6235823679431</v>
      </c>
      <c r="Z78" s="18">
        <v>0</v>
      </c>
      <c r="AA78" s="18">
        <v>0</v>
      </c>
      <c r="AB78" s="18">
        <v>970.49826872233189</v>
      </c>
      <c r="AC78" s="18">
        <v>0</v>
      </c>
      <c r="AD78" s="18">
        <v>0</v>
      </c>
      <c r="AE78" s="18">
        <f t="shared" si="29"/>
        <v>7620.4271353577215</v>
      </c>
    </row>
    <row r="79" spans="1:33" ht="20.25" x14ac:dyDescent="0.3">
      <c r="A79" s="7" t="s">
        <v>24</v>
      </c>
      <c r="B79" s="18">
        <v>1210.2835356687322</v>
      </c>
      <c r="C79" s="18">
        <v>0</v>
      </c>
      <c r="D79" s="18">
        <v>152.05913047454314</v>
      </c>
      <c r="E79" s="18">
        <v>0</v>
      </c>
      <c r="F79" s="18">
        <v>917.91906894571082</v>
      </c>
      <c r="G79" s="18">
        <v>76.82249500980366</v>
      </c>
      <c r="H79" s="18">
        <v>1732.6748033112781</v>
      </c>
      <c r="I79" s="18">
        <v>1669.6209750094088</v>
      </c>
      <c r="J79" s="18">
        <v>1560.2943665252751</v>
      </c>
      <c r="K79" s="18">
        <v>0</v>
      </c>
      <c r="L79" s="18">
        <v>2764.1552642950069</v>
      </c>
      <c r="M79" s="18">
        <v>0</v>
      </c>
      <c r="N79" s="18">
        <v>0</v>
      </c>
      <c r="O79" s="18">
        <f t="shared" si="28"/>
        <v>10083.829639239759</v>
      </c>
      <c r="Q79" s="7" t="s">
        <v>24</v>
      </c>
      <c r="R79" s="18">
        <v>1210.2835356687353</v>
      </c>
      <c r="S79" s="18">
        <v>0</v>
      </c>
      <c r="T79" s="18">
        <v>152.05913047454348</v>
      </c>
      <c r="U79" s="18">
        <v>0</v>
      </c>
      <c r="V79" s="18">
        <v>917.91906894571116</v>
      </c>
      <c r="W79" s="18">
        <v>76.822495009803674</v>
      </c>
      <c r="X79" s="18">
        <v>1732.6748033112781</v>
      </c>
      <c r="Y79" s="18">
        <v>1669.6209750094081</v>
      </c>
      <c r="Z79" s="18">
        <v>1560.2943665252767</v>
      </c>
      <c r="AA79" s="18">
        <v>0</v>
      </c>
      <c r="AB79" s="18">
        <v>2764.1552642950105</v>
      </c>
      <c r="AC79" s="18">
        <v>0</v>
      </c>
      <c r="AD79" s="18">
        <v>0</v>
      </c>
      <c r="AE79" s="18">
        <f t="shared" si="29"/>
        <v>10083.829639239768</v>
      </c>
    </row>
    <row r="80" spans="1:33" s="9" customFormat="1" ht="20.25" x14ac:dyDescent="0.3">
      <c r="A80" s="7" t="s">
        <v>43</v>
      </c>
      <c r="B80" s="18">
        <v>1183.2847908623569</v>
      </c>
      <c r="C80" s="18">
        <v>0</v>
      </c>
      <c r="D80" s="18">
        <v>359.48351926859209</v>
      </c>
      <c r="E80" s="18">
        <v>356.04886210660032</v>
      </c>
      <c r="F80" s="18">
        <v>898.62932052266183</v>
      </c>
      <c r="G80" s="18">
        <v>69.470771050171507</v>
      </c>
      <c r="H80" s="18">
        <v>2122.9536593169209</v>
      </c>
      <c r="I80" s="18">
        <v>1894.9421140033876</v>
      </c>
      <c r="J80" s="18">
        <v>79.465209878733873</v>
      </c>
      <c r="K80" s="18">
        <v>1169.8767629932486</v>
      </c>
      <c r="L80" s="18">
        <v>286.4401055363403</v>
      </c>
      <c r="M80" s="18">
        <v>3113.5550790065931</v>
      </c>
      <c r="N80" s="18">
        <v>157.58427289800059</v>
      </c>
      <c r="O80" s="18">
        <f t="shared" si="28"/>
        <v>11691.734467443608</v>
      </c>
      <c r="P80"/>
      <c r="Q80" s="7" t="s">
        <v>43</v>
      </c>
      <c r="R80" s="18">
        <v>1183.2847908623571</v>
      </c>
      <c r="S80" s="18">
        <v>0</v>
      </c>
      <c r="T80" s="18">
        <v>359.48351926859186</v>
      </c>
      <c r="U80" s="18">
        <v>356.0488621066005</v>
      </c>
      <c r="V80" s="18">
        <v>898.62932052266217</v>
      </c>
      <c r="W80" s="18">
        <v>69.470771050171535</v>
      </c>
      <c r="X80" s="18">
        <v>2122.9536593169209</v>
      </c>
      <c r="Y80" s="18">
        <v>1894.9421140033867</v>
      </c>
      <c r="Z80" s="18">
        <v>79.465209878733916</v>
      </c>
      <c r="AA80" s="18">
        <v>1169.8767629932486</v>
      </c>
      <c r="AB80" s="18">
        <v>286.44010553633996</v>
      </c>
      <c r="AC80" s="18">
        <v>3113.5550790065904</v>
      </c>
      <c r="AD80" s="18">
        <v>157.58427289800034</v>
      </c>
      <c r="AE80" s="18">
        <f t="shared" si="29"/>
        <v>11691.734467443603</v>
      </c>
      <c r="AG80" s="10"/>
    </row>
    <row r="81" spans="1:33" s="9" customFormat="1" ht="20.25" x14ac:dyDescent="0.3">
      <c r="A81" s="21" t="s">
        <v>26</v>
      </c>
      <c r="B81" s="19">
        <f t="shared" ref="B81:N81" si="30">SUM(B76:B80)</f>
        <v>58098.775291375641</v>
      </c>
      <c r="C81" s="19">
        <f t="shared" si="30"/>
        <v>17786.090014937676</v>
      </c>
      <c r="D81" s="19">
        <f t="shared" si="30"/>
        <v>43489.448227898938</v>
      </c>
      <c r="E81" s="19">
        <f t="shared" si="30"/>
        <v>356.04886210660032</v>
      </c>
      <c r="F81" s="19">
        <f t="shared" si="30"/>
        <v>62815.266629942154</v>
      </c>
      <c r="G81" s="19">
        <f t="shared" si="30"/>
        <v>3492.3885229005564</v>
      </c>
      <c r="H81" s="19">
        <f t="shared" si="30"/>
        <v>149629.68951978121</v>
      </c>
      <c r="I81" s="19">
        <f t="shared" si="30"/>
        <v>99237.449406849293</v>
      </c>
      <c r="J81" s="19">
        <f t="shared" si="30"/>
        <v>5883.6795810764088</v>
      </c>
      <c r="K81" s="19">
        <f t="shared" si="30"/>
        <v>1172.5193820023899</v>
      </c>
      <c r="L81" s="19">
        <f t="shared" si="30"/>
        <v>19866.388256517446</v>
      </c>
      <c r="M81" s="19">
        <f t="shared" si="30"/>
        <v>11990.112330712476</v>
      </c>
      <c r="N81" s="19">
        <f t="shared" si="30"/>
        <v>157.58427289800059</v>
      </c>
      <c r="O81" s="19">
        <f t="shared" si="28"/>
        <v>473975.4402989989</v>
      </c>
      <c r="P81"/>
      <c r="Q81" s="11" t="s">
        <v>26</v>
      </c>
      <c r="R81" s="19">
        <f t="shared" ref="R81:AD81" si="31">SUM(R76:R80)</f>
        <v>60942.021903640751</v>
      </c>
      <c r="S81" s="19">
        <f t="shared" si="31"/>
        <v>18500.283344308362</v>
      </c>
      <c r="T81" s="19">
        <f t="shared" si="31"/>
        <v>43489.448227898945</v>
      </c>
      <c r="U81" s="19">
        <f t="shared" si="31"/>
        <v>356.0488621066005</v>
      </c>
      <c r="V81" s="19">
        <f t="shared" si="31"/>
        <v>64440.961018105285</v>
      </c>
      <c r="W81" s="19">
        <f t="shared" si="31"/>
        <v>3492.38852290056</v>
      </c>
      <c r="X81" s="19">
        <f t="shared" si="31"/>
        <v>154442.62118072799</v>
      </c>
      <c r="Y81" s="19">
        <f t="shared" si="31"/>
        <v>101212.91584726653</v>
      </c>
      <c r="Z81" s="19">
        <f t="shared" si="31"/>
        <v>5883.679581076407</v>
      </c>
      <c r="AA81" s="19">
        <f t="shared" si="31"/>
        <v>1172.5193820023899</v>
      </c>
      <c r="AB81" s="19">
        <f t="shared" si="31"/>
        <v>19866.388256517475</v>
      </c>
      <c r="AC81" s="19">
        <f t="shared" si="31"/>
        <v>11990.112330712478</v>
      </c>
      <c r="AD81" s="19">
        <f t="shared" si="31"/>
        <v>157.58427289800034</v>
      </c>
      <c r="AE81" s="19">
        <f t="shared" si="29"/>
        <v>485946.97273016185</v>
      </c>
      <c r="AG81" s="10"/>
    </row>
  </sheetData>
  <pageMargins left="0.7" right="0.7" top="0.75" bottom="0.75" header="0.3" footer="0.3"/>
  <pageSetup scale="46" fitToWidth="2" fitToHeight="2" orientation="landscape" r:id="rId1"/>
  <headerFooter>
    <oddHeader>&amp;C&amp;"-,Bold"&amp;16Draft Vessel At Berth GHG Emissions Estimates (from Aux Engines and Boilers) by Vessel Category for Each Port or Marine Terminal Complex 
Under the Existing Regulation and the Draft Regulatory Concepts</oddHeader>
    <oddFooter>&amp;C&amp;A   Pg. &amp;P of &amp;N</oddFooter>
  </headerFooter>
  <rowBreaks count="1" manualBreakCount="1">
    <brk id="39"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Readme</vt:lpstr>
      <vt:lpstr>DPM_Inventory</vt:lpstr>
      <vt:lpstr>PM2.5_Inventory</vt:lpstr>
      <vt:lpstr>NOX_Inventory</vt:lpstr>
      <vt:lpstr>GHG_Inventory</vt:lpstr>
      <vt:lpstr>DPM_Inventory!Print_Area</vt:lpstr>
      <vt:lpstr>GHG_Inventory!Print_Area</vt:lpstr>
      <vt:lpstr>NOX_Inventory!Print_Area</vt:lpstr>
      <vt:lpstr>PM2.5_Inventory!Print_Area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2018-12-07T21:18:48Z</dcterms:created>
  <dcterms:modified xsi:type="dcterms:W3CDTF">2020-04-24T18:32:52Z</dcterms:modified>
</cp:coreProperties>
</file>