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30 GHG &amp; Planning\Interagency coordination\OPR Technical Support\for web\"/>
    </mc:Choice>
  </mc:AlternateContent>
  <workbookProtection lockStructure="1"/>
  <bookViews>
    <workbookView xWindow="0" yWindow="0" windowWidth="20460" windowHeight="7020" tabRatio="785"/>
  </bookViews>
  <sheets>
    <sheet name="Readme" sheetId="103" r:id="rId1"/>
    <sheet name="Statewide VMT per capita" sheetId="102" r:id="rId2"/>
    <sheet name="DOF P-1" sheetId="101" r:id="rId3"/>
    <sheet name="Baseline LDV VMT" sheetId="106" r:id="rId4"/>
    <sheet name="Baseline Total VMT" sheetId="105" r:id="rId5"/>
    <sheet name="CTF LDV VMT" sheetId="107" r:id="rId6"/>
    <sheet name="HDV VMT" sheetId="104" r:id="rId7"/>
    <sheet name="Charts" sheetId="108" r:id="rId8"/>
  </sheets>
  <definedNames>
    <definedName name="_xlnm._FilterDatabase" localSheetId="3" hidden="1">'Baseline LDV VMT'!$A$1:$AW$71</definedName>
    <definedName name="_xlnm._FilterDatabase" localSheetId="4" hidden="1">'Baseline Total VMT'!$A$1:$AW$71</definedName>
    <definedName name="cpi_2_2008">#REF!</definedName>
    <definedName name="gas_2_2008">#REF!</definedName>
    <definedName name="gas_3_2008">#REF!</definedName>
    <definedName name="inv_scale">#REF!</definedName>
  </definedNames>
  <calcPr calcId="162913"/>
</workbook>
</file>

<file path=xl/calcChain.xml><?xml version="1.0" encoding="utf-8"?>
<calcChain xmlns="http://schemas.openxmlformats.org/spreadsheetml/2006/main">
  <c r="K15" i="102" l="1"/>
  <c r="K14" i="102"/>
  <c r="K13" i="102"/>
  <c r="K12" i="102"/>
  <c r="K11" i="102"/>
  <c r="K10" i="102"/>
  <c r="K9" i="102"/>
  <c r="K8" i="102"/>
  <c r="K7" i="102"/>
  <c r="K6" i="102"/>
  <c r="K17" i="102"/>
  <c r="K16" i="102"/>
  <c r="E26" i="102"/>
  <c r="E27" i="102"/>
  <c r="E28" i="102"/>
  <c r="E29" i="102"/>
  <c r="E30" i="102"/>
  <c r="E31" i="102"/>
  <c r="E32" i="102"/>
  <c r="E33" i="102"/>
  <c r="E34" i="102"/>
  <c r="E35" i="102"/>
  <c r="E36" i="102"/>
  <c r="E37" i="102"/>
  <c r="E38" i="102"/>
  <c r="E39" i="102"/>
  <c r="E40" i="102"/>
  <c r="E41" i="102"/>
  <c r="E42" i="102"/>
  <c r="E43" i="102"/>
  <c r="E44" i="102"/>
  <c r="E45" i="102"/>
  <c r="E46" i="102"/>
  <c r="E15" i="102"/>
  <c r="E16" i="102"/>
  <c r="E17" i="102"/>
  <c r="E18" i="102"/>
  <c r="E19" i="102"/>
  <c r="E20" i="102"/>
  <c r="E21" i="102"/>
  <c r="E22" i="102"/>
  <c r="E23" i="102"/>
  <c r="E24" i="102"/>
  <c r="E25" i="102"/>
  <c r="E14" i="102"/>
  <c r="E13" i="102"/>
  <c r="E12" i="102"/>
  <c r="E11" i="102"/>
  <c r="E10" i="102"/>
  <c r="E9" i="102"/>
  <c r="E8" i="102"/>
  <c r="E7" i="102"/>
  <c r="E6" i="102"/>
  <c r="J5" i="107"/>
  <c r="J6" i="107"/>
  <c r="J7" i="107"/>
  <c r="J8" i="107"/>
  <c r="J9" i="107"/>
  <c r="J10" i="107"/>
  <c r="J11" i="107"/>
  <c r="J12" i="107"/>
  <c r="J13" i="107"/>
  <c r="J14" i="107"/>
  <c r="J15" i="107"/>
  <c r="J16" i="107"/>
  <c r="J17" i="107"/>
  <c r="J18" i="107"/>
  <c r="J19" i="107"/>
  <c r="J20" i="107"/>
  <c r="J21" i="107"/>
  <c r="J22" i="107"/>
  <c r="J23" i="107"/>
  <c r="J24" i="107"/>
  <c r="J25" i="107"/>
  <c r="J26" i="107"/>
  <c r="J27" i="107"/>
  <c r="J28" i="107"/>
  <c r="J29" i="107"/>
  <c r="J30" i="107"/>
  <c r="J31" i="107"/>
  <c r="J32" i="107"/>
  <c r="J33" i="107"/>
  <c r="J34" i="107"/>
  <c r="J35" i="107"/>
  <c r="J36" i="107"/>
  <c r="J37" i="107"/>
  <c r="J38" i="107"/>
  <c r="J39" i="107"/>
  <c r="J40" i="107"/>
  <c r="J41" i="107"/>
  <c r="J42" i="107"/>
  <c r="J43" i="107"/>
  <c r="J44" i="107"/>
  <c r="J4" i="107"/>
  <c r="J7" i="102" l="1"/>
  <c r="J8" i="102"/>
  <c r="J9" i="102"/>
  <c r="J10" i="102"/>
  <c r="J11" i="102"/>
  <c r="J12" i="102"/>
  <c r="J13" i="102"/>
  <c r="J14" i="102"/>
  <c r="J15" i="102"/>
  <c r="J16" i="102"/>
  <c r="J17" i="102"/>
  <c r="J18" i="102"/>
  <c r="J19" i="102"/>
  <c r="J20" i="102"/>
  <c r="J21" i="102"/>
  <c r="J22" i="102"/>
  <c r="J23" i="102"/>
  <c r="J24" i="102"/>
  <c r="J25" i="102"/>
  <c r="J26" i="102"/>
  <c r="J27" i="102"/>
  <c r="J28" i="102"/>
  <c r="J29" i="102"/>
  <c r="J30" i="102"/>
  <c r="J31" i="102"/>
  <c r="J32" i="102"/>
  <c r="J33" i="102"/>
  <c r="J34" i="102"/>
  <c r="J35" i="102"/>
  <c r="J36" i="102"/>
  <c r="J37" i="102"/>
  <c r="J38" i="102"/>
  <c r="J39" i="102"/>
  <c r="J40" i="102"/>
  <c r="J41" i="102"/>
  <c r="J42" i="102"/>
  <c r="J43" i="102"/>
  <c r="J44" i="102"/>
  <c r="J45" i="102"/>
  <c r="J46" i="102"/>
  <c r="J6" i="102"/>
  <c r="I44" i="102"/>
  <c r="I40" i="102"/>
  <c r="I36" i="102"/>
  <c r="I32" i="102"/>
  <c r="I28" i="102"/>
  <c r="I24" i="102"/>
  <c r="I20" i="102"/>
  <c r="I16" i="102"/>
  <c r="I12" i="102"/>
  <c r="I8" i="102"/>
  <c r="D43" i="102"/>
  <c r="D39" i="102"/>
  <c r="D35" i="102"/>
  <c r="D31" i="102"/>
  <c r="D27" i="102"/>
  <c r="D23" i="102"/>
  <c r="D19" i="102"/>
  <c r="D15" i="102"/>
  <c r="D11" i="102"/>
  <c r="J71" i="106"/>
  <c r="D7" i="102" s="1"/>
  <c r="K71" i="106"/>
  <c r="D8" i="102" s="1"/>
  <c r="L71" i="106"/>
  <c r="D9" i="102" s="1"/>
  <c r="M71" i="106"/>
  <c r="D10" i="102" s="1"/>
  <c r="N71" i="106"/>
  <c r="O71" i="106"/>
  <c r="D12" i="102" s="1"/>
  <c r="P71" i="106"/>
  <c r="D13" i="102" s="1"/>
  <c r="Q71" i="106"/>
  <c r="D14" i="102" s="1"/>
  <c r="R71" i="106"/>
  <c r="S71" i="106"/>
  <c r="D16" i="102" s="1"/>
  <c r="T71" i="106"/>
  <c r="D17" i="102" s="1"/>
  <c r="U71" i="106"/>
  <c r="D18" i="102" s="1"/>
  <c r="V71" i="106"/>
  <c r="W71" i="106"/>
  <c r="D20" i="102" s="1"/>
  <c r="X71" i="106"/>
  <c r="D21" i="102" s="1"/>
  <c r="Y71" i="106"/>
  <c r="D22" i="102" s="1"/>
  <c r="Z71" i="106"/>
  <c r="AA71" i="106"/>
  <c r="D24" i="102" s="1"/>
  <c r="AB71" i="106"/>
  <c r="D25" i="102" s="1"/>
  <c r="AC71" i="106"/>
  <c r="D26" i="102" s="1"/>
  <c r="AD71" i="106"/>
  <c r="AE71" i="106"/>
  <c r="D28" i="102" s="1"/>
  <c r="AF71" i="106"/>
  <c r="D29" i="102" s="1"/>
  <c r="AG71" i="106"/>
  <c r="D30" i="102" s="1"/>
  <c r="AH71" i="106"/>
  <c r="AI71" i="106"/>
  <c r="D32" i="102" s="1"/>
  <c r="AJ71" i="106"/>
  <c r="D33" i="102" s="1"/>
  <c r="AK71" i="106"/>
  <c r="D34" i="102" s="1"/>
  <c r="AL71" i="106"/>
  <c r="AM71" i="106"/>
  <c r="D36" i="102" s="1"/>
  <c r="AN71" i="106"/>
  <c r="D37" i="102" s="1"/>
  <c r="AO71" i="106"/>
  <c r="D38" i="102" s="1"/>
  <c r="AP71" i="106"/>
  <c r="AQ71" i="106"/>
  <c r="D40" i="102" s="1"/>
  <c r="AR71" i="106"/>
  <c r="D41" i="102" s="1"/>
  <c r="AS71" i="106"/>
  <c r="D42" i="102" s="1"/>
  <c r="AT71" i="106"/>
  <c r="AU71" i="106"/>
  <c r="D44" i="102" s="1"/>
  <c r="AV71" i="106"/>
  <c r="D45" i="102" s="1"/>
  <c r="AW71" i="106"/>
  <c r="D46" i="102" s="1"/>
  <c r="I71" i="106"/>
  <c r="D6" i="102" s="1"/>
  <c r="F6" i="102" s="1"/>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0" i="102"/>
  <c r="B9" i="102"/>
  <c r="B8" i="102"/>
  <c r="B7" i="102"/>
  <c r="B6" i="102"/>
  <c r="J71" i="105"/>
  <c r="I7" i="102" s="1"/>
  <c r="K71" i="105"/>
  <c r="L71" i="105"/>
  <c r="I9" i="102" s="1"/>
  <c r="M71" i="105"/>
  <c r="I10" i="102" s="1"/>
  <c r="N71" i="105"/>
  <c r="I11" i="102" s="1"/>
  <c r="O71" i="105"/>
  <c r="P71" i="105"/>
  <c r="I13" i="102" s="1"/>
  <c r="Q71" i="105"/>
  <c r="I14" i="102" s="1"/>
  <c r="R71" i="105"/>
  <c r="I15" i="102" s="1"/>
  <c r="S71" i="105"/>
  <c r="T71" i="105"/>
  <c r="I17" i="102" s="1"/>
  <c r="U71" i="105"/>
  <c r="I18" i="102" s="1"/>
  <c r="V71" i="105"/>
  <c r="I19" i="102" s="1"/>
  <c r="W71" i="105"/>
  <c r="X71" i="105"/>
  <c r="I21" i="102" s="1"/>
  <c r="Y71" i="105"/>
  <c r="I22" i="102" s="1"/>
  <c r="Z71" i="105"/>
  <c r="I23" i="102" s="1"/>
  <c r="AA71" i="105"/>
  <c r="AB71" i="105"/>
  <c r="I25" i="102" s="1"/>
  <c r="AC71" i="105"/>
  <c r="I26" i="102" s="1"/>
  <c r="AD71" i="105"/>
  <c r="I27" i="102" s="1"/>
  <c r="AE71" i="105"/>
  <c r="AF71" i="105"/>
  <c r="I29" i="102" s="1"/>
  <c r="AG71" i="105"/>
  <c r="I30" i="102" s="1"/>
  <c r="AH71" i="105"/>
  <c r="I31" i="102" s="1"/>
  <c r="AI71" i="105"/>
  <c r="AJ71" i="105"/>
  <c r="I33" i="102" s="1"/>
  <c r="AK71" i="105"/>
  <c r="I34" i="102" s="1"/>
  <c r="AL71" i="105"/>
  <c r="I35" i="102" s="1"/>
  <c r="AM71" i="105"/>
  <c r="AN71" i="105"/>
  <c r="I37" i="102" s="1"/>
  <c r="AO71" i="105"/>
  <c r="I38" i="102" s="1"/>
  <c r="AP71" i="105"/>
  <c r="I39" i="102" s="1"/>
  <c r="AQ71" i="105"/>
  <c r="AR71" i="105"/>
  <c r="I41" i="102" s="1"/>
  <c r="AS71" i="105"/>
  <c r="I42" i="102" s="1"/>
  <c r="AT71" i="105"/>
  <c r="I43" i="102" s="1"/>
  <c r="AU71" i="105"/>
  <c r="AV71" i="105"/>
  <c r="I45" i="102" s="1"/>
  <c r="AW71" i="105"/>
  <c r="I46" i="102" s="1"/>
  <c r="I71" i="105"/>
  <c r="I6" i="102" s="1"/>
  <c r="G7" i="102" l="1"/>
  <c r="G8" i="102"/>
  <c r="G9" i="102"/>
  <c r="G10" i="102"/>
  <c r="G11" i="102"/>
  <c r="G12" i="102"/>
  <c r="G13" i="102"/>
  <c r="G14" i="102"/>
  <c r="G15" i="102"/>
  <c r="G16" i="102"/>
  <c r="G17" i="102"/>
  <c r="G18" i="102"/>
  <c r="G19" i="102"/>
  <c r="G20" i="102"/>
  <c r="G21" i="102"/>
  <c r="G22" i="102"/>
  <c r="G23" i="102"/>
  <c r="G24" i="102"/>
  <c r="G25" i="102"/>
  <c r="G26" i="102"/>
  <c r="G27" i="102"/>
  <c r="G28" i="102"/>
  <c r="G29" i="102"/>
  <c r="G30" i="102"/>
  <c r="G31" i="102"/>
  <c r="G32" i="102"/>
  <c r="G33" i="102"/>
  <c r="G34" i="102"/>
  <c r="G35" i="102"/>
  <c r="G36" i="102"/>
  <c r="G37" i="102"/>
  <c r="G38" i="102"/>
  <c r="G39" i="102"/>
  <c r="G40" i="102"/>
  <c r="G41" i="102"/>
  <c r="G42" i="102"/>
  <c r="G43" i="102"/>
  <c r="G44" i="102"/>
  <c r="G45" i="102"/>
  <c r="G46" i="102"/>
  <c r="G6" i="102"/>
  <c r="F7" i="102"/>
  <c r="F8" i="102"/>
  <c r="F9" i="102"/>
  <c r="F10" i="102"/>
  <c r="F11" i="102"/>
  <c r="F12" i="102"/>
  <c r="F13" i="102"/>
  <c r="F14" i="102"/>
  <c r="F15" i="102"/>
  <c r="F16" i="102"/>
  <c r="F17" i="102"/>
  <c r="F18" i="102"/>
  <c r="F19" i="102"/>
  <c r="F20" i="102"/>
  <c r="F21" i="102"/>
  <c r="F22" i="102"/>
  <c r="F23" i="102"/>
  <c r="F24" i="102"/>
  <c r="F25" i="102"/>
  <c r="F26" i="102"/>
  <c r="F27" i="102"/>
  <c r="F28" i="102"/>
  <c r="F29" i="102"/>
  <c r="F30" i="102"/>
  <c r="F31" i="102"/>
  <c r="F32" i="102"/>
  <c r="F33" i="102"/>
  <c r="F34" i="102"/>
  <c r="F35" i="102"/>
  <c r="F36" i="102"/>
  <c r="F37" i="102"/>
  <c r="F38" i="102"/>
  <c r="F39" i="102"/>
  <c r="F40" i="102"/>
  <c r="F41" i="102"/>
  <c r="F42" i="102"/>
  <c r="F43" i="102"/>
  <c r="F44" i="102"/>
  <c r="F45" i="102"/>
  <c r="F46" i="102"/>
  <c r="L7" i="102"/>
  <c r="L8" i="102"/>
  <c r="L9" i="102"/>
  <c r="L10" i="102"/>
  <c r="L11" i="102"/>
  <c r="L12" i="102"/>
  <c r="L13" i="102"/>
  <c r="L14" i="102"/>
  <c r="L15" i="102"/>
  <c r="L16" i="102"/>
  <c r="L17" i="102"/>
  <c r="L18" i="102"/>
  <c r="L19" i="102"/>
  <c r="L20" i="102"/>
  <c r="L21" i="102"/>
  <c r="L22" i="102"/>
  <c r="L23" i="102"/>
  <c r="L24" i="102"/>
  <c r="L25" i="102"/>
  <c r="L26" i="102"/>
  <c r="L27" i="102"/>
  <c r="L28" i="102"/>
  <c r="L29" i="102"/>
  <c r="L30" i="102"/>
  <c r="L31" i="102"/>
  <c r="L32" i="102"/>
  <c r="L33" i="102"/>
  <c r="L34" i="102"/>
  <c r="L35" i="102"/>
  <c r="L36" i="102"/>
  <c r="L37" i="102"/>
  <c r="L38" i="102"/>
  <c r="L39" i="102"/>
  <c r="L40" i="102"/>
  <c r="L41" i="102"/>
  <c r="L42" i="102"/>
  <c r="L43" i="102"/>
  <c r="L44" i="102"/>
  <c r="L45" i="102"/>
  <c r="L46" i="102"/>
  <c r="L6" i="102"/>
  <c r="P9" i="102"/>
  <c r="M7" i="102"/>
  <c r="M8" i="102"/>
  <c r="M9" i="102"/>
  <c r="M10" i="102"/>
  <c r="M11" i="102"/>
  <c r="M12" i="102"/>
  <c r="M13" i="102"/>
  <c r="M14" i="102"/>
  <c r="M6" i="102"/>
  <c r="M16" i="102" l="1"/>
  <c r="M17" i="102"/>
  <c r="K18" i="102"/>
  <c r="M18" i="102" s="1"/>
  <c r="K19" i="102"/>
  <c r="M19" i="102" s="1"/>
  <c r="K20" i="102"/>
  <c r="M20" i="102" s="1"/>
  <c r="K21" i="102"/>
  <c r="M21" i="102" s="1"/>
  <c r="K22" i="102"/>
  <c r="M22" i="102" s="1"/>
  <c r="K23" i="102"/>
  <c r="M23" i="102" s="1"/>
  <c r="K24" i="102"/>
  <c r="M24" i="102" s="1"/>
  <c r="K25" i="102"/>
  <c r="M25" i="102" s="1"/>
  <c r="K26" i="102"/>
  <c r="K27" i="102"/>
  <c r="M27" i="102" s="1"/>
  <c r="K28" i="102"/>
  <c r="M28" i="102" s="1"/>
  <c r="K29" i="102"/>
  <c r="M29" i="102" s="1"/>
  <c r="K30" i="102"/>
  <c r="M30" i="102" s="1"/>
  <c r="K31" i="102"/>
  <c r="M31" i="102" s="1"/>
  <c r="K32" i="102"/>
  <c r="M32" i="102" s="1"/>
  <c r="K33" i="102"/>
  <c r="M33" i="102" s="1"/>
  <c r="K34" i="102"/>
  <c r="M34" i="102" s="1"/>
  <c r="K35" i="102"/>
  <c r="M35" i="102" s="1"/>
  <c r="K36" i="102"/>
  <c r="M36" i="102" s="1"/>
  <c r="K37" i="102"/>
  <c r="M37" i="102" s="1"/>
  <c r="K38" i="102"/>
  <c r="M38" i="102" s="1"/>
  <c r="K39" i="102"/>
  <c r="M39" i="102" s="1"/>
  <c r="K40" i="102"/>
  <c r="M40" i="102" s="1"/>
  <c r="K41" i="102"/>
  <c r="M41" i="102" s="1"/>
  <c r="K42" i="102"/>
  <c r="M42" i="102" s="1"/>
  <c r="K43" i="102"/>
  <c r="M43" i="102" s="1"/>
  <c r="K44" i="102"/>
  <c r="M44" i="102" s="1"/>
  <c r="K45" i="102"/>
  <c r="M45" i="102" s="1"/>
  <c r="K46" i="102"/>
  <c r="M15" i="102"/>
  <c r="M46" i="102" l="1"/>
  <c r="M26" i="102"/>
  <c r="T18" i="102"/>
  <c r="T17" i="102"/>
  <c r="T10" i="102"/>
  <c r="T9" i="102"/>
  <c r="P10" i="102"/>
  <c r="P13" i="102" s="1"/>
  <c r="P5" i="102"/>
  <c r="P17" i="102"/>
  <c r="P18" i="102"/>
  <c r="P4" i="102"/>
  <c r="T23" i="102" l="1"/>
  <c r="U23" i="102" s="1"/>
  <c r="Q16" i="102"/>
  <c r="P23" i="102"/>
  <c r="Q23" i="102" s="1"/>
  <c r="U8" i="102"/>
  <c r="T12" i="102"/>
  <c r="P12" i="102"/>
  <c r="Q11" i="102" s="1"/>
  <c r="P20" i="102"/>
  <c r="T20" i="102"/>
  <c r="Q3" i="102"/>
  <c r="Q8" i="102"/>
  <c r="T13" i="102"/>
  <c r="U11" i="102" s="1"/>
  <c r="T21" i="102"/>
  <c r="P21" i="102"/>
  <c r="U16" i="102"/>
  <c r="U19" i="102" l="1"/>
  <c r="Q19" i="102"/>
</calcChain>
</file>

<file path=xl/sharedStrings.xml><?xml version="1.0" encoding="utf-8"?>
<sst xmlns="http://schemas.openxmlformats.org/spreadsheetml/2006/main" count="1001" uniqueCount="348">
  <si>
    <t>CTF</t>
  </si>
  <si>
    <t>California</t>
  </si>
  <si>
    <t>Baseline</t>
  </si>
  <si>
    <t>Total Estimated and Projected Population for California and Counties: July 1, 2010 to July 1, 2060 in 1-year Increments</t>
  </si>
  <si>
    <t>Estimates</t>
  </si>
  <si>
    <t>Projections</t>
  </si>
  <si>
    <t>Population</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</si>
  <si>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</si>
  <si>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</si>
  <si>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</si>
  <si>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</si>
  <si>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</si>
  <si>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</si>
  <si>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</si>
  <si>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</si>
  <si>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</si>
  <si>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</si>
  <si>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</si>
  <si>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</si>
  <si>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</si>
  <si>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</si>
  <si>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</si>
  <si>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</si>
  <si>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</si>
  <si>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</si>
  <si>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</si>
  <si>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</si>
  <si>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</si>
  <si>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</si>
  <si>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</si>
  <si>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</si>
  <si>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</si>
  <si>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</si>
  <si>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</si>
  <si>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</si>
  <si>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</si>
  <si>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</si>
  <si>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</si>
  <si>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</si>
  <si>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</si>
  <si>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</si>
  <si>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</si>
  <si>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</si>
  <si>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</si>
  <si>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</si>
  <si>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</si>
  <si>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</si>
  <si>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</si>
  <si>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</si>
  <si>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</si>
  <si>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</si>
  <si>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</si>
  <si>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</si>
  <si>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</si>
  <si>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</si>
  <si>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</si>
  <si>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</si>
  <si>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</si>
  <si>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</si>
  <si>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</si>
  <si>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</si>
  <si>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</si>
  <si>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</si>
  <si>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</si>
  <si>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</si>
  <si>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Projections Prepared by Demographic Research Unit, California Department of Finance, January 2018</t>
  </si>
  <si>
    <t>Sources:</t>
  </si>
  <si>
    <t>CARB 2016 Vision Model v. 2.1 https://www.arb.ca.gov/planning/vision/downloads.htm#2016vision21lr</t>
  </si>
  <si>
    <t>DOF P-1: State Population Projections (2010-2060)</t>
  </si>
  <si>
    <t>Population growth (existing through 2050)</t>
  </si>
  <si>
    <t>Existing: (Average 2015-2018)</t>
  </si>
  <si>
    <t>Baseline LDVMT growth (existing through 2050)</t>
  </si>
  <si>
    <t>Baseline total VMT growth (existing through 2050)</t>
  </si>
  <si>
    <t>CTF total VMT growth (existing through 2050)</t>
  </si>
  <si>
    <t>CTF LDVMT growth (existing through 2050)</t>
  </si>
  <si>
    <t>Capacity for total VMT growth in 2050 (CTF):</t>
  </si>
  <si>
    <t>Capacity for LDVMT growth in 2050 (CTF):</t>
  </si>
  <si>
    <t>Baseline total VMT/capita  (existing through 2050)</t>
  </si>
  <si>
    <t>CTF total VMT/capita  (existing through 2050)</t>
  </si>
  <si>
    <t>CTF LDVMT/capita  (existing through 2050)</t>
  </si>
  <si>
    <t>Baseline LDVMT/capita  (existing through 2050)</t>
  </si>
  <si>
    <t>This spreadsheet includes the data and calculations presented in CARB's document: 2017 Scoping Plan-Identified VMT Reductions and Relationship to State Climate Goals (January 2019).</t>
  </si>
  <si>
    <t xml:space="preserve">https://ww2.arb.ca.gov/resources/documents/carb-2017-scoping-plan-identified-vmt-reductions-and-relationship-state-climate </t>
  </si>
  <si>
    <t>http://www.dof.ca.gov/Forecasting/Demographics/Projections/documents/P1_County_1yr_interim.xlsx</t>
  </si>
  <si>
    <t>Available for download from: http://www.dof.ca.gov/Forecasting/Demographics/Projections/</t>
  </si>
  <si>
    <t>This worksheet includes VMT modeling data obtained from CARB's Vision model and calculations of VMT/capita using Statewide population projections from the California Department of Finance</t>
  </si>
  <si>
    <t xml:space="preserve">CARB 2016 Vision Model v. 2.1 available at: https://www.arb.ca.gov/planning/vision/downloads.htm#2016vision21lr </t>
  </si>
  <si>
    <t>Year</t>
  </si>
  <si>
    <t>Statewide VMT Data Based on CARB Modeling for 2016 Mobile Source Strategy and 2017 Scoping Plan</t>
  </si>
  <si>
    <t>1, 2</t>
  </si>
  <si>
    <t xml:space="preserve">1, 2 </t>
  </si>
  <si>
    <t>daily pop</t>
  </si>
  <si>
    <t>annual pop</t>
  </si>
  <si>
    <t>Source: CARB 2016 Vision 2.1 Limited Release Heavy-Duty Module. https://www.arb.ca.gov/planning/vision/downloads.htm#2016vision21lr</t>
  </si>
  <si>
    <t>Region_ID</t>
  </si>
  <si>
    <t>VISION Region</t>
  </si>
  <si>
    <t>COABDIS Area #</t>
  </si>
  <si>
    <t>COABDIS Name</t>
  </si>
  <si>
    <t>County</t>
  </si>
  <si>
    <t>Air Basin</t>
  </si>
  <si>
    <t>Air District</t>
  </si>
  <si>
    <t>MPO</t>
  </si>
  <si>
    <t>CAL REM</t>
  </si>
  <si>
    <t>Alpine(GBV)</t>
  </si>
  <si>
    <t>Alpine</t>
  </si>
  <si>
    <t>Great Basin Valleys</t>
  </si>
  <si>
    <t>Great Basin Unified APCD</t>
  </si>
  <si>
    <t>None</t>
  </si>
  <si>
    <t>Amador(MC)</t>
  </si>
  <si>
    <t>Amador</t>
  </si>
  <si>
    <t>Mountain Counties</t>
  </si>
  <si>
    <t>Amador County APCD</t>
  </si>
  <si>
    <t>Butte(SV)</t>
  </si>
  <si>
    <t>Butte</t>
  </si>
  <si>
    <t>Sacramento Valley</t>
  </si>
  <si>
    <t>Butte County AQMD</t>
  </si>
  <si>
    <t>BCAG</t>
  </si>
  <si>
    <t>Calaveras(MC)</t>
  </si>
  <si>
    <t>Calaveras</t>
  </si>
  <si>
    <t>Calaveras County APCD</t>
  </si>
  <si>
    <t>Colusa(SV)</t>
  </si>
  <si>
    <t>Colusa</t>
  </si>
  <si>
    <t>Colusa County APCD</t>
  </si>
  <si>
    <t>Del Norte(NC)</t>
  </si>
  <si>
    <t>Del Norte</t>
  </si>
  <si>
    <t>North Coast</t>
  </si>
  <si>
    <t>North Coast Unified AQMD</t>
  </si>
  <si>
    <t>El Dorado(LT)</t>
  </si>
  <si>
    <t>El Dorado</t>
  </si>
  <si>
    <t>Lake Tahoe</t>
  </si>
  <si>
    <t>El Dorado County APCD</t>
  </si>
  <si>
    <t>TMPO</t>
  </si>
  <si>
    <t>Glenn(SV)</t>
  </si>
  <si>
    <t>Glenn</t>
  </si>
  <si>
    <t>Glenn County APCD</t>
  </si>
  <si>
    <t>Humboldt(NC)</t>
  </si>
  <si>
    <t>Humboldt</t>
  </si>
  <si>
    <t>Inyo(GBV)</t>
  </si>
  <si>
    <t>Inyo</t>
  </si>
  <si>
    <t>Lake(LC)</t>
  </si>
  <si>
    <t>Lake</t>
  </si>
  <si>
    <t>Lake County APCD</t>
  </si>
  <si>
    <t>Lassen(NEP)</t>
  </si>
  <si>
    <t>Lassen</t>
  </si>
  <si>
    <t>Northeast Plateau</t>
  </si>
  <si>
    <t>Lassen County APCD</t>
  </si>
  <si>
    <t>Mariposa(MC)</t>
  </si>
  <si>
    <t>Mariposa</t>
  </si>
  <si>
    <t>Mariposa County APCD</t>
  </si>
  <si>
    <t>Mendocino(NC)</t>
  </si>
  <si>
    <t>Mendocino</t>
  </si>
  <si>
    <t>Mendocino County APCD</t>
  </si>
  <si>
    <t>Modoc(NEP)</t>
  </si>
  <si>
    <t>Modoc</t>
  </si>
  <si>
    <t>Modoc County APCD</t>
  </si>
  <si>
    <t>Mono(GBV)</t>
  </si>
  <si>
    <t>Mono</t>
  </si>
  <si>
    <t>Monterey(NCC)</t>
  </si>
  <si>
    <t>Monterey</t>
  </si>
  <si>
    <t>North Central Coast</t>
  </si>
  <si>
    <t>Monterey Bay Unified APCD</t>
  </si>
  <si>
    <t>AMBAG</t>
  </si>
  <si>
    <t>Nevada(MC)</t>
  </si>
  <si>
    <t>Nevada</t>
  </si>
  <si>
    <t>Northern Sierra AQMD</t>
  </si>
  <si>
    <t>Placer(LT)</t>
  </si>
  <si>
    <t>Placer</t>
  </si>
  <si>
    <t>Placer County APCD</t>
  </si>
  <si>
    <t>Plumas(MC)</t>
  </si>
  <si>
    <t>Plumas</t>
  </si>
  <si>
    <t>San Benito(NCC)</t>
  </si>
  <si>
    <t>San Benito</t>
  </si>
  <si>
    <t>San Luis Obispo(SCC)</t>
  </si>
  <si>
    <t>San Luis Obispo</t>
  </si>
  <si>
    <t>South Central Coast</t>
  </si>
  <si>
    <t>San Luis Obispo County APCD</t>
  </si>
  <si>
    <t>SLOCOG</t>
  </si>
  <si>
    <t>Santa Barbara(SCC)</t>
  </si>
  <si>
    <t>Santa Barbara</t>
  </si>
  <si>
    <t>Santa Barbara County APCD</t>
  </si>
  <si>
    <t>SBCAG</t>
  </si>
  <si>
    <t>Santa Cruz(NCC)</t>
  </si>
  <si>
    <t>Santa Cruz</t>
  </si>
  <si>
    <t>Shasta(SV)</t>
  </si>
  <si>
    <t>Shasta</t>
  </si>
  <si>
    <t>Shasta County AQMD</t>
  </si>
  <si>
    <t>SCRTPA</t>
  </si>
  <si>
    <t>Sierra(MC)</t>
  </si>
  <si>
    <t>Sierra</t>
  </si>
  <si>
    <t>Siskiyou(NEP)</t>
  </si>
  <si>
    <t>Siskiyou</t>
  </si>
  <si>
    <t>Siskiyou County APCD</t>
  </si>
  <si>
    <t>Tehama(SV)</t>
  </si>
  <si>
    <t>Tehama</t>
  </si>
  <si>
    <t>Tehama County APCD</t>
  </si>
  <si>
    <t>Trinity(NC)</t>
  </si>
  <si>
    <t>Trinity</t>
  </si>
  <si>
    <t>Tuolumne(MC)</t>
  </si>
  <si>
    <t>Tuolumne</t>
  </si>
  <si>
    <t>Tuolumne County APCD</t>
  </si>
  <si>
    <t>MTC</t>
  </si>
  <si>
    <t>Alameda(SF)</t>
  </si>
  <si>
    <t>Alameda</t>
  </si>
  <si>
    <t>San Francisco Bay Area</t>
  </si>
  <si>
    <t>Bay Area AQMD</t>
  </si>
  <si>
    <t>Contra Costa(SF)</t>
  </si>
  <si>
    <t>Contra Costa</t>
  </si>
  <si>
    <t>Marin(SF)</t>
  </si>
  <si>
    <t>Marin</t>
  </si>
  <si>
    <t>Napa(SF)</t>
  </si>
  <si>
    <t>Napa</t>
  </si>
  <si>
    <t>San Francisco(SF)</t>
  </si>
  <si>
    <t>San Francisco</t>
  </si>
  <si>
    <t>San Mateo(SF)</t>
  </si>
  <si>
    <t>San Mateo</t>
  </si>
  <si>
    <t>Santa Clara(SF)</t>
  </si>
  <si>
    <t>Santa Clara</t>
  </si>
  <si>
    <t>Solano(SF)</t>
  </si>
  <si>
    <t>Solano</t>
  </si>
  <si>
    <t>Solano(SV)</t>
  </si>
  <si>
    <t>Yolo/Solano AQMD</t>
  </si>
  <si>
    <t>Sonoma(NC)</t>
  </si>
  <si>
    <t>Sonoma</t>
  </si>
  <si>
    <t>Northern Sonoma County APCD</t>
  </si>
  <si>
    <t>Sonoma(SF)</t>
  </si>
  <si>
    <t>SACOG</t>
  </si>
  <si>
    <t>El Dorado(MC)</t>
  </si>
  <si>
    <t>Placer(MC)</t>
  </si>
  <si>
    <t>Placer(SV)</t>
  </si>
  <si>
    <t>Sacramento(SV)</t>
  </si>
  <si>
    <t>Sacramento</t>
  </si>
  <si>
    <t>Sacramento Metropolitan AQMD</t>
  </si>
  <si>
    <t>Sutter(SV)</t>
  </si>
  <si>
    <t>Sutter</t>
  </si>
  <si>
    <t>Feather River AQMD</t>
  </si>
  <si>
    <t>Yolo(SV)</t>
  </si>
  <si>
    <t>Yolo</t>
  </si>
  <si>
    <t>Yuba(SV)</t>
  </si>
  <si>
    <t>Yuba</t>
  </si>
  <si>
    <t>SANDAG</t>
  </si>
  <si>
    <t>San Diego(SD)</t>
  </si>
  <si>
    <t>San Diego</t>
  </si>
  <si>
    <t>San Diego County APCD</t>
  </si>
  <si>
    <t>SCAB</t>
  </si>
  <si>
    <t>Los Angeles(SC)</t>
  </si>
  <si>
    <t>Los Angeles</t>
  </si>
  <si>
    <t>South Coast</t>
  </si>
  <si>
    <t>South Coast AQMD</t>
  </si>
  <si>
    <t>SCAG</t>
  </si>
  <si>
    <t>Orange(SC)</t>
  </si>
  <si>
    <t>Orange</t>
  </si>
  <si>
    <t>Riverside(SC)</t>
  </si>
  <si>
    <t>Riverside</t>
  </si>
  <si>
    <t>San Bernardino(SC)</t>
  </si>
  <si>
    <t>San Bernardino</t>
  </si>
  <si>
    <t>SCAG REM</t>
  </si>
  <si>
    <t>Imperial(SS)</t>
  </si>
  <si>
    <t>Imperial</t>
  </si>
  <si>
    <t>Salton Sea</t>
  </si>
  <si>
    <t>Imperial County APCD</t>
  </si>
  <si>
    <t>Los Angeles(MD)</t>
  </si>
  <si>
    <t>Mojave Desert</t>
  </si>
  <si>
    <t>Antelope Valley APCD</t>
  </si>
  <si>
    <t>Riverside(MD/MDAQMD)</t>
  </si>
  <si>
    <t>Mojave Desert AQMD</t>
  </si>
  <si>
    <t>Riverside(MD/SCAQMD)</t>
  </si>
  <si>
    <t>Riverside(SS)</t>
  </si>
  <si>
    <t>San Bernardino(MD)</t>
  </si>
  <si>
    <t>Ventura(SCC)</t>
  </si>
  <si>
    <t>Ventura</t>
  </si>
  <si>
    <t>Ventura County APCD</t>
  </si>
  <si>
    <t>SJV</t>
  </si>
  <si>
    <t>Fresno(SJV)</t>
  </si>
  <si>
    <t>Fresno</t>
  </si>
  <si>
    <t>San Joaquin Valley</t>
  </si>
  <si>
    <t>San Joaquin Valley Unified APCD</t>
  </si>
  <si>
    <t>COFCG</t>
  </si>
  <si>
    <t>Kern(MD)</t>
  </si>
  <si>
    <t>Kern</t>
  </si>
  <si>
    <t>Kern County APCD</t>
  </si>
  <si>
    <t>KCOG</t>
  </si>
  <si>
    <t>Kern(SJV)</t>
  </si>
  <si>
    <t>Kings(SJV)</t>
  </si>
  <si>
    <t>Kings</t>
  </si>
  <si>
    <t>KCAG</t>
  </si>
  <si>
    <t>Madera(SJV)</t>
  </si>
  <si>
    <t>Madera</t>
  </si>
  <si>
    <t>MCTC</t>
  </si>
  <si>
    <t>Merced(SJV)</t>
  </si>
  <si>
    <t>Merced</t>
  </si>
  <si>
    <t>MCAG</t>
  </si>
  <si>
    <t>San Joaquin(SJV)</t>
  </si>
  <si>
    <t>San Joaquin</t>
  </si>
  <si>
    <t>SJCOG</t>
  </si>
  <si>
    <t>Stanislaus(SJV)</t>
  </si>
  <si>
    <t>Stanislaus</t>
  </si>
  <si>
    <t>StanCOG</t>
  </si>
  <si>
    <t>Tulare(SJV)</t>
  </si>
  <si>
    <t>Tulare</t>
  </si>
  <si>
    <t>TCAG</t>
  </si>
  <si>
    <t>Source: CARB 2016 Vision 2.1 Model, Baseline VMT Data by County, Air District, and Vision Region. https://www.arb.ca.gov/planning/vision/docs/vision2.1lr_vmt_baseline.xlsx</t>
  </si>
  <si>
    <t>Total</t>
  </si>
  <si>
    <t xml:space="preserve">This worksheet includes Statewide population projections published by the California Department of Finance (January 2018) </t>
  </si>
  <si>
    <t>Definitions:</t>
  </si>
  <si>
    <t>LDV</t>
  </si>
  <si>
    <t xml:space="preserve">VMT </t>
  </si>
  <si>
    <t>Statewide VMT per capita tab</t>
  </si>
  <si>
    <t>DOF P-1 tab</t>
  </si>
  <si>
    <t>Baseline VMT/day (LDV)</t>
  </si>
  <si>
    <t>CTF VMT/day (LDV)</t>
  </si>
  <si>
    <t>Baseline LDVMT/capita/day</t>
  </si>
  <si>
    <t>CTF LDVMT/capita/day</t>
  </si>
  <si>
    <t>HDV VMT/day</t>
  </si>
  <si>
    <t>Baseline total VMT/capita/day</t>
  </si>
  <si>
    <t>CTF total VMT/capita/day</t>
  </si>
  <si>
    <t>Source:</t>
  </si>
  <si>
    <t>Light-Duty Vehicles*</t>
  </si>
  <si>
    <t>All Vehicles*</t>
  </si>
  <si>
    <t>Baseline total VMT/day</t>
  </si>
  <si>
    <t>CTF total VMT/day**</t>
  </si>
  <si>
    <t>** calculated as the sum of CTF Light-Duty VMT and baseline Heavy-Duty VMT. Heavy-Duty VMT would not be affected by control measures under the CTF Scenario.</t>
  </si>
  <si>
    <t>HDV</t>
  </si>
  <si>
    <t>Source: CARB 2016 Vision Model v. 2.1 https://www.arb.ca.gov/planning/vision/downloads.htm#2016vision21lr</t>
  </si>
  <si>
    <t>Vision 2016 version 2.1 Scenario 2 - CTF Scenario</t>
  </si>
  <si>
    <t>Baseline LDV VMT tab</t>
  </si>
  <si>
    <t>* assumes that baseline and CTF daily VMT would be the same between 2010-2019</t>
  </si>
  <si>
    <t>Baseline Scenario: This planning scenario represents the mobile-source GHG emissions reductions associated with existing mobile-source controls, regulations, foreseeable deployment of technology, and current projections of VMT included in the existing Regional Transportation Plans/Sustainable Communities Strategies (RTP/SCSs) adopted by the State’s 18 Metropolitan Planning Organizations (MPOs) pursuant to SB 375 as of 2015. VMT included in the Baseline scenario is based on 2015 Federal Statewide Transportation Improvement Program (FSTIP) for 17 MPOs, and for the Southern California Association of Governments (SCAG), it was based on SCAG’s draft 2016 RTP/SCS. For non-MPO regions, VMT was based on CARB’s default EMFAC2014 model.</t>
  </si>
  <si>
    <t>Baseline Total VMT tab</t>
  </si>
  <si>
    <t>CTF LDV VMT tab</t>
  </si>
  <si>
    <t>HDV VMT tab</t>
  </si>
  <si>
    <t>Charts</t>
  </si>
  <si>
    <t xml:space="preserve">This worksheet includes plots of the total daily VMT and population data presented in the "Statewide VMT per capita" tab. </t>
  </si>
  <si>
    <t>Clean Technologies and Fuels (CTF) Scenario: This planning scenario represents implementation of CARB's 2016 Mobile Source Strategy, https://www.arb.ca.gov/planning/sip/2016sip/2016mobsrc.pdf; as specified in Table 17, pg 103 of CARB's 2017 Scoping Plan. https://www.arb.ca.gov/cc/scopingplan/scoping_plan_2017.pdf</t>
  </si>
  <si>
    <t>Light-Duty Vehicle Classifications (LDA, LDT1, LDT2, MDV) as defined in CARB's EMFAC Model User's Guide, Appendix 4. page 77-79. https://www.arb.ca.gov/msei/downloads/emfac2017_users_guide_final.pdf</t>
  </si>
  <si>
    <t>CTF Scenario total light-duty daily VMT/capita % reduction from existing conditions calculated in cell U20</t>
  </si>
  <si>
    <t>CTF Scenario total daily VMT/capita % reduction from existing conditions calculated in cell Q20</t>
  </si>
  <si>
    <t>year</t>
  </si>
  <si>
    <t>Vehicle Miles Traveled, as defined in CARB's 2016 Vision Model v. 2.1 documentation https://www.arb.ca.gov/planning/vision/docs/vision2.1_model_documentation_20170202.pdf</t>
  </si>
  <si>
    <t>Technology Type</t>
  </si>
  <si>
    <t>1 = Gas Fueled Vehicles; 2 = Diesel Fueled Vehicles; 3 = Electric Power Vehicles; 4 = Ethanol Fueled Vehicles; 5 = Natural Gas Fueled Vehicles; 6 = Liquefied Natural Gas Fueled Vehicles; 7 = Hydrogen Power Vehicles; 8 = Plug-in Hybrid Vehicles; page 7, https://www.arb.ca.gov/planning/vision/docs/vision2.1_model_documentation_20170202.pdf</t>
  </si>
  <si>
    <t>This worksheet includes daily VMT output from CARB's 2016 Vision Model v 2.1 under the CTF Scenario (Scenario 2) for light-duty vehicle classifications (Calendar Year = 2010-2050, Vehicle Types = 1-4, Tech Type = 1-8, Total VMT).</t>
  </si>
  <si>
    <t>This worksheet includes daily VMT output from CARB's 2016 Vision Model v 2.1 under the Baseline scenario for all vehicle classifications (Calendar Year = 2010-2050, Vehicle Types = all, Tech Type = 1-8, Total VMT).</t>
  </si>
  <si>
    <t>This worksheet includes daily VMT output from CARB's 2016 Vision Model v 2.1 under the Baseline scenario for light-duty vehicle classifications (Calendar Year = 2010-2050, Vehicle Types = 1-4, Tech Type = 1-8, Total VMT).</t>
  </si>
  <si>
    <r>
      <t>This worksheet includes daily VMT output from CARB's 2016 Vision Model v 2.1 under the Baseline scenario for heavy-duty vehicle classifications  (Calendar Year = 2010-2050, Vehicle Types = 5-30</t>
    </r>
    <r>
      <rPr>
        <sz val="11"/>
        <rFont val="Calibri"/>
        <family val="2"/>
        <scheme val="minor"/>
      </rPr>
      <t>,</t>
    </r>
    <r>
      <rPr>
        <sz val="11"/>
        <color theme="1"/>
        <rFont val="Calibri"/>
        <family val="2"/>
        <scheme val="minor"/>
      </rPr>
      <t xml:space="preserve"> Tech Type = 1-8, Total VMT). https://www.arb.ca.gov/planning/vision/downloads.htm#2016vision21lr</t>
    </r>
  </si>
  <si>
    <t>Statewide VMT by Vehicle Technology Type for Light-Duty Vehicle Classifications</t>
  </si>
  <si>
    <t>Heavy-Duty Vehicle Classifications. All remaining vehicle classifications not included in Light-Duty Vehicle category above, as defined in CARB's EMFAC Model User's Guide, Appendix 4. page 77-79. https://www.arb.ca.gov/msei/downloads/emfac2017_users_guide_final.pdf</t>
  </si>
  <si>
    <t>Total Light-Duty VMT</t>
  </si>
  <si>
    <t>Heavy-Duty VMT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</si>
</sst>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00"/>
  </numFmts>
  <fonts count="2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1"/>
      <color theme="1"/>
      <name val="Calibri"/>
      <family val="2"/>
      <scheme val="minor"/>
    </font>
    <font>
      <sz val="12"/>
      <name val="Trebuchet MS"/>
      <family val="2"/>
    </font>
    <font>
      <sz val="9"/>
      <name val="Arial"/>
      <family val="2"/>
    </font>
    <font>
      <sz val="11"/>
      <name val="Calibri"/>
      <family val="2"/>
      <scheme val="minor"/>
    </font>
    <font>
      <sz val="11"/>
      <color theme="0" tint="-0.499984740745262"/>
      <name val="Calibri"/>
      <family val="2"/>
      <scheme val="minor"/>
    </font>
    <font>
      <sz val="11"/>
      <name val="Calibri"/>
      <family val="2"/>
    </font>
    <font>
      <sz val="9"/>
      <name val="Calibri"/>
      <family val="2"/>
    </font>
    <font>
      <b/>
      <sz val="9"/>
      <color theme="1"/>
      <name val="Arial"/>
      <family val="2"/>
    </font>
    <font>
      <b/>
      <sz val="9"/>
      <name val="Arial"/>
      <family val="2"/>
    </font>
    <font>
      <i/>
      <sz val="9"/>
      <color theme="1"/>
      <name val="Arial"/>
      <family val="2"/>
    </font>
    <font>
      <u/>
      <sz val="11"/>
      <color theme="10"/>
      <name val="Calibri"/>
      <family val="2"/>
      <scheme val="minor"/>
    </font>
    <font>
      <b/>
      <sz val="11"/>
      <name val="Calibri"/>
      <family val="2"/>
      <scheme val="minor"/>
    </font>
    <font>
      <sz val="10"/>
      <color indexed="8"/>
      <name val="Arial"/>
      <family val="2"/>
    </font>
    <font>
      <sz val="10"/>
      <color indexed="8"/>
      <name val="Calibri"/>
      <family val="2"/>
    </font>
    <font>
      <sz val="10"/>
      <color theme="1"/>
      <name val="Calibri"/>
      <family val="2"/>
      <scheme val="minor"/>
    </font>
    <font>
      <b/>
      <sz val="10"/>
      <color theme="1"/>
      <name val="Calibri"/>
      <family val="2"/>
      <scheme val="minor"/>
    </font>
    <font>
      <sz val="10"/>
      <color theme="0" tint="-0.499984740745262"/>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249977111117893"/>
        <bgColor indexed="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5">
    <xf numFmtId="0" fontId="0"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2"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1" fillId="0" borderId="0"/>
    <xf numFmtId="0" fontId="11" fillId="0" borderId="0"/>
    <xf numFmtId="0" fontId="16" fillId="0" borderId="0" applyNumberFormat="0" applyFill="0" applyBorder="0" applyAlignment="0" applyProtection="0"/>
    <xf numFmtId="0" fontId="18" fillId="0" borderId="0"/>
    <xf numFmtId="0" fontId="18" fillId="0" borderId="0"/>
  </cellStyleXfs>
  <cellXfs count="139">
    <xf numFmtId="0" fontId="0" fillId="0" borderId="0" xfId="0"/>
    <xf numFmtId="164" fontId="0" fillId="0" borderId="0" xfId="1" applyNumberFormat="1" applyFont="1"/>
    <xf numFmtId="0" fontId="0" fillId="0" borderId="1" xfId="0" applyBorder="1"/>
    <xf numFmtId="164" fontId="0" fillId="0" borderId="1" xfId="1" applyNumberFormat="1" applyFont="1" applyBorder="1"/>
    <xf numFmtId="0" fontId="9" fillId="0" borderId="0" xfId="0" applyFont="1"/>
    <xf numFmtId="164" fontId="0" fillId="0" borderId="0" xfId="0" applyNumberFormat="1"/>
    <xf numFmtId="9" fontId="0" fillId="0" borderId="0" xfId="2" applyFont="1"/>
    <xf numFmtId="0" fontId="12" fillId="0" borderId="0" xfId="11" applyFont="1"/>
    <xf numFmtId="0" fontId="13" fillId="0" borderId="5" xfId="11" applyFont="1" applyBorder="1" applyAlignment="1"/>
    <xf numFmtId="0" fontId="14" fillId="0" borderId="9" xfId="11" applyFont="1" applyBorder="1"/>
    <xf numFmtId="0" fontId="13" fillId="0" borderId="3" xfId="11" applyNumberFormat="1" applyFont="1" applyBorder="1"/>
    <xf numFmtId="0" fontId="13" fillId="0" borderId="1" xfId="11" applyNumberFormat="1" applyFont="1" applyBorder="1"/>
    <xf numFmtId="0" fontId="13" fillId="0" borderId="10" xfId="11" applyNumberFormat="1" applyFont="1" applyBorder="1"/>
    <xf numFmtId="3" fontId="8" fillId="0" borderId="11" xfId="11" applyNumberFormat="1" applyFont="1" applyBorder="1"/>
    <xf numFmtId="3" fontId="8" fillId="0" borderId="4" xfId="11" applyNumberFormat="1" applyFont="1" applyBorder="1"/>
    <xf numFmtId="3" fontId="8" fillId="0" borderId="1" xfId="11" applyNumberFormat="1" applyFont="1" applyBorder="1"/>
    <xf numFmtId="3" fontId="8" fillId="0" borderId="10" xfId="11" applyNumberFormat="1" applyFont="1" applyBorder="1"/>
    <xf numFmtId="3" fontId="8" fillId="0" borderId="12" xfId="11" applyNumberFormat="1" applyFont="1" applyBorder="1"/>
    <xf numFmtId="3" fontId="8" fillId="0" borderId="13" xfId="11" applyNumberFormat="1" applyFont="1" applyBorder="1"/>
    <xf numFmtId="3" fontId="8" fillId="0" borderId="14" xfId="11" applyNumberFormat="1" applyFont="1" applyBorder="1"/>
    <xf numFmtId="3" fontId="8" fillId="0" borderId="15" xfId="11" applyNumberFormat="1" applyFont="1" applyBorder="1"/>
    <xf numFmtId="3" fontId="8" fillId="0" borderId="9" xfId="11" applyNumberFormat="1" applyFont="1" applyBorder="1"/>
    <xf numFmtId="3" fontId="8" fillId="0" borderId="16" xfId="11" applyNumberFormat="1" applyFont="1" applyBorder="1"/>
    <xf numFmtId="3" fontId="8" fillId="0" borderId="17" xfId="11" applyNumberFormat="1" applyFont="1" applyBorder="1"/>
    <xf numFmtId="3" fontId="8" fillId="0" borderId="18" xfId="11" applyNumberFormat="1" applyFont="1" applyBorder="1"/>
    <xf numFmtId="3" fontId="8" fillId="0" borderId="19" xfId="11" applyNumberFormat="1" applyFont="1" applyBorder="1"/>
    <xf numFmtId="3" fontId="8" fillId="0" borderId="20" xfId="11" applyNumberFormat="1" applyFont="1" applyBorder="1"/>
    <xf numFmtId="3" fontId="8" fillId="0" borderId="21" xfId="11" applyNumberFormat="1" applyFont="1" applyBorder="1"/>
    <xf numFmtId="3" fontId="8" fillId="0" borderId="22" xfId="11" applyNumberFormat="1" applyFont="1" applyBorder="1"/>
    <xf numFmtId="3" fontId="8" fillId="0" borderId="23" xfId="11" applyNumberFormat="1" applyFont="1" applyBorder="1"/>
    <xf numFmtId="3" fontId="8" fillId="0" borderId="24" xfId="11" applyNumberFormat="1" applyFont="1" applyBorder="1"/>
    <xf numFmtId="3" fontId="8" fillId="0" borderId="25" xfId="11" applyNumberFormat="1" applyFont="1" applyBorder="1"/>
    <xf numFmtId="3" fontId="8" fillId="0" borderId="26" xfId="11" applyNumberFormat="1" applyFont="1" applyBorder="1"/>
    <xf numFmtId="3" fontId="8" fillId="0" borderId="0" xfId="11" applyNumberFormat="1" applyFont="1"/>
    <xf numFmtId="165" fontId="0" fillId="0" borderId="0" xfId="2" applyNumberFormat="1" applyFont="1"/>
    <xf numFmtId="3" fontId="8" fillId="0" borderId="3" xfId="11" applyNumberFormat="1" applyFont="1" applyBorder="1"/>
    <xf numFmtId="0" fontId="10" fillId="0" borderId="0" xfId="0" applyFont="1"/>
    <xf numFmtId="164" fontId="10" fillId="0" borderId="1" xfId="1" applyNumberFormat="1" applyFont="1" applyBorder="1"/>
    <xf numFmtId="0" fontId="6" fillId="0" borderId="30" xfId="0" applyFont="1" applyBorder="1"/>
    <xf numFmtId="0" fontId="6" fillId="0" borderId="31" xfId="0" applyFont="1" applyBorder="1"/>
    <xf numFmtId="9" fontId="6" fillId="0" borderId="20" xfId="2" applyFont="1" applyBorder="1"/>
    <xf numFmtId="0" fontId="0" fillId="0" borderId="13" xfId="0" applyBorder="1"/>
    <xf numFmtId="0" fontId="0" fillId="0" borderId="16" xfId="0" applyBorder="1"/>
    <xf numFmtId="164" fontId="5" fillId="0" borderId="1" xfId="1" applyNumberFormat="1" applyFont="1" applyBorder="1"/>
    <xf numFmtId="9" fontId="6" fillId="0" borderId="13" xfId="2" applyFont="1" applyBorder="1"/>
    <xf numFmtId="165" fontId="6" fillId="0" borderId="13" xfId="2" applyNumberFormat="1" applyFont="1" applyBorder="1"/>
    <xf numFmtId="165" fontId="6" fillId="0" borderId="20" xfId="2" applyNumberFormat="1" applyFont="1" applyBorder="1"/>
    <xf numFmtId="3" fontId="8" fillId="2" borderId="1" xfId="11" applyNumberFormat="1" applyFont="1" applyFill="1" applyBorder="1"/>
    <xf numFmtId="164" fontId="10" fillId="2" borderId="1" xfId="1" applyNumberFormat="1" applyFont="1" applyFill="1" applyBorder="1"/>
    <xf numFmtId="0" fontId="0" fillId="3" borderId="1" xfId="0" applyFill="1" applyBorder="1"/>
    <xf numFmtId="164" fontId="0" fillId="3" borderId="1" xfId="1" applyNumberFormat="1" applyFont="1" applyFill="1" applyBorder="1"/>
    <xf numFmtId="3" fontId="8" fillId="3" borderId="1" xfId="11" applyNumberFormat="1" applyFont="1" applyFill="1" applyBorder="1"/>
    <xf numFmtId="164" fontId="10" fillId="3" borderId="1" xfId="1" applyNumberFormat="1" applyFont="1" applyFill="1" applyBorder="1"/>
    <xf numFmtId="164" fontId="6" fillId="2" borderId="1" xfId="1" applyNumberFormat="1" applyFont="1" applyFill="1" applyBorder="1"/>
    <xf numFmtId="43" fontId="6" fillId="2" borderId="1" xfId="1" applyNumberFormat="1" applyFont="1" applyFill="1" applyBorder="1"/>
    <xf numFmtId="43" fontId="0" fillId="0" borderId="1" xfId="1" applyNumberFormat="1" applyFont="1" applyBorder="1"/>
    <xf numFmtId="0" fontId="0" fillId="0" borderId="1" xfId="0" applyFill="1" applyBorder="1"/>
    <xf numFmtId="43" fontId="0" fillId="3" borderId="1" xfId="1" applyNumberFormat="1" applyFont="1" applyFill="1" applyBorder="1"/>
    <xf numFmtId="0" fontId="0" fillId="0" borderId="1" xfId="0" applyBorder="1" applyAlignment="1">
      <alignment horizontal="center"/>
    </xf>
    <xf numFmtId="0" fontId="0" fillId="0" borderId="0" xfId="0" applyAlignment="1">
      <alignment horizontal="right"/>
    </xf>
    <xf numFmtId="0" fontId="16" fillId="0" borderId="0" xfId="12"/>
    <xf numFmtId="0" fontId="6" fillId="0" borderId="0" xfId="0" applyFont="1"/>
    <xf numFmtId="0" fontId="0" fillId="0" borderId="28" xfId="0" applyBorder="1"/>
    <xf numFmtId="164" fontId="9" fillId="0" borderId="1" xfId="1" applyNumberFormat="1" applyFont="1" applyBorder="1"/>
    <xf numFmtId="164" fontId="9" fillId="3" borderId="1" xfId="1" applyNumberFormat="1" applyFont="1" applyFill="1" applyBorder="1"/>
    <xf numFmtId="164" fontId="17" fillId="2" borderId="1" xfId="1" applyNumberFormat="1" applyFont="1" applyFill="1" applyBorder="1"/>
    <xf numFmtId="43" fontId="9" fillId="0" borderId="3" xfId="1" applyNumberFormat="1" applyFont="1" applyBorder="1"/>
    <xf numFmtId="43" fontId="9" fillId="3" borderId="1" xfId="1" applyNumberFormat="1" applyFont="1" applyFill="1" applyBorder="1"/>
    <xf numFmtId="43" fontId="17" fillId="2" borderId="1" xfId="1" applyNumberFormat="1" applyFont="1" applyFill="1" applyBorder="1"/>
    <xf numFmtId="0" fontId="0" fillId="0" borderId="0" xfId="0" applyAlignment="1">
      <alignment horizontal="center"/>
    </xf>
    <xf numFmtId="43" fontId="8" fillId="0" borderId="33" xfId="11" applyNumberFormat="1" applyFont="1" applyBorder="1"/>
    <xf numFmtId="43" fontId="0" fillId="3" borderId="2" xfId="1" applyNumberFormat="1" applyFont="1" applyFill="1" applyBorder="1"/>
    <xf numFmtId="43" fontId="14" fillId="2" borderId="33" xfId="11" applyNumberFormat="1" applyFont="1" applyFill="1" applyBorder="1"/>
    <xf numFmtId="43" fontId="6" fillId="2" borderId="2" xfId="1" applyNumberFormat="1" applyFont="1" applyFill="1" applyBorder="1"/>
    <xf numFmtId="0" fontId="10" fillId="0" borderId="1" xfId="0" applyFont="1" applyBorder="1" applyAlignment="1">
      <alignment horizontal="center"/>
    </xf>
    <xf numFmtId="0" fontId="0" fillId="0" borderId="29" xfId="0" applyFill="1" applyBorder="1"/>
    <xf numFmtId="0" fontId="9" fillId="0" borderId="1" xfId="0" applyFont="1" applyBorder="1" applyAlignment="1">
      <alignment horizontal="center"/>
    </xf>
    <xf numFmtId="0" fontId="0" fillId="0" borderId="1" xfId="0" applyFont="1" applyBorder="1"/>
    <xf numFmtId="0" fontId="19" fillId="5" borderId="34" xfId="13" applyFont="1" applyFill="1" applyBorder="1" applyAlignment="1">
      <alignment horizontal="center"/>
    </xf>
    <xf numFmtId="0" fontId="20" fillId="0" borderId="0" xfId="0" applyFont="1"/>
    <xf numFmtId="0" fontId="19" fillId="0" borderId="35" xfId="14" applyFont="1" applyFill="1" applyBorder="1" applyAlignment="1">
      <alignment horizontal="right" wrapText="1"/>
    </xf>
    <xf numFmtId="0" fontId="19" fillId="0" borderId="35" xfId="14" applyFont="1" applyFill="1" applyBorder="1" applyAlignment="1">
      <alignment wrapText="1"/>
    </xf>
    <xf numFmtId="164" fontId="20" fillId="0" borderId="0" xfId="1" applyNumberFormat="1" applyFont="1"/>
    <xf numFmtId="0" fontId="21" fillId="0" borderId="0" xfId="0" applyFont="1"/>
    <xf numFmtId="164" fontId="21" fillId="0" borderId="0" xfId="1" applyNumberFormat="1" applyFont="1"/>
    <xf numFmtId="0" fontId="9" fillId="0" borderId="1" xfId="0" applyFont="1" applyFill="1" applyBorder="1"/>
    <xf numFmtId="164" fontId="22" fillId="0" borderId="0" xfId="1" applyNumberFormat="1" applyFont="1"/>
    <xf numFmtId="0" fontId="20" fillId="4" borderId="1" xfId="0" applyFont="1" applyFill="1" applyBorder="1" applyAlignment="1">
      <alignment horizontal="center"/>
    </xf>
    <xf numFmtId="0" fontId="20" fillId="0" borderId="0" xfId="0" applyFont="1" applyAlignment="1">
      <alignment horizontal="center"/>
    </xf>
    <xf numFmtId="0" fontId="10" fillId="0" borderId="1" xfId="0" applyFont="1" applyFill="1" applyBorder="1"/>
    <xf numFmtId="0" fontId="17" fillId="0" borderId="30" xfId="0" applyFont="1" applyBorder="1"/>
    <xf numFmtId="0" fontId="9" fillId="0" borderId="31" xfId="0" applyFont="1" applyBorder="1"/>
    <xf numFmtId="165" fontId="17" fillId="0" borderId="20" xfId="2" applyNumberFormat="1" applyFont="1" applyBorder="1"/>
    <xf numFmtId="0" fontId="9" fillId="3" borderId="32" xfId="0" applyFont="1" applyFill="1" applyBorder="1"/>
    <xf numFmtId="164" fontId="9" fillId="3" borderId="0" xfId="0" applyNumberFormat="1" applyFont="1" applyFill="1" applyBorder="1"/>
    <xf numFmtId="0" fontId="17" fillId="0" borderId="13" xfId="0" applyFont="1" applyBorder="1"/>
    <xf numFmtId="0" fontId="9" fillId="2" borderId="32" xfId="0" applyFont="1" applyFill="1" applyBorder="1"/>
    <xf numFmtId="164" fontId="9" fillId="2" borderId="0" xfId="0" applyNumberFormat="1" applyFont="1" applyFill="1" applyBorder="1"/>
    <xf numFmtId="0" fontId="17" fillId="0" borderId="32" xfId="0" applyFont="1" applyBorder="1"/>
    <xf numFmtId="0" fontId="9" fillId="0" borderId="0" xfId="0" applyFont="1" applyBorder="1"/>
    <xf numFmtId="9" fontId="17" fillId="0" borderId="13" xfId="2" applyFont="1" applyBorder="1"/>
    <xf numFmtId="2" fontId="9" fillId="3" borderId="0" xfId="0" applyNumberFormat="1" applyFont="1" applyFill="1" applyBorder="1"/>
    <xf numFmtId="0" fontId="9" fillId="0" borderId="13" xfId="0" applyFont="1" applyBorder="1"/>
    <xf numFmtId="0" fontId="9" fillId="0" borderId="28" xfId="0" applyFont="1" applyBorder="1"/>
    <xf numFmtId="2" fontId="9" fillId="0" borderId="29" xfId="0" applyNumberFormat="1" applyFont="1" applyBorder="1"/>
    <xf numFmtId="0" fontId="9" fillId="0" borderId="16" xfId="0" applyFont="1" applyBorder="1"/>
    <xf numFmtId="165" fontId="17" fillId="0" borderId="13" xfId="2" applyNumberFormat="1" applyFont="1" applyBorder="1"/>
    <xf numFmtId="0" fontId="9" fillId="2" borderId="28" xfId="0" applyFont="1" applyFill="1" applyBorder="1"/>
    <xf numFmtId="2" fontId="9" fillId="2" borderId="29" xfId="0" applyNumberFormat="1" applyFont="1" applyFill="1" applyBorder="1"/>
    <xf numFmtId="1" fontId="9" fillId="2" borderId="28" xfId="0" applyNumberFormat="1" applyFont="1" applyFill="1" applyBorder="1"/>
    <xf numFmtId="164" fontId="9" fillId="2" borderId="29" xfId="0" applyNumberFormat="1" applyFont="1" applyFill="1" applyBorder="1"/>
    <xf numFmtId="164" fontId="9" fillId="0" borderId="0" xfId="0" applyNumberFormat="1" applyFont="1"/>
    <xf numFmtId="0" fontId="17" fillId="0" borderId="31" xfId="0" applyFont="1" applyBorder="1"/>
    <xf numFmtId="166" fontId="9" fillId="3" borderId="0" xfId="0" applyNumberFormat="1" applyFont="1" applyFill="1" applyBorder="1"/>
    <xf numFmtId="166" fontId="9" fillId="2" borderId="29" xfId="0" applyNumberFormat="1" applyFont="1" applyFill="1" applyBorder="1"/>
    <xf numFmtId="43" fontId="5" fillId="3" borderId="1" xfId="1" applyNumberFormat="1" applyFont="1" applyFill="1" applyBorder="1"/>
    <xf numFmtId="43" fontId="9" fillId="0" borderId="3" xfId="11" applyNumberFormat="1" applyFont="1" applyBorder="1"/>
    <xf numFmtId="43" fontId="17" fillId="2" borderId="3" xfId="11" applyNumberFormat="1" applyFont="1" applyFill="1" applyBorder="1"/>
    <xf numFmtId="0" fontId="0" fillId="0" borderId="0" xfId="0" applyNumberFormat="1" applyFill="1" applyBorder="1"/>
    <xf numFmtId="0" fontId="0" fillId="0" borderId="0" xfId="0" applyAlignment="1">
      <alignment horizontal="left"/>
    </xf>
    <xf numFmtId="0" fontId="6" fillId="0" borderId="0" xfId="0" applyFont="1" applyAlignment="1">
      <alignment horizontal="right"/>
    </xf>
    <xf numFmtId="0" fontId="6" fillId="2" borderId="1" xfId="0" applyFont="1" applyFill="1" applyBorder="1"/>
    <xf numFmtId="43" fontId="17" fillId="2" borderId="3" xfId="1" applyNumberFormat="1" applyFont="1" applyFill="1" applyBorder="1"/>
    <xf numFmtId="0" fontId="0" fillId="0" borderId="0" xfId="0" applyFill="1"/>
    <xf numFmtId="0" fontId="0" fillId="0" borderId="0" xfId="0" applyFill="1" applyAlignment="1">
      <alignment horizontal="left"/>
    </xf>
    <xf numFmtId="0" fontId="6" fillId="0" borderId="0" xfId="0" applyFont="1" applyFill="1"/>
    <xf numFmtId="0" fontId="0" fillId="0" borderId="0" xfId="0" applyAlignment="1">
      <alignment horizontal="left" wrapText="1"/>
    </xf>
    <xf numFmtId="0" fontId="0" fillId="0" borderId="0" xfId="0" applyAlignment="1">
      <alignment horizontal="left"/>
    </xf>
    <xf numFmtId="0" fontId="9" fillId="0" borderId="1" xfId="0" applyFont="1" applyBorder="1" applyAlignment="1">
      <alignment horizontal="center"/>
    </xf>
    <xf numFmtId="0" fontId="0" fillId="0" borderId="2" xfId="0" applyBorder="1" applyAlignment="1">
      <alignment horizontal="center"/>
    </xf>
    <xf numFmtId="0" fontId="0" fillId="0" borderId="33" xfId="0" applyBorder="1" applyAlignment="1">
      <alignment horizontal="center"/>
    </xf>
    <xf numFmtId="0" fontId="0" fillId="0" borderId="3" xfId="0" applyBorder="1" applyAlignment="1">
      <alignment horizontal="center"/>
    </xf>
    <xf numFmtId="0" fontId="15" fillId="0" borderId="0" xfId="11" applyFont="1" applyFill="1" applyBorder="1" applyAlignment="1">
      <alignment horizontal="left"/>
    </xf>
    <xf numFmtId="0" fontId="8" fillId="0" borderId="0" xfId="11" applyFont="1" applyAlignment="1">
      <alignment horizontal="left"/>
    </xf>
    <xf numFmtId="0" fontId="13" fillId="0" borderId="6" xfId="11" applyFont="1" applyBorder="1" applyAlignment="1">
      <alignment horizontal="center"/>
    </xf>
    <xf numFmtId="0" fontId="13" fillId="0" borderId="8" xfId="11" applyFont="1" applyBorder="1" applyAlignment="1">
      <alignment horizontal="center"/>
    </xf>
    <xf numFmtId="0" fontId="13" fillId="0" borderId="27" xfId="11" applyFont="1" applyBorder="1" applyAlignment="1">
      <alignment horizontal="center"/>
    </xf>
    <xf numFmtId="0" fontId="13" fillId="0" borderId="7" xfId="11" applyFont="1" applyBorder="1" applyAlignment="1">
      <alignment horizontal="center"/>
    </xf>
    <xf numFmtId="0" fontId="0" fillId="0" borderId="0" xfId="0" applyAlignment="1">
      <alignment horizontal="center"/>
    </xf>
  </cellXfs>
  <cellStyles count="15">
    <cellStyle name="Comma" xfId="1" builtinId="3"/>
    <cellStyle name="Comma 2" xfId="4"/>
    <cellStyle name="Comma 3" xfId="9"/>
    <cellStyle name="Hyperlink" xfId="12" builtinId="8"/>
    <cellStyle name="Normal" xfId="0" builtinId="0"/>
    <cellStyle name="Normal 2" xfId="3"/>
    <cellStyle name="Normal 3" xfId="5"/>
    <cellStyle name="Normal 3 2" xfId="7"/>
    <cellStyle name="Normal 4" xfId="6"/>
    <cellStyle name="Normal 5" xfId="10"/>
    <cellStyle name="Normal 6" xfId="11"/>
    <cellStyle name="Normal_Sheet1" xfId="13"/>
    <cellStyle name="Normal_Sheet3" xfId="14"/>
    <cellStyle name="Percent" xfId="2" builtinId="5"/>
    <cellStyle name="Percent 2" xfId="8"/>
  </cellStyles>
  <dxfs count="0"/>
  <tableStyles count="0" defaultTableStyle="TableStyleMedium2" defaultPivotStyle="PivotStyleLight16"/>
  <colors>
    <mruColors>
      <color rgb="FFFF5050"/>
      <color rgb="FFBDFFDE"/>
      <color rgb="FF49F96B"/>
      <color rgb="FF778CF5"/>
      <color rgb="FFCC76CE"/>
      <color rgb="FF61C6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58498219948288"/>
          <c:y val="3.5859875659221552E-2"/>
          <c:w val="0.6596325851569087"/>
          <c:h val="0.85163136450002741"/>
        </c:manualLayout>
      </c:layout>
      <c:lineChart>
        <c:grouping val="standard"/>
        <c:varyColors val="0"/>
        <c:ser>
          <c:idx val="0"/>
          <c:order val="0"/>
          <c:tx>
            <c:v>population</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'Statewide VMT per capita'!$A$6:$A$46</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'Statewide VMT per capita'!$B$6:$B$46</c:f>
              <c:numCache>
                <c:formatCode>_(* #,##0_);_(* \(#,##0\);_(* "-"??_);_(@_)</c:formatCode>
                <c:ptCount val="41"/>
                <c:pt idx="0">
                  <c:v>37335085</c:v>
                </c:pt>
                <c:pt idx="1">
                  <c:v>37675500</c:v>
                </c:pt>
                <c:pt idx="2">
                  <c:v>38042760</c:v>
                </c:pt>
                <c:pt idx="3">
                  <c:v>38373749</c:v>
                </c:pt>
                <c:pt idx="4">
                  <c:v>38739792</c:v>
                </c:pt>
                <c:pt idx="5">
                  <c:v>39059415</c:v>
                </c:pt>
                <c:pt idx="6">
                  <c:v>39312207</c:v>
                </c:pt>
                <c:pt idx="7">
                  <c:v>39613019</c:v>
                </c:pt>
                <c:pt idx="8">
                  <c:v>39952483</c:v>
                </c:pt>
                <c:pt idx="9">
                  <c:v>40295352</c:v>
                </c:pt>
                <c:pt idx="10">
                  <c:v>40639392</c:v>
                </c:pt>
                <c:pt idx="11">
                  <c:v>40980939</c:v>
                </c:pt>
                <c:pt idx="12">
                  <c:v>41321565</c:v>
                </c:pt>
                <c:pt idx="13">
                  <c:v>41659526</c:v>
                </c:pt>
                <c:pt idx="14">
                  <c:v>41994283</c:v>
                </c:pt>
                <c:pt idx="15">
                  <c:v>42326397</c:v>
                </c:pt>
                <c:pt idx="16">
                  <c:v>42655695</c:v>
                </c:pt>
                <c:pt idx="17">
                  <c:v>42981484</c:v>
                </c:pt>
                <c:pt idx="18">
                  <c:v>43304691</c:v>
                </c:pt>
                <c:pt idx="19">
                  <c:v>43624393</c:v>
                </c:pt>
                <c:pt idx="20">
                  <c:v>43939250</c:v>
                </c:pt>
                <c:pt idx="21">
                  <c:v>44250503</c:v>
                </c:pt>
                <c:pt idx="22">
                  <c:v>44556617</c:v>
                </c:pt>
                <c:pt idx="23">
                  <c:v>44856079</c:v>
                </c:pt>
                <c:pt idx="24">
                  <c:v>45150800</c:v>
                </c:pt>
                <c:pt idx="25">
                  <c:v>45440735</c:v>
                </c:pt>
                <c:pt idx="26">
                  <c:v>45726459</c:v>
                </c:pt>
                <c:pt idx="27">
                  <c:v>46006009</c:v>
                </c:pt>
                <c:pt idx="28">
                  <c:v>46277743</c:v>
                </c:pt>
                <c:pt idx="29">
                  <c:v>46544307</c:v>
                </c:pt>
                <c:pt idx="30">
                  <c:v>46804202</c:v>
                </c:pt>
                <c:pt idx="31">
                  <c:v>47056631</c:v>
                </c:pt>
                <c:pt idx="32">
                  <c:v>47303447</c:v>
                </c:pt>
                <c:pt idx="33">
                  <c:v>47544426</c:v>
                </c:pt>
                <c:pt idx="34">
                  <c:v>47778649</c:v>
                </c:pt>
                <c:pt idx="35">
                  <c:v>48007817</c:v>
                </c:pt>
                <c:pt idx="36">
                  <c:v>48230450</c:v>
                </c:pt>
                <c:pt idx="37">
                  <c:v>48449179</c:v>
                </c:pt>
                <c:pt idx="38">
                  <c:v>48663583</c:v>
                </c:pt>
                <c:pt idx="39">
                  <c:v>48872567</c:v>
                </c:pt>
                <c:pt idx="40">
                  <c:v>49077801</c:v>
                </c:pt>
              </c:numCache>
            </c:numRef>
          </c:val>
          <c:smooth val="0"/>
          <c:extLst>
            <c:ext xmlns:c16="http://schemas.microsoft.com/office/drawing/2014/chart" uri="{C3380CC4-5D6E-409C-BE32-E72D297353CC}">
              <c16:uniqueId val="{00000000-9F3C-48B4-879E-ED8D579C67A9}"/>
            </c:ext>
          </c:extLst>
        </c:ser>
        <c:dLbls>
          <c:showLegendKey val="0"/>
          <c:showVal val="0"/>
          <c:showCatName val="0"/>
          <c:showSerName val="0"/>
          <c:showPercent val="0"/>
          <c:showBubbleSize val="0"/>
        </c:dLbls>
        <c:marker val="1"/>
        <c:smooth val="0"/>
        <c:axId val="690019536"/>
        <c:axId val="690021616"/>
      </c:lineChart>
      <c:lineChart>
        <c:grouping val="standard"/>
        <c:varyColors val="0"/>
        <c:ser>
          <c:idx val="1"/>
          <c:order val="1"/>
          <c:tx>
            <c:v>Baseline VMT</c:v>
          </c:tx>
          <c:spPr>
            <a:ln w="28575" cap="rnd">
              <a:solidFill>
                <a:schemeClr val="accent2"/>
              </a:solidFill>
              <a:round/>
            </a:ln>
            <a:effectLst/>
          </c:spPr>
          <c:marker>
            <c:symbol val="none"/>
          </c:marker>
          <c:val>
            <c:numRef>
              <c:f>'Statewide VMT per capita'!$I$6:$I$46</c:f>
              <c:numCache>
                <c:formatCode>_(* #,##0_);_(* \(#,##0\);_(* "-"??_);_(@_)</c:formatCode>
                <c:ptCount val="41"/>
                <c:pt idx="0">
                  <c:v>931067477.7069577</c:v>
                </c:pt>
                <c:pt idx="1">
                  <c:v>924441295.52669954</c:v>
                </c:pt>
                <c:pt idx="2">
                  <c:v>921433683.16166997</c:v>
                </c:pt>
                <c:pt idx="3">
                  <c:v>932863869.00639582</c:v>
                </c:pt>
                <c:pt idx="4">
                  <c:v>945159321.05164444</c:v>
                </c:pt>
                <c:pt idx="5">
                  <c:v>957721631.9754622</c:v>
                </c:pt>
                <c:pt idx="6">
                  <c:v>970756659.46828079</c:v>
                </c:pt>
                <c:pt idx="7">
                  <c:v>977160535.68428624</c:v>
                </c:pt>
                <c:pt idx="8">
                  <c:v>981025306.07583308</c:v>
                </c:pt>
                <c:pt idx="9">
                  <c:v>991404794.05487204</c:v>
                </c:pt>
                <c:pt idx="10">
                  <c:v>996420196.62574184</c:v>
                </c:pt>
                <c:pt idx="11">
                  <c:v>1005552362.3254542</c:v>
                </c:pt>
                <c:pt idx="12">
                  <c:v>1015041638.4594656</c:v>
                </c:pt>
                <c:pt idx="13">
                  <c:v>1024318798.1994953</c:v>
                </c:pt>
                <c:pt idx="14">
                  <c:v>1027775302.537761</c:v>
                </c:pt>
                <c:pt idx="15">
                  <c:v>1031347391.8418591</c:v>
                </c:pt>
                <c:pt idx="16">
                  <c:v>1038602996.6508869</c:v>
                </c:pt>
                <c:pt idx="17">
                  <c:v>1045161182.4156642</c:v>
                </c:pt>
                <c:pt idx="18">
                  <c:v>1051698341.4571843</c:v>
                </c:pt>
                <c:pt idx="19">
                  <c:v>1058326500.8177422</c:v>
                </c:pt>
                <c:pt idx="20">
                  <c:v>1065059758.4708605</c:v>
                </c:pt>
                <c:pt idx="21">
                  <c:v>1072010943.4749492</c:v>
                </c:pt>
                <c:pt idx="22">
                  <c:v>1077607351.8555565</c:v>
                </c:pt>
                <c:pt idx="23">
                  <c:v>1083087400.1242065</c:v>
                </c:pt>
                <c:pt idx="24">
                  <c:v>1088667492.965627</c:v>
                </c:pt>
                <c:pt idx="25">
                  <c:v>1094911973.9885254</c:v>
                </c:pt>
                <c:pt idx="26">
                  <c:v>1100522243.6737456</c:v>
                </c:pt>
                <c:pt idx="27">
                  <c:v>1106232809.8043268</c:v>
                </c:pt>
                <c:pt idx="28">
                  <c:v>1112053155.5996995</c:v>
                </c:pt>
                <c:pt idx="29">
                  <c:v>1117982128.4455013</c:v>
                </c:pt>
                <c:pt idx="30">
                  <c:v>1124021712.3614063</c:v>
                </c:pt>
                <c:pt idx="31">
                  <c:v>1132366312.3401415</c:v>
                </c:pt>
                <c:pt idx="32">
                  <c:v>1140740193.5487957</c:v>
                </c:pt>
                <c:pt idx="33">
                  <c:v>1149104926.8064101</c:v>
                </c:pt>
                <c:pt idx="34">
                  <c:v>1157460813.3492424</c:v>
                </c:pt>
                <c:pt idx="35">
                  <c:v>1165812292.1080725</c:v>
                </c:pt>
                <c:pt idx="36">
                  <c:v>1174185975.4589953</c:v>
                </c:pt>
                <c:pt idx="37">
                  <c:v>1182562677.4330239</c:v>
                </c:pt>
                <c:pt idx="38">
                  <c:v>1190941917.087122</c:v>
                </c:pt>
                <c:pt idx="39">
                  <c:v>1199325936.1438086</c:v>
                </c:pt>
                <c:pt idx="40">
                  <c:v>1207715847.1016788</c:v>
                </c:pt>
              </c:numCache>
            </c:numRef>
          </c:val>
          <c:smooth val="0"/>
          <c:extLst>
            <c:ext xmlns:c16="http://schemas.microsoft.com/office/drawing/2014/chart" uri="{C3380CC4-5D6E-409C-BE32-E72D297353CC}">
              <c16:uniqueId val="{00000001-9F3C-48B4-879E-ED8D579C67A9}"/>
            </c:ext>
          </c:extLst>
        </c:ser>
        <c:ser>
          <c:idx val="2"/>
          <c:order val="2"/>
          <c:tx>
            <c:v>CTF VMT</c:v>
          </c:tx>
          <c:spPr>
            <a:ln w="28575" cap="rnd">
              <a:solidFill>
                <a:schemeClr val="accent3"/>
              </a:solidFill>
              <a:round/>
            </a:ln>
            <a:effectLst/>
          </c:spPr>
          <c:marker>
            <c:symbol val="none"/>
          </c:marker>
          <c:val>
            <c:numRef>
              <c:f>'Statewide VMT per capita'!$K$6:$K$46</c:f>
              <c:numCache>
                <c:formatCode>_(* #,##0_);_(* \(#,##0\);_(* "-"??_);_(@_)</c:formatCode>
                <c:ptCount val="41"/>
                <c:pt idx="0">
                  <c:v>931067477.7069577</c:v>
                </c:pt>
                <c:pt idx="1">
                  <c:v>924441295.52669954</c:v>
                </c:pt>
                <c:pt idx="2">
                  <c:v>921433683.16166997</c:v>
                </c:pt>
                <c:pt idx="3">
                  <c:v>932863869.00639582</c:v>
                </c:pt>
                <c:pt idx="4">
                  <c:v>945159321.05164444</c:v>
                </c:pt>
                <c:pt idx="5">
                  <c:v>957721631.9754622</c:v>
                </c:pt>
                <c:pt idx="6">
                  <c:v>970756659.46828079</c:v>
                </c:pt>
                <c:pt idx="7">
                  <c:v>977160535.68428624</c:v>
                </c:pt>
                <c:pt idx="8">
                  <c:v>981025306.07583308</c:v>
                </c:pt>
                <c:pt idx="9">
                  <c:v>980073790.41811717</c:v>
                </c:pt>
                <c:pt idx="10">
                  <c:v>985153815.89423728</c:v>
                </c:pt>
                <c:pt idx="11">
                  <c:v>989779974.75338352</c:v>
                </c:pt>
                <c:pt idx="12">
                  <c:v>994659474.48816776</c:v>
                </c:pt>
                <c:pt idx="13">
                  <c:v>999257228.00490701</c:v>
                </c:pt>
                <c:pt idx="14">
                  <c:v>998098770.68551958</c:v>
                </c:pt>
                <c:pt idx="15">
                  <c:v>997029495.11995316</c:v>
                </c:pt>
                <c:pt idx="16">
                  <c:v>999467695.53894758</c:v>
                </c:pt>
                <c:pt idx="17">
                  <c:v>1001177015.7453102</c:v>
                </c:pt>
                <c:pt idx="18">
                  <c:v>1002807019.1633185</c:v>
                </c:pt>
                <c:pt idx="19">
                  <c:v>1004470481.6692084</c:v>
                </c:pt>
                <c:pt idx="20">
                  <c:v>1006161441.5575994</c:v>
                </c:pt>
                <c:pt idx="21">
                  <c:v>1007998858.6309595</c:v>
                </c:pt>
                <c:pt idx="22">
                  <c:v>1008509846.0893925</c:v>
                </c:pt>
                <c:pt idx="23">
                  <c:v>1008875931.1320049</c:v>
                </c:pt>
                <c:pt idx="24">
                  <c:v>1009293604.4920154</c:v>
                </c:pt>
                <c:pt idx="25">
                  <c:v>1010288334.6640747</c:v>
                </c:pt>
                <c:pt idx="26">
                  <c:v>1010649297.2523309</c:v>
                </c:pt>
                <c:pt idx="27">
                  <c:v>1011067863.4067662</c:v>
                </c:pt>
                <c:pt idx="28">
                  <c:v>1011547253.447262</c:v>
                </c:pt>
                <c:pt idx="29">
                  <c:v>1012088014.0316224</c:v>
                </c:pt>
                <c:pt idx="30">
                  <c:v>1012693848.7751715</c:v>
                </c:pt>
                <c:pt idx="31">
                  <c:v>1015220817.3362343</c:v>
                </c:pt>
                <c:pt idx="32">
                  <c:v>1017712776.0962565</c:v>
                </c:pt>
                <c:pt idx="33">
                  <c:v>1020126072.9165061</c:v>
                </c:pt>
                <c:pt idx="34">
                  <c:v>1022461004.5869234</c:v>
                </c:pt>
                <c:pt idx="35">
                  <c:v>1024724890.461427</c:v>
                </c:pt>
                <c:pt idx="36">
                  <c:v>1026940024.1698695</c:v>
                </c:pt>
                <c:pt idx="37">
                  <c:v>1029084975.1633732</c:v>
                </c:pt>
                <c:pt idx="38">
                  <c:v>1031162974.8477668</c:v>
                </c:pt>
                <c:pt idx="39">
                  <c:v>1033174026.6451466</c:v>
                </c:pt>
                <c:pt idx="40">
                  <c:v>1035123977.5775602</c:v>
                </c:pt>
              </c:numCache>
            </c:numRef>
          </c:val>
          <c:smooth val="0"/>
          <c:extLst>
            <c:ext xmlns:c16="http://schemas.microsoft.com/office/drawing/2014/chart" uri="{C3380CC4-5D6E-409C-BE32-E72D297353CC}">
              <c16:uniqueId val="{00000002-9F3C-48B4-879E-ED8D579C67A9}"/>
            </c:ext>
          </c:extLst>
        </c:ser>
        <c:dLbls>
          <c:showLegendKey val="0"/>
          <c:showVal val="0"/>
          <c:showCatName val="0"/>
          <c:showSerName val="0"/>
          <c:showPercent val="0"/>
          <c:showBubbleSize val="0"/>
        </c:dLbls>
        <c:marker val="1"/>
        <c:smooth val="0"/>
        <c:axId val="690009136"/>
        <c:axId val="690022032"/>
      </c:lineChart>
      <c:catAx>
        <c:axId val="6900195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021616"/>
        <c:crossesAt val="2.9999999999999997E+79"/>
        <c:auto val="0"/>
        <c:lblAlgn val="ctr"/>
        <c:lblOffset val="100"/>
        <c:tickMarkSkip val="5"/>
        <c:noMultiLvlLbl val="0"/>
      </c:catAx>
      <c:valAx>
        <c:axId val="690021616"/>
        <c:scaling>
          <c:orientation val="minMax"/>
          <c:min val="30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019536"/>
        <c:crosses val="autoZero"/>
        <c:crossBetween val="midCat"/>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690022032"/>
        <c:scaling>
          <c:orientation val="minMax"/>
          <c:min val="800000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VMT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009136"/>
        <c:crosses val="max"/>
        <c:crossBetween val="between"/>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dateAx>
        <c:axId val="690009136"/>
        <c:scaling>
          <c:orientation val="minMax"/>
        </c:scaling>
        <c:delete val="1"/>
        <c:axPos val="b"/>
        <c:numFmt formatCode="General" sourceLinked="1"/>
        <c:majorTickMark val="out"/>
        <c:minorTickMark val="none"/>
        <c:tickLblPos val="nextTo"/>
        <c:crossAx val="690022032"/>
        <c:crosses val="autoZero"/>
        <c:auto val="0"/>
        <c:lblOffset val="100"/>
        <c:baseTimeUnit val="days"/>
      </c:date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5602642905469E-2"/>
          <c:y val="2.7312274812999165E-2"/>
          <c:w val="0.89064762699909295"/>
          <c:h val="0.88187334662046002"/>
        </c:manualLayout>
      </c:layout>
      <c:lineChart>
        <c:grouping val="standard"/>
        <c:varyColors val="0"/>
        <c:ser>
          <c:idx val="0"/>
          <c:order val="0"/>
          <c:tx>
            <c:v>Baseline VMT</c:v>
          </c:tx>
          <c:spPr>
            <a:ln w="28575" cap="rnd">
              <a:solidFill>
                <a:schemeClr val="accent2"/>
              </a:solidFill>
              <a:round/>
            </a:ln>
            <a:effectLst/>
          </c:spPr>
          <c:marker>
            <c:symbol val="none"/>
          </c:marker>
          <c:cat>
            <c:numRef>
              <c:f>'Statewide VMT per capita'!$A$6:$A$46</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'Statewide VMT per capita'!$L$6:$L$46</c:f>
              <c:numCache>
                <c:formatCode>_(* #,##0.00_);_(* \(#,##0.00\);_(* "-"??_);_(@_)</c:formatCode>
                <c:ptCount val="41"/>
                <c:pt idx="0">
                  <c:v>24.938137350081234</c:v>
                </c:pt>
                <c:pt idx="1">
                  <c:v>24.536935024795945</c:v>
                </c:pt>
                <c:pt idx="2">
                  <c:v>24.220999821297664</c:v>
                </c:pt>
                <c:pt idx="3">
                  <c:v>24.309948684096408</c:v>
                </c:pt>
                <c:pt idx="4">
                  <c:v>24.397635409391057</c:v>
                </c:pt>
                <c:pt idx="5">
                  <c:v>24.519610239310094</c:v>
                </c:pt>
                <c:pt idx="6">
                  <c:v>24.693517193483459</c:v>
                </c:pt>
                <c:pt idx="7">
                  <c:v>24.667661298026445</c:v>
                </c:pt>
                <c:pt idx="8">
                  <c:v>24.554801914960656</c:v>
                </c:pt>
                <c:pt idx="9">
                  <c:v>24.603452876025802</c:v>
                </c:pt>
                <c:pt idx="10">
                  <c:v>24.518580313055416</c:v>
                </c:pt>
                <c:pt idx="11">
                  <c:v>24.537074719675267</c:v>
                </c:pt>
                <c:pt idx="12">
                  <c:v>24.564452930557341</c:v>
                </c:pt>
                <c:pt idx="13">
                  <c:v>24.587864926727569</c:v>
                </c:pt>
                <c:pt idx="14">
                  <c:v>24.474171937588768</c:v>
                </c:pt>
                <c:pt idx="15">
                  <c:v>24.366529280577769</c:v>
                </c:pt>
                <c:pt idx="16">
                  <c:v>24.348518917600263</c:v>
                </c:pt>
                <c:pt idx="17">
                  <c:v>24.316544826969309</c:v>
                </c:pt>
                <c:pt idx="18">
                  <c:v>24.286014220888546</c:v>
                </c:pt>
                <c:pt idx="19">
                  <c:v>24.259970810774199</c:v>
                </c:pt>
                <c:pt idx="20">
                  <c:v>24.239370459688331</c:v>
                </c:pt>
                <c:pt idx="21">
                  <c:v>24.225960628627188</c:v>
                </c:pt>
                <c:pt idx="22">
                  <c:v>24.185125002994649</c:v>
                </c:pt>
                <c:pt idx="23">
                  <c:v>24.145833168436468</c:v>
                </c:pt>
                <c:pt idx="24">
                  <c:v>24.111809601726371</c:v>
                </c:pt>
                <c:pt idx="25">
                  <c:v>24.095384328368045</c:v>
                </c:pt>
                <c:pt idx="26">
                  <c:v>24.067515126717893</c:v>
                </c:pt>
                <c:pt idx="27">
                  <c:v>24.045398282740127</c:v>
                </c:pt>
                <c:pt idx="28">
                  <c:v>24.029978203554556</c:v>
                </c:pt>
                <c:pt idx="29">
                  <c:v>24.019739480609331</c:v>
                </c:pt>
                <c:pt idx="30">
                  <c:v>24.015401701783237</c:v>
                </c:pt>
                <c:pt idx="31">
                  <c:v>24.063905304656032</c:v>
                </c:pt>
                <c:pt idx="32">
                  <c:v>24.115371413605349</c:v>
                </c:pt>
                <c:pt idx="33">
                  <c:v>24.169077712840831</c:v>
                </c:pt>
                <c:pt idx="34">
                  <c:v>24.225482251481044</c:v>
                </c:pt>
                <c:pt idx="35">
                  <c:v>24.283801367349664</c:v>
                </c:pt>
                <c:pt idx="36">
                  <c:v>24.345324902815449</c:v>
                </c:pt>
                <c:pt idx="37">
                  <c:v>24.408312005308158</c:v>
                </c:pt>
                <c:pt idx="38">
                  <c:v>24.472959935710488</c:v>
                </c:pt>
                <c:pt idx="39">
                  <c:v>24.539859675138583</c:v>
                </c:pt>
                <c:pt idx="40">
                  <c:v>24.608189904467782</c:v>
                </c:pt>
              </c:numCache>
            </c:numRef>
          </c:val>
          <c:smooth val="0"/>
          <c:extLst>
            <c:ext xmlns:c16="http://schemas.microsoft.com/office/drawing/2014/chart" uri="{C3380CC4-5D6E-409C-BE32-E72D297353CC}">
              <c16:uniqueId val="{00000000-6D62-494C-A116-9E0B3C22B3A7}"/>
            </c:ext>
          </c:extLst>
        </c:ser>
        <c:ser>
          <c:idx val="1"/>
          <c:order val="1"/>
          <c:tx>
            <c:v>CTF VMT</c:v>
          </c:tx>
          <c:spPr>
            <a:ln w="28575" cap="rnd">
              <a:solidFill>
                <a:schemeClr val="accent3"/>
              </a:solidFill>
              <a:round/>
            </a:ln>
            <a:effectLst/>
          </c:spPr>
          <c:marker>
            <c:symbol val="none"/>
          </c:marker>
          <c:cat>
            <c:numRef>
              <c:f>'Statewide VMT per capita'!$A$6:$A$46</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'Statewide VMT per capita'!$M$6:$M$46</c:f>
              <c:numCache>
                <c:formatCode>_(* #,##0.00_);_(* \(#,##0.00\);_(* "-"??_);_(@_)</c:formatCode>
                <c:ptCount val="41"/>
                <c:pt idx="0">
                  <c:v>24.938137350081234</c:v>
                </c:pt>
                <c:pt idx="1">
                  <c:v>24.536935024795945</c:v>
                </c:pt>
                <c:pt idx="2">
                  <c:v>24.220999821297664</c:v>
                </c:pt>
                <c:pt idx="3">
                  <c:v>24.309948684096408</c:v>
                </c:pt>
                <c:pt idx="4">
                  <c:v>24.397635409391057</c:v>
                </c:pt>
                <c:pt idx="5">
                  <c:v>24.519610239310094</c:v>
                </c:pt>
                <c:pt idx="6">
                  <c:v>24.693517193483459</c:v>
                </c:pt>
                <c:pt idx="7">
                  <c:v>24.667661298026445</c:v>
                </c:pt>
                <c:pt idx="8">
                  <c:v>24.554801914960656</c:v>
                </c:pt>
                <c:pt idx="9">
                  <c:v>24.322254100624736</c:v>
                </c:pt>
                <c:pt idx="10">
                  <c:v>24.241352230226212</c:v>
                </c:pt>
                <c:pt idx="11">
                  <c:v>24.152203412259137</c:v>
                </c:pt>
                <c:pt idx="12">
                  <c:v>24.071195621176685</c:v>
                </c:pt>
                <c:pt idx="13">
                  <c:v>23.986284145549497</c:v>
                </c:pt>
                <c:pt idx="14">
                  <c:v>23.767491653221452</c:v>
                </c:pt>
                <c:pt idx="15">
                  <c:v>23.555737454335013</c:v>
                </c:pt>
                <c:pt idx="16">
                  <c:v>23.43104937192906</c:v>
                </c:pt>
                <c:pt idx="17">
                  <c:v>23.293216580081559</c:v>
                </c:pt>
                <c:pt idx="18">
                  <c:v>23.157006689259564</c:v>
                </c:pt>
                <c:pt idx="19">
                  <c:v>23.025431704441331</c:v>
                </c:pt>
                <c:pt idx="20">
                  <c:v>22.898921614674794</c:v>
                </c:pt>
                <c:pt idx="21">
                  <c:v>22.779376284851711</c:v>
                </c:pt>
                <c:pt idx="22">
                  <c:v>22.634345109490528</c:v>
                </c:pt>
                <c:pt idx="23">
                  <c:v>22.491398125369024</c:v>
                </c:pt>
                <c:pt idx="24">
                  <c:v>22.35383657636222</c:v>
                </c:pt>
                <c:pt idx="25">
                  <c:v>22.233098444910159</c:v>
                </c:pt>
                <c:pt idx="26">
                  <c:v>22.102067803945435</c:v>
                </c:pt>
                <c:pt idx="27">
                  <c:v>21.976865313545588</c:v>
                </c:pt>
                <c:pt idx="28">
                  <c:v>21.858180366472542</c:v>
                </c:pt>
                <c:pt idx="29">
                  <c:v>21.744614524642561</c:v>
                </c:pt>
                <c:pt idx="30">
                  <c:v>21.636814762383334</c:v>
                </c:pt>
                <c:pt idx="31">
                  <c:v>21.574447548874343</c:v>
                </c:pt>
                <c:pt idx="32">
                  <c:v>21.514558465395904</c:v>
                </c:pt>
                <c:pt idx="33">
                  <c:v>21.456270666018895</c:v>
                </c:pt>
                <c:pt idx="34">
                  <c:v>21.399956381917022</c:v>
                </c:pt>
                <c:pt idx="35">
                  <c:v>21.344959102419235</c:v>
                </c:pt>
                <c:pt idx="36">
                  <c:v>21.292358337313242</c:v>
                </c:pt>
                <c:pt idx="37">
                  <c:v>21.240503893025167</c:v>
                </c:pt>
                <c:pt idx="38">
                  <c:v>21.189622943459934</c:v>
                </c:pt>
                <c:pt idx="39">
                  <c:v>21.140162877983197</c:v>
                </c:pt>
                <c:pt idx="40">
                  <c:v>21.091490582016096</c:v>
                </c:pt>
              </c:numCache>
            </c:numRef>
          </c:val>
          <c:smooth val="0"/>
          <c:extLst>
            <c:ext xmlns:c16="http://schemas.microsoft.com/office/drawing/2014/chart" uri="{C3380CC4-5D6E-409C-BE32-E72D297353CC}">
              <c16:uniqueId val="{00000001-6D62-494C-A116-9E0B3C22B3A7}"/>
            </c:ext>
          </c:extLst>
        </c:ser>
        <c:dLbls>
          <c:showLegendKey val="0"/>
          <c:showVal val="0"/>
          <c:showCatName val="0"/>
          <c:showSerName val="0"/>
          <c:showPercent val="0"/>
          <c:showBubbleSize val="0"/>
        </c:dLbls>
        <c:smooth val="0"/>
        <c:axId val="615842432"/>
        <c:axId val="615844096"/>
      </c:lineChart>
      <c:catAx>
        <c:axId val="61584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844096"/>
        <c:crosses val="autoZero"/>
        <c:auto val="1"/>
        <c:lblAlgn val="ctr"/>
        <c:lblOffset val="100"/>
        <c:noMultiLvlLbl val="0"/>
      </c:catAx>
      <c:valAx>
        <c:axId val="615844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Daily Total VMT per capita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842432"/>
        <c:crosses val="autoZero"/>
        <c:crossBetween val="between"/>
      </c:valAx>
      <c:spPr>
        <a:noFill/>
        <a:ln>
          <a:noFill/>
        </a:ln>
        <a:effectLst/>
      </c:spPr>
    </c:plotArea>
    <c:legend>
      <c:legendPos val="r"/>
      <c:layout>
        <c:manualLayout>
          <c:xMode val="edge"/>
          <c:yMode val="edge"/>
          <c:x val="8.5408134435613625E-2"/>
          <c:y val="0.68534953244420782"/>
          <c:w val="9.7215448617368902E-2"/>
          <c:h val="8.00717198472422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5602642905469E-2"/>
          <c:y val="2.7312274812999165E-2"/>
          <c:w val="0.89064762699909295"/>
          <c:h val="0.88187334662046002"/>
        </c:manualLayout>
      </c:layout>
      <c:lineChart>
        <c:grouping val="standard"/>
        <c:varyColors val="0"/>
        <c:ser>
          <c:idx val="0"/>
          <c:order val="0"/>
          <c:tx>
            <c:v>Baseline VMT</c:v>
          </c:tx>
          <c:spPr>
            <a:ln w="28575" cap="rnd">
              <a:solidFill>
                <a:schemeClr val="accent2"/>
              </a:solidFill>
              <a:round/>
            </a:ln>
            <a:effectLst/>
          </c:spPr>
          <c:marker>
            <c:symbol val="none"/>
          </c:marker>
          <c:cat>
            <c:numRef>
              <c:f>'Statewide VMT per capita'!$A$6:$A$46</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'Statewide VMT per capita'!$F$6:$F$46</c:f>
              <c:numCache>
                <c:formatCode>_(* #,##0.00_);_(* \(#,##0.00\);_(* "-"??_);_(@_)</c:formatCode>
                <c:ptCount val="41"/>
                <c:pt idx="0">
                  <c:v>22.404233992188367</c:v>
                </c:pt>
                <c:pt idx="1">
                  <c:v>22.05354451174275</c:v>
                </c:pt>
                <c:pt idx="2">
                  <c:v>21.826432853923578</c:v>
                </c:pt>
                <c:pt idx="3">
                  <c:v>21.912667388630975</c:v>
                </c:pt>
                <c:pt idx="4">
                  <c:v>22.022932006265723</c:v>
                </c:pt>
                <c:pt idx="5">
                  <c:v>22.143312626895693</c:v>
                </c:pt>
                <c:pt idx="6">
                  <c:v>22.315186239600973</c:v>
                </c:pt>
                <c:pt idx="7">
                  <c:v>22.296878799472609</c:v>
                </c:pt>
                <c:pt idx="8">
                  <c:v>22.187408536466616</c:v>
                </c:pt>
                <c:pt idx="9">
                  <c:v>22.229860939352779</c:v>
                </c:pt>
                <c:pt idx="10">
                  <c:v>22.137136169119916</c:v>
                </c:pt>
                <c:pt idx="11">
                  <c:v>22.149203551341181</c:v>
                </c:pt>
                <c:pt idx="12">
                  <c:v>22.167847359461277</c:v>
                </c:pt>
                <c:pt idx="13">
                  <c:v>22.184223330035326</c:v>
                </c:pt>
                <c:pt idx="14">
                  <c:v>22.069117858011008</c:v>
                </c:pt>
                <c:pt idx="15">
                  <c:v>21.958956550262712</c:v>
                </c:pt>
                <c:pt idx="16">
                  <c:v>21.934362480732709</c:v>
                </c:pt>
                <c:pt idx="17">
                  <c:v>21.895558936763365</c:v>
                </c:pt>
                <c:pt idx="18">
                  <c:v>21.855978106756453</c:v>
                </c:pt>
                <c:pt idx="19">
                  <c:v>21.818625756800124</c:v>
                </c:pt>
                <c:pt idx="20">
                  <c:v>21.784125882615651</c:v>
                </c:pt>
                <c:pt idx="21">
                  <c:v>21.754215189802579</c:v>
                </c:pt>
                <c:pt idx="22">
                  <c:v>21.695300144013029</c:v>
                </c:pt>
                <c:pt idx="23">
                  <c:v>21.636960390384409</c:v>
                </c:pt>
                <c:pt idx="24">
                  <c:v>21.582261695960604</c:v>
                </c:pt>
                <c:pt idx="25">
                  <c:v>21.540902875952003</c:v>
                </c:pt>
                <c:pt idx="26">
                  <c:v>21.489848684603661</c:v>
                </c:pt>
                <c:pt idx="27">
                  <c:v>21.443185174314117</c:v>
                </c:pt>
                <c:pt idx="28">
                  <c:v>21.401692299373924</c:v>
                </c:pt>
                <c:pt idx="29">
                  <c:v>21.364059051544658</c:v>
                </c:pt>
                <c:pt idx="30">
                  <c:v>21.331039025825568</c:v>
                </c:pt>
                <c:pt idx="31">
                  <c:v>21.367584439564126</c:v>
                </c:pt>
                <c:pt idx="32">
                  <c:v>21.405531594253642</c:v>
                </c:pt>
                <c:pt idx="33">
                  <c:v>21.445041558248285</c:v>
                </c:pt>
                <c:pt idx="34">
                  <c:v>21.487099085236359</c:v>
                </c:pt>
                <c:pt idx="35">
                  <c:v>21.530773593248039</c:v>
                </c:pt>
                <c:pt idx="36">
                  <c:v>21.577380564123526</c:v>
                </c:pt>
                <c:pt idx="37">
                  <c:v>21.624978275253113</c:v>
                </c:pt>
                <c:pt idx="38">
                  <c:v>21.674107787674284</c:v>
                </c:pt>
                <c:pt idx="39">
                  <c:v>21.725042558191728</c:v>
                </c:pt>
                <c:pt idx="40">
                  <c:v>21.776999479149687</c:v>
                </c:pt>
              </c:numCache>
            </c:numRef>
          </c:val>
          <c:smooth val="0"/>
          <c:extLst>
            <c:ext xmlns:c16="http://schemas.microsoft.com/office/drawing/2014/chart" uri="{C3380CC4-5D6E-409C-BE32-E72D297353CC}">
              <c16:uniqueId val="{00000000-446A-43CF-8220-C82E1E3C3639}"/>
            </c:ext>
          </c:extLst>
        </c:ser>
        <c:ser>
          <c:idx val="1"/>
          <c:order val="1"/>
          <c:tx>
            <c:v>CTF VMT</c:v>
          </c:tx>
          <c:spPr>
            <a:ln w="28575" cap="rnd">
              <a:solidFill>
                <a:schemeClr val="accent3"/>
              </a:solidFill>
              <a:round/>
            </a:ln>
            <a:effectLst/>
          </c:spPr>
          <c:marker>
            <c:symbol val="none"/>
          </c:marker>
          <c:cat>
            <c:numRef>
              <c:f>'Statewide VMT per capita'!$A$6:$A$46</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'Statewide VMT per capita'!$G$6:$G$46</c:f>
              <c:numCache>
                <c:formatCode>_(* #,##0.00_);_(* \(#,##0.00\);_(* "-"??_);_(@_)</c:formatCode>
                <c:ptCount val="41"/>
                <c:pt idx="0">
                  <c:v>22.404180191085619</c:v>
                </c:pt>
                <c:pt idx="1">
                  <c:v>22.053491170094293</c:v>
                </c:pt>
                <c:pt idx="2">
                  <c:v>21.826367088581314</c:v>
                </c:pt>
                <c:pt idx="3">
                  <c:v>21.912602728447307</c:v>
                </c:pt>
                <c:pt idx="4">
                  <c:v>22.022983614529334</c:v>
                </c:pt>
                <c:pt idx="5">
                  <c:v>22.143456566241177</c:v>
                </c:pt>
                <c:pt idx="6">
                  <c:v>22.315431759823863</c:v>
                </c:pt>
                <c:pt idx="7">
                  <c:v>22.297214533503848</c:v>
                </c:pt>
                <c:pt idx="8">
                  <c:v>22.187752907757481</c:v>
                </c:pt>
                <c:pt idx="9">
                  <c:v>22.230174944701371</c:v>
                </c:pt>
                <c:pt idx="10">
                  <c:v>22.137445081333645</c:v>
                </c:pt>
                <c:pt idx="11">
                  <c:v>22.038740187919196</c:v>
                </c:pt>
                <c:pt idx="12">
                  <c:v>21.946413620942845</c:v>
                </c:pt>
                <c:pt idx="13">
                  <c:v>21.851675986466169</c:v>
                </c:pt>
                <c:pt idx="14">
                  <c:v>21.627938456792986</c:v>
                </c:pt>
                <c:pt idx="15">
                  <c:v>21.410168343587479</c:v>
                </c:pt>
                <c:pt idx="16">
                  <c:v>21.276482541185405</c:v>
                </c:pt>
                <c:pt idx="17">
                  <c:v>21.129338731545726</c:v>
                </c:pt>
                <c:pt idx="18">
                  <c:v>20.981837584498901</c:v>
                </c:pt>
                <c:pt idx="19">
                  <c:v>20.836861935385723</c:v>
                </c:pt>
                <c:pt idx="20">
                  <c:v>20.69497206176262</c:v>
                </c:pt>
                <c:pt idx="21">
                  <c:v>20.557766346025005</c:v>
                </c:pt>
                <c:pt idx="22">
                  <c:v>20.393599571391686</c:v>
                </c:pt>
                <c:pt idx="23">
                  <c:v>20.230562697877847</c:v>
                </c:pt>
                <c:pt idx="24">
                  <c:v>20.071498100529677</c:v>
                </c:pt>
                <c:pt idx="25">
                  <c:v>19.925322103548559</c:v>
                </c:pt>
                <c:pt idx="26">
                  <c:v>19.770636782375799</c:v>
                </c:pt>
                <c:pt idx="27">
                  <c:v>19.620486247423944</c:v>
                </c:pt>
                <c:pt idx="28">
                  <c:v>19.475508809074139</c:v>
                </c:pt>
                <c:pt idx="29">
                  <c:v>19.334440100433731</c:v>
                </c:pt>
                <c:pt idx="30">
                  <c:v>19.197900303796771</c:v>
                </c:pt>
                <c:pt idx="31">
                  <c:v>19.123952278976205</c:v>
                </c:pt>
                <c:pt idx="32">
                  <c:v>19.050886606662711</c:v>
                </c:pt>
                <c:pt idx="33">
                  <c:v>18.978824706241507</c:v>
                </c:pt>
                <c:pt idx="34">
                  <c:v>18.9086097144083</c:v>
                </c:pt>
                <c:pt idx="35">
                  <c:v>18.839389180930848</c:v>
                </c:pt>
                <c:pt idx="36">
                  <c:v>18.772283239707416</c:v>
                </c:pt>
                <c:pt idx="37">
                  <c:v>18.705568311035655</c:v>
                </c:pt>
                <c:pt idx="38">
                  <c:v>18.639694802005469</c:v>
                </c:pt>
                <c:pt idx="39">
                  <c:v>18.574873538380778</c:v>
                </c:pt>
                <c:pt idx="40">
                  <c:v>18.510411782923121</c:v>
                </c:pt>
              </c:numCache>
            </c:numRef>
          </c:val>
          <c:smooth val="0"/>
          <c:extLst>
            <c:ext xmlns:c16="http://schemas.microsoft.com/office/drawing/2014/chart" uri="{C3380CC4-5D6E-409C-BE32-E72D297353CC}">
              <c16:uniqueId val="{00000001-446A-43CF-8220-C82E1E3C3639}"/>
            </c:ext>
          </c:extLst>
        </c:ser>
        <c:dLbls>
          <c:showLegendKey val="0"/>
          <c:showVal val="0"/>
          <c:showCatName val="0"/>
          <c:showSerName val="0"/>
          <c:showPercent val="0"/>
          <c:showBubbleSize val="0"/>
        </c:dLbls>
        <c:smooth val="0"/>
        <c:axId val="615842432"/>
        <c:axId val="615844096"/>
      </c:lineChart>
      <c:catAx>
        <c:axId val="61584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844096"/>
        <c:crosses val="autoZero"/>
        <c:auto val="1"/>
        <c:lblAlgn val="ctr"/>
        <c:lblOffset val="100"/>
        <c:noMultiLvlLbl val="0"/>
      </c:catAx>
      <c:valAx>
        <c:axId val="615844096"/>
        <c:scaling>
          <c:orientation val="minMax"/>
          <c:max val="27"/>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Daily light-duty</a:t>
                </a:r>
                <a:r>
                  <a:rPr lang="en-US" baseline="0"/>
                  <a:t> </a:t>
                </a:r>
                <a:r>
                  <a:rPr lang="en-US"/>
                  <a:t>VMT per capita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842432"/>
        <c:crosses val="autoZero"/>
        <c:crossBetween val="between"/>
      </c:valAx>
      <c:spPr>
        <a:noFill/>
        <a:ln>
          <a:noFill/>
        </a:ln>
        <a:effectLst/>
      </c:spPr>
    </c:plotArea>
    <c:legend>
      <c:legendPos val="r"/>
      <c:layout>
        <c:manualLayout>
          <c:xMode val="edge"/>
          <c:yMode val="edge"/>
          <c:x val="8.5408134435613625E-2"/>
          <c:y val="0.68534953244420782"/>
          <c:w val="9.7215448617368902E-2"/>
          <c:h val="8.00717198472422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19051</xdr:colOff>
      <xdr:row>27</xdr:row>
      <xdr:rowOff>123827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17</xdr:col>
      <xdr:colOff>57150</xdr:colOff>
      <xdr:row>58</xdr:row>
      <xdr:rowOff>19051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17</xdr:col>
      <xdr:colOff>57150</xdr:colOff>
      <xdr:row>89</xdr:row>
      <xdr:rowOff>19051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f.ca.gov/Forecasting/Demographics/Projections/documents/P1_County_1yr_interim.xlsx" TargetMode="External"/><Relationship Id="rId1" Type="http://schemas.openxmlformats.org/officeDocument/2006/relationships/hyperlink" Target="https://ww2.arb.ca.gov/resources/documents/carb-2017-scoping-plan-identified-vmt-reductions-and-relationship-state-clima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dof.ca.gov/Forecasting/Demographics/Projections/documents/P1_County_1yr_interim.xls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abSelected="1" workbookViewId="0">
      <selection activeCell="A3" sqref="A3"/>
    </sheetView>
  </sheetViews>
  <sheetFormatPr defaultRowHeight="15" x14ac:dyDescent="0.25"/>
  <cols>
    <col min="1" max="1" width="16.140625" customWidth="1"/>
  </cols>
  <sheetData>
    <row r="1" spans="1:24" x14ac:dyDescent="0.25">
      <c r="A1" t="s">
        <v>81</v>
      </c>
    </row>
    <row r="2" spans="1:24" x14ac:dyDescent="0.25">
      <c r="A2" s="60" t="s">
        <v>82</v>
      </c>
    </row>
    <row r="4" spans="1:24" x14ac:dyDescent="0.25">
      <c r="A4" s="61" t="s">
        <v>303</v>
      </c>
    </row>
    <row r="5" spans="1:24" x14ac:dyDescent="0.25">
      <c r="A5" t="s">
        <v>304</v>
      </c>
      <c r="B5" s="123" t="s">
        <v>333</v>
      </c>
    </row>
    <row r="6" spans="1:24" x14ac:dyDescent="0.25">
      <c r="A6" t="s">
        <v>321</v>
      </c>
      <c r="B6" s="123" t="s">
        <v>345</v>
      </c>
    </row>
    <row r="7" spans="1:24" x14ac:dyDescent="0.25">
      <c r="A7" t="s">
        <v>305</v>
      </c>
      <c r="B7" s="123" t="s">
        <v>337</v>
      </c>
    </row>
    <row r="8" spans="1:24" ht="57" customHeight="1" x14ac:dyDescent="0.25">
      <c r="A8" t="s">
        <v>0</v>
      </c>
      <c r="B8" s="126" t="s">
        <v>332</v>
      </c>
      <c r="C8" s="126"/>
      <c r="D8" s="126"/>
      <c r="E8" s="126"/>
      <c r="F8" s="126"/>
      <c r="G8" s="126"/>
      <c r="H8" s="126"/>
      <c r="I8" s="126"/>
      <c r="J8" s="126"/>
      <c r="K8" s="126"/>
      <c r="L8" s="126"/>
      <c r="M8" s="126"/>
      <c r="N8" s="126"/>
      <c r="O8" s="126"/>
      <c r="P8" s="126"/>
      <c r="Q8" s="126"/>
      <c r="R8" s="126"/>
      <c r="S8" s="126"/>
      <c r="T8" s="126"/>
      <c r="U8" s="126"/>
      <c r="V8" s="126"/>
      <c r="W8" s="126"/>
      <c r="X8" s="126"/>
    </row>
    <row r="9" spans="1:24" ht="30.75" customHeight="1" x14ac:dyDescent="0.25">
      <c r="A9" s="127" t="s">
        <v>2</v>
      </c>
      <c r="B9" s="126" t="s">
        <v>326</v>
      </c>
      <c r="C9" s="126"/>
      <c r="D9" s="126"/>
      <c r="E9" s="126"/>
      <c r="F9" s="126"/>
      <c r="G9" s="126"/>
      <c r="H9" s="126"/>
      <c r="I9" s="126"/>
      <c r="J9" s="126"/>
      <c r="K9" s="126"/>
      <c r="L9" s="126"/>
      <c r="M9" s="126"/>
      <c r="N9" s="126"/>
      <c r="O9" s="126"/>
      <c r="P9" s="126"/>
      <c r="Q9" s="126"/>
      <c r="R9" s="126"/>
      <c r="S9" s="126"/>
      <c r="T9" s="126"/>
      <c r="U9" s="126"/>
      <c r="V9" s="126"/>
      <c r="W9" s="126"/>
      <c r="X9" s="126"/>
    </row>
    <row r="10" spans="1:24" x14ac:dyDescent="0.25">
      <c r="A10" s="127"/>
      <c r="B10" s="126"/>
      <c r="C10" s="126"/>
      <c r="D10" s="126"/>
      <c r="E10" s="126"/>
      <c r="F10" s="126"/>
      <c r="G10" s="126"/>
      <c r="H10" s="126"/>
      <c r="I10" s="126"/>
      <c r="J10" s="126"/>
      <c r="K10" s="126"/>
      <c r="L10" s="126"/>
      <c r="M10" s="126"/>
      <c r="N10" s="126"/>
      <c r="O10" s="126"/>
      <c r="P10" s="126"/>
      <c r="Q10" s="126"/>
      <c r="R10" s="126"/>
      <c r="S10" s="126"/>
      <c r="T10" s="126"/>
      <c r="U10" s="126"/>
      <c r="V10" s="126"/>
      <c r="W10" s="126"/>
      <c r="X10" s="126"/>
    </row>
    <row r="11" spans="1:24" x14ac:dyDescent="0.25">
      <c r="A11" s="127"/>
      <c r="B11" s="126"/>
      <c r="C11" s="126"/>
      <c r="D11" s="126"/>
      <c r="E11" s="126"/>
      <c r="F11" s="126"/>
      <c r="G11" s="126"/>
      <c r="H11" s="126"/>
      <c r="I11" s="126"/>
      <c r="J11" s="126"/>
      <c r="K11" s="126"/>
      <c r="L11" s="126"/>
      <c r="M11" s="126"/>
      <c r="N11" s="126"/>
      <c r="O11" s="126"/>
      <c r="P11" s="126"/>
      <c r="Q11" s="126"/>
      <c r="R11" s="126"/>
      <c r="S11" s="126"/>
      <c r="T11" s="126"/>
      <c r="U11" s="126"/>
      <c r="V11" s="126"/>
      <c r="W11" s="126"/>
      <c r="X11" s="126"/>
    </row>
    <row r="12" spans="1:24" x14ac:dyDescent="0.25">
      <c r="A12" s="127"/>
      <c r="B12" s="126"/>
      <c r="C12" s="126"/>
      <c r="D12" s="126"/>
      <c r="E12" s="126"/>
      <c r="F12" s="126"/>
      <c r="G12" s="126"/>
      <c r="H12" s="126"/>
      <c r="I12" s="126"/>
      <c r="J12" s="126"/>
      <c r="K12" s="126"/>
      <c r="L12" s="126"/>
      <c r="M12" s="126"/>
      <c r="N12" s="126"/>
      <c r="O12" s="126"/>
      <c r="P12" s="126"/>
      <c r="Q12" s="126"/>
      <c r="R12" s="126"/>
      <c r="S12" s="126"/>
      <c r="T12" s="126"/>
      <c r="U12" s="126"/>
      <c r="V12" s="126"/>
      <c r="W12" s="126"/>
      <c r="X12" s="126"/>
    </row>
    <row r="13" spans="1:24" ht="36.75" customHeight="1" x14ac:dyDescent="0.25">
      <c r="A13" s="124" t="s">
        <v>338</v>
      </c>
      <c r="B13" s="126" t="s">
        <v>339</v>
      </c>
      <c r="C13" s="126"/>
      <c r="D13" s="126"/>
      <c r="E13" s="126"/>
      <c r="F13" s="126"/>
      <c r="G13" s="126"/>
      <c r="H13" s="126"/>
      <c r="I13" s="126"/>
      <c r="J13" s="126"/>
      <c r="K13" s="126"/>
      <c r="L13" s="126"/>
      <c r="M13" s="126"/>
      <c r="N13" s="126"/>
      <c r="O13" s="126"/>
      <c r="P13" s="126"/>
      <c r="Q13" s="126"/>
      <c r="R13" s="126"/>
      <c r="S13" s="126"/>
      <c r="T13" s="126"/>
      <c r="U13" s="126"/>
      <c r="V13" s="126"/>
      <c r="W13" s="126"/>
      <c r="X13" s="126"/>
    </row>
    <row r="16" spans="1:24" x14ac:dyDescent="0.25">
      <c r="A16" s="61" t="s">
        <v>306</v>
      </c>
    </row>
    <row r="17" spans="1:1" x14ac:dyDescent="0.25">
      <c r="A17" t="s">
        <v>85</v>
      </c>
    </row>
    <row r="18" spans="1:1" x14ac:dyDescent="0.25">
      <c r="A18" t="s">
        <v>86</v>
      </c>
    </row>
    <row r="19" spans="1:1" x14ac:dyDescent="0.25">
      <c r="A19" s="123" t="s">
        <v>335</v>
      </c>
    </row>
    <row r="20" spans="1:1" x14ac:dyDescent="0.25">
      <c r="A20" s="123" t="s">
        <v>334</v>
      </c>
    </row>
    <row r="22" spans="1:1" x14ac:dyDescent="0.25">
      <c r="A22" s="61" t="s">
        <v>307</v>
      </c>
    </row>
    <row r="23" spans="1:1" x14ac:dyDescent="0.25">
      <c r="A23" t="s">
        <v>302</v>
      </c>
    </row>
    <row r="24" spans="1:1" x14ac:dyDescent="0.25">
      <c r="A24" t="s">
        <v>84</v>
      </c>
    </row>
    <row r="25" spans="1:1" x14ac:dyDescent="0.25">
      <c r="A25" s="60" t="s">
        <v>83</v>
      </c>
    </row>
    <row r="27" spans="1:1" x14ac:dyDescent="0.25">
      <c r="A27" s="61" t="s">
        <v>324</v>
      </c>
    </row>
    <row r="28" spans="1:1" x14ac:dyDescent="0.25">
      <c r="A28" s="123" t="s">
        <v>342</v>
      </c>
    </row>
    <row r="29" spans="1:1" x14ac:dyDescent="0.25">
      <c r="A29" s="123"/>
    </row>
    <row r="30" spans="1:1" x14ac:dyDescent="0.25">
      <c r="A30" s="125" t="s">
        <v>327</v>
      </c>
    </row>
    <row r="31" spans="1:1" x14ac:dyDescent="0.25">
      <c r="A31" s="123" t="s">
        <v>341</v>
      </c>
    </row>
    <row r="32" spans="1:1" x14ac:dyDescent="0.25">
      <c r="A32" s="123"/>
    </row>
    <row r="33" spans="1:1" x14ac:dyDescent="0.25">
      <c r="A33" s="125" t="s">
        <v>328</v>
      </c>
    </row>
    <row r="34" spans="1:1" x14ac:dyDescent="0.25">
      <c r="A34" s="123" t="s">
        <v>340</v>
      </c>
    </row>
    <row r="35" spans="1:1" x14ac:dyDescent="0.25">
      <c r="A35" s="123"/>
    </row>
    <row r="36" spans="1:1" x14ac:dyDescent="0.25">
      <c r="A36" s="125" t="s">
        <v>329</v>
      </c>
    </row>
    <row r="37" spans="1:1" x14ac:dyDescent="0.25">
      <c r="A37" s="123" t="s">
        <v>343</v>
      </c>
    </row>
    <row r="39" spans="1:1" x14ac:dyDescent="0.25">
      <c r="A39" s="61" t="s">
        <v>330</v>
      </c>
    </row>
    <row r="40" spans="1:1" x14ac:dyDescent="0.25">
      <c r="A40" t="s">
        <v>331</v>
      </c>
    </row>
  </sheetData>
  <mergeCells count="4">
    <mergeCell ref="B8:X8"/>
    <mergeCell ref="B9:X12"/>
    <mergeCell ref="A9:A12"/>
    <mergeCell ref="B13:X13"/>
  </mergeCells>
  <hyperlinks>
    <hyperlink ref="A2" r:id="rId1"/>
    <hyperlink ref="A25"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workbookViewId="0">
      <selection activeCell="A2" sqref="A2"/>
    </sheetView>
  </sheetViews>
  <sheetFormatPr defaultRowHeight="15" x14ac:dyDescent="0.25"/>
  <cols>
    <col min="1" max="1" width="15.140625" customWidth="1"/>
    <col min="2" max="2" width="12.28515625" customWidth="1"/>
    <col min="3" max="3" width="5.85546875" customWidth="1"/>
    <col min="4" max="4" width="23.42578125" style="4" customWidth="1"/>
    <col min="5" max="5" width="19.28515625" style="4" customWidth="1"/>
    <col min="6" max="6" width="25.7109375" style="4" customWidth="1"/>
    <col min="7" max="7" width="21.140625" bestFit="1" customWidth="1"/>
    <col min="8" max="8" width="5.28515625" customWidth="1"/>
    <col min="9" max="9" width="22.140625" customWidth="1"/>
    <col min="10" max="10" width="14.42578125" style="36" customWidth="1"/>
    <col min="11" max="11" width="19.28515625" customWidth="1"/>
    <col min="12" max="12" width="28.7109375" customWidth="1"/>
    <col min="13" max="13" width="24" customWidth="1"/>
    <col min="15" max="15" width="41.28515625" customWidth="1"/>
    <col min="16" max="16" width="15.85546875" customWidth="1"/>
    <col min="17" max="17" width="9.42578125" customWidth="1"/>
    <col min="18" max="18" width="11.5703125" bestFit="1" customWidth="1"/>
    <col min="19" max="19" width="44" customWidth="1"/>
    <col min="20" max="20" width="17.28515625" customWidth="1"/>
  </cols>
  <sheetData>
    <row r="1" spans="1:21" ht="30.75" customHeight="1" x14ac:dyDescent="0.25">
      <c r="A1" s="61" t="s">
        <v>88</v>
      </c>
    </row>
    <row r="2" spans="1:21" ht="17.25" customHeight="1" x14ac:dyDescent="0.25"/>
    <row r="3" spans="1:21" x14ac:dyDescent="0.25">
      <c r="D3" s="128" t="s">
        <v>316</v>
      </c>
      <c r="E3" s="128"/>
      <c r="F3" s="128"/>
      <c r="G3" s="128"/>
      <c r="I3" s="129" t="s">
        <v>317</v>
      </c>
      <c r="J3" s="130"/>
      <c r="K3" s="130"/>
      <c r="L3" s="130"/>
      <c r="M3" s="131"/>
      <c r="O3" s="38" t="s">
        <v>69</v>
      </c>
      <c r="P3" s="39"/>
      <c r="Q3" s="40">
        <f>(P5-P4)/P4</f>
        <v>0.24297061405271633</v>
      </c>
    </row>
    <row r="4" spans="1:21" x14ac:dyDescent="0.25">
      <c r="A4" s="77" t="s">
        <v>315</v>
      </c>
      <c r="B4" s="58">
        <v>1</v>
      </c>
      <c r="C4" s="69"/>
      <c r="D4" s="76">
        <v>2</v>
      </c>
      <c r="E4" s="76">
        <v>2</v>
      </c>
      <c r="F4" s="76" t="s">
        <v>89</v>
      </c>
      <c r="G4" s="58" t="s">
        <v>90</v>
      </c>
      <c r="H4" s="69"/>
      <c r="I4" s="58">
        <v>2</v>
      </c>
      <c r="J4" s="74">
        <v>2</v>
      </c>
      <c r="K4" s="58">
        <v>2</v>
      </c>
      <c r="L4" s="58" t="s">
        <v>90</v>
      </c>
      <c r="M4" s="58" t="s">
        <v>90</v>
      </c>
      <c r="O4" s="93" t="s">
        <v>70</v>
      </c>
      <c r="P4" s="94">
        <f>AVERAGE(B11:B14)</f>
        <v>39484281</v>
      </c>
      <c r="Q4" s="41"/>
    </row>
    <row r="5" spans="1:21" x14ac:dyDescent="0.25">
      <c r="A5" s="2" t="s">
        <v>87</v>
      </c>
      <c r="B5" s="2" t="s">
        <v>6</v>
      </c>
      <c r="C5" s="62"/>
      <c r="D5" s="85" t="s">
        <v>308</v>
      </c>
      <c r="E5" s="85" t="s">
        <v>309</v>
      </c>
      <c r="F5" s="85" t="s">
        <v>310</v>
      </c>
      <c r="G5" s="56" t="s">
        <v>311</v>
      </c>
      <c r="H5" s="75"/>
      <c r="I5" s="56" t="s">
        <v>318</v>
      </c>
      <c r="J5" s="89" t="s">
        <v>312</v>
      </c>
      <c r="K5" s="56" t="s">
        <v>319</v>
      </c>
      <c r="L5" s="2" t="s">
        <v>313</v>
      </c>
      <c r="M5" s="56" t="s">
        <v>314</v>
      </c>
      <c r="O5" s="109">
        <v>2050</v>
      </c>
      <c r="P5" s="110">
        <f>B46</f>
        <v>49077801</v>
      </c>
      <c r="Q5" s="42"/>
    </row>
    <row r="6" spans="1:21" x14ac:dyDescent="0.25">
      <c r="A6" s="2">
        <v>2010</v>
      </c>
      <c r="B6" s="3">
        <f>'DOF P-1'!B5</f>
        <v>37335085</v>
      </c>
      <c r="C6" s="35"/>
      <c r="D6" s="63">
        <f>'Baseline LDV VMT'!I71</f>
        <v>836463980.45824194</v>
      </c>
      <c r="E6" s="63">
        <f>'CTF LDV VMT'!J4</f>
        <v>836461971.78949785</v>
      </c>
      <c r="F6" s="66">
        <f>D6/B6</f>
        <v>22.404233992188367</v>
      </c>
      <c r="G6" s="116">
        <f>E6/B6</f>
        <v>22.404180191085619</v>
      </c>
      <c r="H6" s="70"/>
      <c r="I6" s="3">
        <f>'Baseline Total VMT'!I71</f>
        <v>931067477.7069577</v>
      </c>
      <c r="J6" s="37">
        <f>'HDV VMT'!D2</f>
        <v>82284115.654734895</v>
      </c>
      <c r="K6" s="3">
        <f t="shared" ref="K6:K14" si="0">I6</f>
        <v>931067477.7069577</v>
      </c>
      <c r="L6" s="55">
        <f>I6/B6</f>
        <v>24.938137350081234</v>
      </c>
      <c r="M6" s="55">
        <f>K6/B6</f>
        <v>24.938137350081234</v>
      </c>
      <c r="O6" s="4"/>
      <c r="P6" s="111"/>
    </row>
    <row r="7" spans="1:21" x14ac:dyDescent="0.25">
      <c r="A7" s="2">
        <v>2011</v>
      </c>
      <c r="B7" s="3">
        <f>'DOF P-1'!C5</f>
        <v>37675500</v>
      </c>
      <c r="C7" s="15"/>
      <c r="D7" s="63">
        <f>'Baseline LDV VMT'!J71</f>
        <v>830878316.25216401</v>
      </c>
      <c r="E7" s="63">
        <f>'CTF LDV VMT'!J5</f>
        <v>830876306.57888758</v>
      </c>
      <c r="F7" s="66">
        <f t="shared" ref="F7:F46" si="1">D7/B7</f>
        <v>22.05354451174275</v>
      </c>
      <c r="G7" s="116">
        <f t="shared" ref="G7:G46" si="2">E7/B7</f>
        <v>22.053491170094293</v>
      </c>
      <c r="H7" s="70"/>
      <c r="I7" s="3">
        <f>'Baseline Total VMT'!J71</f>
        <v>924441295.52669954</v>
      </c>
      <c r="J7" s="37">
        <f>'HDV VMT'!D3</f>
        <v>81422612.035818502</v>
      </c>
      <c r="K7" s="3">
        <f t="shared" si="0"/>
        <v>924441295.52669954</v>
      </c>
      <c r="L7" s="55">
        <f t="shared" ref="L7:L46" si="3">I7/B7</f>
        <v>24.536935024795945</v>
      </c>
      <c r="M7" s="55">
        <f t="shared" ref="M7:M46" si="4">K7/B7</f>
        <v>24.536935024795945</v>
      </c>
      <c r="O7" s="4"/>
      <c r="P7" s="4"/>
    </row>
    <row r="8" spans="1:21" x14ac:dyDescent="0.25">
      <c r="A8" s="2">
        <v>2012</v>
      </c>
      <c r="B8" s="3">
        <f>'DOF P-1'!D5</f>
        <v>38042760</v>
      </c>
      <c r="C8" s="15"/>
      <c r="D8" s="63">
        <f>'Baseline LDV VMT'!K71</f>
        <v>830337746.71792972</v>
      </c>
      <c r="E8" s="63">
        <f>'CTF LDV VMT'!J6</f>
        <v>830335244.82279766</v>
      </c>
      <c r="F8" s="66">
        <f t="shared" si="1"/>
        <v>21.826432853923578</v>
      </c>
      <c r="G8" s="116">
        <f t="shared" si="2"/>
        <v>21.826367088581314</v>
      </c>
      <c r="H8" s="70"/>
      <c r="I8" s="3">
        <f>'Baseline Total VMT'!K71</f>
        <v>921433683.16166997</v>
      </c>
      <c r="J8" s="37">
        <f>'HDV VMT'!D4</f>
        <v>79165505.2080286</v>
      </c>
      <c r="K8" s="3">
        <f t="shared" si="0"/>
        <v>921433683.16166997</v>
      </c>
      <c r="L8" s="55">
        <f t="shared" si="3"/>
        <v>24.220999821297664</v>
      </c>
      <c r="M8" s="55">
        <f t="shared" si="4"/>
        <v>24.220999821297664</v>
      </c>
      <c r="O8" s="90" t="s">
        <v>72</v>
      </c>
      <c r="P8" s="112"/>
      <c r="Q8" s="46">
        <f>(P10-P9)/P9</f>
        <v>0.24293307135456779</v>
      </c>
      <c r="S8" s="90" t="s">
        <v>71</v>
      </c>
      <c r="T8" s="91"/>
      <c r="U8" s="92">
        <f>(T10-T9)/T9</f>
        <v>0.21732578952196135</v>
      </c>
    </row>
    <row r="9" spans="1:21" x14ac:dyDescent="0.25">
      <c r="A9" s="2">
        <v>2013</v>
      </c>
      <c r="B9" s="3">
        <f>'DOF P-1'!E5</f>
        <v>38373749</v>
      </c>
      <c r="C9" s="15"/>
      <c r="D9" s="63">
        <f>'Baseline LDV VMT'!L71</f>
        <v>840871198.29181051</v>
      </c>
      <c r="E9" s="63">
        <f>'CTF LDV VMT'!J7</f>
        <v>840868717.0381521</v>
      </c>
      <c r="F9" s="66">
        <f t="shared" si="1"/>
        <v>21.912667388630975</v>
      </c>
      <c r="G9" s="116">
        <f t="shared" si="2"/>
        <v>21.912602728447307</v>
      </c>
      <c r="H9" s="70"/>
      <c r="I9" s="3">
        <f>'Baseline Total VMT'!L71</f>
        <v>932863869.00639582</v>
      </c>
      <c r="J9" s="37">
        <f>'HDV VMT'!D5</f>
        <v>80256300.621037096</v>
      </c>
      <c r="K9" s="3">
        <f t="shared" si="0"/>
        <v>932863869.00639582</v>
      </c>
      <c r="L9" s="55">
        <f t="shared" si="3"/>
        <v>24.309948684096408</v>
      </c>
      <c r="M9" s="55">
        <f t="shared" si="4"/>
        <v>24.309948684096408</v>
      </c>
      <c r="O9" s="93" t="s">
        <v>70</v>
      </c>
      <c r="P9" s="94">
        <f>AVERAGE(I11:I14)</f>
        <v>971666033.30096555</v>
      </c>
      <c r="Q9" s="41"/>
      <c r="S9" s="93" t="s">
        <v>70</v>
      </c>
      <c r="T9" s="94">
        <f>AVERAGE(D11:D14)</f>
        <v>877963200.98871183</v>
      </c>
      <c r="U9" s="95"/>
    </row>
    <row r="10" spans="1:21" x14ac:dyDescent="0.25">
      <c r="A10" s="2">
        <v>2014</v>
      </c>
      <c r="B10" s="3">
        <f>'DOF P-1'!F5</f>
        <v>38739792</v>
      </c>
      <c r="C10" s="15"/>
      <c r="D10" s="63">
        <f>'Baseline LDV VMT'!M71</f>
        <v>853163805.15287685</v>
      </c>
      <c r="E10" s="63">
        <f>'CTF LDV VMT'!J8</f>
        <v>853165804.44627452</v>
      </c>
      <c r="F10" s="66">
        <f t="shared" si="1"/>
        <v>22.022932006265723</v>
      </c>
      <c r="G10" s="116">
        <f t="shared" si="2"/>
        <v>22.022983614529334</v>
      </c>
      <c r="H10" s="70"/>
      <c r="I10" s="3">
        <f>'Baseline Total VMT'!M71</f>
        <v>945159321.05164444</v>
      </c>
      <c r="J10" s="37">
        <f>'HDV VMT'!D6</f>
        <v>80379023.110753596</v>
      </c>
      <c r="K10" s="3">
        <f t="shared" si="0"/>
        <v>945159321.05164444</v>
      </c>
      <c r="L10" s="55">
        <f t="shared" si="3"/>
        <v>24.397635409391057</v>
      </c>
      <c r="M10" s="55">
        <f t="shared" si="4"/>
        <v>24.397635409391057</v>
      </c>
      <c r="O10" s="96">
        <v>2050</v>
      </c>
      <c r="P10" s="97">
        <f>I46</f>
        <v>1207715847.1016788</v>
      </c>
      <c r="Q10" s="41"/>
      <c r="S10" s="96">
        <v>2050</v>
      </c>
      <c r="T10" s="97">
        <f>D46</f>
        <v>1068767246.8148121</v>
      </c>
      <c r="U10" s="95"/>
    </row>
    <row r="11" spans="1:21" x14ac:dyDescent="0.25">
      <c r="A11" s="49">
        <v>2015</v>
      </c>
      <c r="B11" s="50">
        <f>'DOF P-1'!G5</f>
        <v>39059415</v>
      </c>
      <c r="C11" s="51"/>
      <c r="D11" s="64">
        <f>'Baseline LDV VMT'!N71</f>
        <v>864904837.36865902</v>
      </c>
      <c r="E11" s="64">
        <f>'CTF LDV VMT'!J9</f>
        <v>864910459.55528915</v>
      </c>
      <c r="F11" s="67">
        <f t="shared" si="1"/>
        <v>22.143312626895693</v>
      </c>
      <c r="G11" s="115">
        <f t="shared" si="2"/>
        <v>22.143456566241177</v>
      </c>
      <c r="H11" s="71"/>
      <c r="I11" s="50">
        <f>'Baseline Total VMT'!N71</f>
        <v>957721631.9754622</v>
      </c>
      <c r="J11" s="52">
        <f>'HDV VMT'!D7</f>
        <v>81242032.200419098</v>
      </c>
      <c r="K11" s="50">
        <f t="shared" si="0"/>
        <v>957721631.9754622</v>
      </c>
      <c r="L11" s="57">
        <f t="shared" si="3"/>
        <v>24.519610239310094</v>
      </c>
      <c r="M11" s="57">
        <f t="shared" si="4"/>
        <v>24.519610239310094</v>
      </c>
      <c r="O11" s="98" t="s">
        <v>77</v>
      </c>
      <c r="P11" s="99"/>
      <c r="Q11" s="44">
        <f>(P13-P12)/P12</f>
        <v>-3.0204011039454779E-5</v>
      </c>
      <c r="S11" s="98" t="s">
        <v>80</v>
      </c>
      <c r="T11" s="99"/>
      <c r="U11" s="100">
        <f>(T13-T12)/T12</f>
        <v>-2.0631883200472354E-2</v>
      </c>
    </row>
    <row r="12" spans="1:21" x14ac:dyDescent="0.25">
      <c r="A12" s="49">
        <v>2016</v>
      </c>
      <c r="B12" s="50">
        <f>'DOF P-1'!H5</f>
        <v>39312207</v>
      </c>
      <c r="C12" s="51"/>
      <c r="D12" s="64">
        <f>'Baseline LDV VMT'!O71</f>
        <v>877259220.69474506</v>
      </c>
      <c r="E12" s="64">
        <f>'CTF LDV VMT'!J10</f>
        <v>877268872.63656998</v>
      </c>
      <c r="F12" s="67">
        <f t="shared" si="1"/>
        <v>22.315186239600973</v>
      </c>
      <c r="G12" s="115">
        <f t="shared" si="2"/>
        <v>22.315431759823863</v>
      </c>
      <c r="H12" s="71"/>
      <c r="I12" s="50">
        <f>'Baseline Total VMT'!O71</f>
        <v>970756659.46828079</v>
      </c>
      <c r="J12" s="52">
        <f>'HDV VMT'!D8</f>
        <v>81958006.8254558</v>
      </c>
      <c r="K12" s="50">
        <f t="shared" si="0"/>
        <v>970756659.46828079</v>
      </c>
      <c r="L12" s="57">
        <f t="shared" si="3"/>
        <v>24.693517193483459</v>
      </c>
      <c r="M12" s="57">
        <f t="shared" si="4"/>
        <v>24.693517193483459</v>
      </c>
      <c r="O12" s="93" t="s">
        <v>70</v>
      </c>
      <c r="P12" s="113">
        <f>P9/P4</f>
        <v>24.608933192957611</v>
      </c>
      <c r="Q12" s="41"/>
      <c r="S12" s="93" t="s">
        <v>70</v>
      </c>
      <c r="T12" s="101">
        <f>T9/P4</f>
        <v>22.235765189410738</v>
      </c>
      <c r="U12" s="102"/>
    </row>
    <row r="13" spans="1:21" x14ac:dyDescent="0.25">
      <c r="A13" s="49">
        <v>2017</v>
      </c>
      <c r="B13" s="50">
        <f>'DOF P-1'!I5</f>
        <v>39613019</v>
      </c>
      <c r="C13" s="51"/>
      <c r="D13" s="64">
        <f>'Baseline LDV VMT'!P71</f>
        <v>883246683.52420568</v>
      </c>
      <c r="E13" s="64">
        <f>'CTF LDV VMT'!J11</f>
        <v>883259982.96276402</v>
      </c>
      <c r="F13" s="67">
        <f t="shared" si="1"/>
        <v>22.296878799472609</v>
      </c>
      <c r="G13" s="115">
        <f t="shared" si="2"/>
        <v>22.297214533503848</v>
      </c>
      <c r="H13" s="71"/>
      <c r="I13" s="50">
        <f>'Baseline Total VMT'!P71</f>
        <v>977160535.68428624</v>
      </c>
      <c r="J13" s="52">
        <f>'HDV VMT'!D9</f>
        <v>82431211.556748495</v>
      </c>
      <c r="K13" s="50">
        <f t="shared" si="0"/>
        <v>977160535.68428624</v>
      </c>
      <c r="L13" s="57">
        <f t="shared" si="3"/>
        <v>24.667661298026445</v>
      </c>
      <c r="M13" s="57">
        <f t="shared" si="4"/>
        <v>24.667661298026445</v>
      </c>
      <c r="O13" s="107">
        <v>2050</v>
      </c>
      <c r="P13" s="114">
        <f>P10/P5</f>
        <v>24.608189904467782</v>
      </c>
      <c r="Q13" s="42"/>
      <c r="S13" s="103">
        <v>2050</v>
      </c>
      <c r="T13" s="104">
        <f>T10/P5</f>
        <v>21.776999479149687</v>
      </c>
      <c r="U13" s="105"/>
    </row>
    <row r="14" spans="1:21" x14ac:dyDescent="0.25">
      <c r="A14" s="49">
        <v>2018</v>
      </c>
      <c r="B14" s="50">
        <f>'DOF P-1'!J5</f>
        <v>39952483</v>
      </c>
      <c r="C14" s="51"/>
      <c r="D14" s="64">
        <f>'Baseline LDV VMT'!Q71</f>
        <v>886442062.36723733</v>
      </c>
      <c r="E14" s="64">
        <f>'CTF LDV VMT'!J12</f>
        <v>886455820.85538137</v>
      </c>
      <c r="F14" s="67">
        <f t="shared" si="1"/>
        <v>22.187408536466616</v>
      </c>
      <c r="G14" s="115">
        <f t="shared" si="2"/>
        <v>22.187752907757481</v>
      </c>
      <c r="H14" s="71"/>
      <c r="I14" s="50">
        <f>'Baseline Total VMT'!Q71</f>
        <v>981025306.07583308</v>
      </c>
      <c r="J14" s="52">
        <f>'HDV VMT'!D10</f>
        <v>83202383.710241899</v>
      </c>
      <c r="K14" s="50">
        <f t="shared" si="0"/>
        <v>981025306.07583308</v>
      </c>
      <c r="L14" s="57">
        <f t="shared" si="3"/>
        <v>24.554801914960656</v>
      </c>
      <c r="M14" s="57">
        <f t="shared" si="4"/>
        <v>24.554801914960656</v>
      </c>
      <c r="O14" s="4"/>
      <c r="P14" s="4"/>
      <c r="S14" s="4"/>
      <c r="T14" s="4"/>
      <c r="U14" s="4"/>
    </row>
    <row r="15" spans="1:21" x14ac:dyDescent="0.25">
      <c r="A15" s="2">
        <v>2019</v>
      </c>
      <c r="B15" s="3">
        <f>'DOF P-1'!K5</f>
        <v>40295352</v>
      </c>
      <c r="C15" s="15"/>
      <c r="D15" s="63">
        <f>'Baseline LDV VMT'!R71</f>
        <v>895760071.46227086</v>
      </c>
      <c r="E15" s="63">
        <f>'CTF LDV VMT'!J13</f>
        <v>895772724.41832232</v>
      </c>
      <c r="F15" s="66">
        <f t="shared" si="1"/>
        <v>22.229860939352779</v>
      </c>
      <c r="G15" s="116">
        <f t="shared" si="2"/>
        <v>22.230174944701371</v>
      </c>
      <c r="H15" s="70"/>
      <c r="I15" s="3">
        <f>'Baseline Total VMT'!R71</f>
        <v>991404794.05487204</v>
      </c>
      <c r="J15" s="37">
        <f>'HDV VMT'!D11</f>
        <v>84301065.999794796</v>
      </c>
      <c r="K15" s="3">
        <f>E15+J15</f>
        <v>980073790.41811717</v>
      </c>
      <c r="L15" s="55">
        <f t="shared" si="3"/>
        <v>24.603452876025802</v>
      </c>
      <c r="M15" s="55">
        <f t="shared" si="4"/>
        <v>24.322254100624736</v>
      </c>
      <c r="O15" s="4"/>
      <c r="P15" s="4"/>
      <c r="S15" s="4"/>
      <c r="T15" s="4"/>
      <c r="U15" s="4"/>
    </row>
    <row r="16" spans="1:21" x14ac:dyDescent="0.25">
      <c r="A16" s="2">
        <v>2020</v>
      </c>
      <c r="B16" s="3">
        <f>'DOF P-1'!L5</f>
        <v>40639392</v>
      </c>
      <c r="C16" s="15"/>
      <c r="D16" s="63">
        <f>'Baseline LDV VMT'!S71</f>
        <v>899639754.53424251</v>
      </c>
      <c r="E16" s="63">
        <f>'CTF LDV VMT'!J14</f>
        <v>899652308.53878987</v>
      </c>
      <c r="F16" s="66">
        <f t="shared" si="1"/>
        <v>22.137136169119916</v>
      </c>
      <c r="G16" s="116">
        <f t="shared" si="2"/>
        <v>22.137445081333645</v>
      </c>
      <c r="H16" s="70"/>
      <c r="I16" s="3">
        <f>'Baseline Total VMT'!S71</f>
        <v>996420196.62574184</v>
      </c>
      <c r="J16" s="37">
        <f>'HDV VMT'!D12</f>
        <v>85501507.355447397</v>
      </c>
      <c r="K16" s="3">
        <f t="shared" ref="K16:K46" si="5">E16+J16</f>
        <v>985153815.89423728</v>
      </c>
      <c r="L16" s="55">
        <f t="shared" si="3"/>
        <v>24.518580313055416</v>
      </c>
      <c r="M16" s="55">
        <f t="shared" si="4"/>
        <v>24.241352230226212</v>
      </c>
      <c r="O16" s="90" t="s">
        <v>73</v>
      </c>
      <c r="P16" s="112"/>
      <c r="Q16" s="46">
        <f>(P18-P17)/P17</f>
        <v>6.530839002472269E-2</v>
      </c>
      <c r="S16" s="90" t="s">
        <v>74</v>
      </c>
      <c r="T16" s="91"/>
      <c r="U16" s="92">
        <f>(T18-T17)/T17</f>
        <v>3.4712337046009352E-2</v>
      </c>
    </row>
    <row r="17" spans="1:21" x14ac:dyDescent="0.25">
      <c r="A17" s="2">
        <v>2021</v>
      </c>
      <c r="B17" s="3">
        <f>'DOF P-1'!M5</f>
        <v>40980939</v>
      </c>
      <c r="C17" s="15"/>
      <c r="D17" s="63">
        <f>'Baseline LDV VMT'!T71</f>
        <v>907695159.63609636</v>
      </c>
      <c r="E17" s="63">
        <f>'CTF LDV VMT'!J15</f>
        <v>903168267.27796507</v>
      </c>
      <c r="F17" s="66">
        <f t="shared" si="1"/>
        <v>22.149203551341181</v>
      </c>
      <c r="G17" s="116">
        <f t="shared" si="2"/>
        <v>22.038740187919196</v>
      </c>
      <c r="H17" s="70"/>
      <c r="I17" s="3">
        <f>'Baseline Total VMT'!T71</f>
        <v>1005552362.3254542</v>
      </c>
      <c r="J17" s="37">
        <f>'HDV VMT'!D13</f>
        <v>86611707.475418493</v>
      </c>
      <c r="K17" s="3">
        <f t="shared" si="5"/>
        <v>989779974.75338352</v>
      </c>
      <c r="L17" s="55">
        <f t="shared" si="3"/>
        <v>24.537074719675267</v>
      </c>
      <c r="M17" s="55">
        <f t="shared" si="4"/>
        <v>24.152203412259137</v>
      </c>
      <c r="O17" s="93" t="s">
        <v>70</v>
      </c>
      <c r="P17" s="94">
        <f>AVERAGE(K11:K14)</f>
        <v>971666033.30096555</v>
      </c>
      <c r="Q17" s="41"/>
      <c r="S17" s="93" t="s">
        <v>70</v>
      </c>
      <c r="T17" s="94">
        <f>AVERAGE(E11:E14)</f>
        <v>877973784.00250113</v>
      </c>
      <c r="U17" s="95"/>
    </row>
    <row r="18" spans="1:21" x14ac:dyDescent="0.25">
      <c r="A18" s="2">
        <v>2022</v>
      </c>
      <c r="B18" s="3">
        <f>'DOF P-1'!N5</f>
        <v>41321565</v>
      </c>
      <c r="C18" s="15"/>
      <c r="D18" s="63">
        <f>'Baseline LDV VMT'!U71</f>
        <v>916010145.57405758</v>
      </c>
      <c r="E18" s="63">
        <f>'CTF LDV VMT'!J16</f>
        <v>906860156.9546752</v>
      </c>
      <c r="F18" s="66">
        <f t="shared" si="1"/>
        <v>22.167847359461277</v>
      </c>
      <c r="G18" s="116">
        <f t="shared" si="2"/>
        <v>21.946413620942845</v>
      </c>
      <c r="H18" s="70"/>
      <c r="I18" s="3">
        <f>'Baseline Total VMT'!U71</f>
        <v>1015041638.4594656</v>
      </c>
      <c r="J18" s="37">
        <f>'HDV VMT'!D14</f>
        <v>87799317.533492595</v>
      </c>
      <c r="K18" s="3">
        <f t="shared" si="5"/>
        <v>994659474.48816776</v>
      </c>
      <c r="L18" s="55">
        <f t="shared" si="3"/>
        <v>24.564452930557341</v>
      </c>
      <c r="M18" s="55">
        <f t="shared" si="4"/>
        <v>24.071195621176685</v>
      </c>
      <c r="O18" s="96">
        <v>2050</v>
      </c>
      <c r="P18" s="97">
        <f>K46</f>
        <v>1035123977.5775602</v>
      </c>
      <c r="Q18" s="41"/>
      <c r="S18" s="96">
        <v>2050</v>
      </c>
      <c r="T18" s="97">
        <f>E46</f>
        <v>908450305.91035616</v>
      </c>
      <c r="U18" s="95"/>
    </row>
    <row r="19" spans="1:21" x14ac:dyDescent="0.25">
      <c r="A19" s="2">
        <v>2023</v>
      </c>
      <c r="B19" s="3">
        <f>'DOF P-1'!O5</f>
        <v>41659526</v>
      </c>
      <c r="C19" s="15"/>
      <c r="D19" s="63">
        <f>'Baseline LDV VMT'!V71</f>
        <v>924184228.60741329</v>
      </c>
      <c r="E19" s="63">
        <f>'CTF LDV VMT'!J17</f>
        <v>910330463.90176296</v>
      </c>
      <c r="F19" s="66">
        <f t="shared" si="1"/>
        <v>22.184223330035326</v>
      </c>
      <c r="G19" s="116">
        <f t="shared" si="2"/>
        <v>21.851675986466169</v>
      </c>
      <c r="H19" s="70"/>
      <c r="I19" s="3">
        <f>'Baseline Total VMT'!V71</f>
        <v>1024318798.1994953</v>
      </c>
      <c r="J19" s="37">
        <f>'HDV VMT'!D15</f>
        <v>88926764.103144005</v>
      </c>
      <c r="K19" s="3">
        <f t="shared" si="5"/>
        <v>999257228.00490701</v>
      </c>
      <c r="L19" s="55">
        <f t="shared" si="3"/>
        <v>24.587864926727569</v>
      </c>
      <c r="M19" s="55">
        <f t="shared" si="4"/>
        <v>23.986284145549497</v>
      </c>
      <c r="O19" s="98" t="s">
        <v>78</v>
      </c>
      <c r="P19" s="99"/>
      <c r="Q19" s="45">
        <f>(P21-P20)/P20</f>
        <v>-0.14293356739040231</v>
      </c>
      <c r="S19" s="98" t="s">
        <v>79</v>
      </c>
      <c r="T19" s="99"/>
      <c r="U19" s="106">
        <f>(T21-T20)/T20</f>
        <v>-0.1675488339403931</v>
      </c>
    </row>
    <row r="20" spans="1:21" x14ac:dyDescent="0.25">
      <c r="A20" s="2">
        <v>2024</v>
      </c>
      <c r="B20" s="3">
        <f>'DOF P-1'!P5</f>
        <v>41994283</v>
      </c>
      <c r="C20" s="15"/>
      <c r="D20" s="63">
        <f>'Baseline LDV VMT'!W71</f>
        <v>926776780.88966811</v>
      </c>
      <c r="E20" s="63">
        <f>'CTF LDV VMT'!J18</f>
        <v>908249768.26114786</v>
      </c>
      <c r="F20" s="66">
        <f t="shared" si="1"/>
        <v>22.069117858011008</v>
      </c>
      <c r="G20" s="116">
        <f t="shared" si="2"/>
        <v>21.627938456792986</v>
      </c>
      <c r="H20" s="70"/>
      <c r="I20" s="3">
        <f>'Baseline Total VMT'!W71</f>
        <v>1027775302.537761</v>
      </c>
      <c r="J20" s="37">
        <f>'HDV VMT'!D16</f>
        <v>89849002.424371704</v>
      </c>
      <c r="K20" s="3">
        <f t="shared" si="5"/>
        <v>998098770.68551958</v>
      </c>
      <c r="L20" s="55">
        <f t="shared" si="3"/>
        <v>24.474171937588768</v>
      </c>
      <c r="M20" s="55">
        <f t="shared" si="4"/>
        <v>23.767491653221452</v>
      </c>
      <c r="O20" s="93" t="s">
        <v>70</v>
      </c>
      <c r="P20" s="101">
        <f>P17/P4</f>
        <v>24.608933192957611</v>
      </c>
      <c r="Q20" s="41"/>
      <c r="S20" s="93" t="s">
        <v>70</v>
      </c>
      <c r="T20" s="101">
        <f>T17/P4</f>
        <v>22.23603322047326</v>
      </c>
      <c r="U20" s="102"/>
    </row>
    <row r="21" spans="1:21" x14ac:dyDescent="0.25">
      <c r="A21" s="2">
        <v>2025</v>
      </c>
      <c r="B21" s="3">
        <f>'DOF P-1'!Q5</f>
        <v>42326397</v>
      </c>
      <c r="C21" s="15"/>
      <c r="D21" s="63">
        <f>'Baseline LDV VMT'!X71</f>
        <v>929443512.65217006</v>
      </c>
      <c r="E21" s="63">
        <f>'CTF LDV VMT'!J19</f>
        <v>906215285.14751601</v>
      </c>
      <c r="F21" s="66">
        <f t="shared" si="1"/>
        <v>21.958956550262712</v>
      </c>
      <c r="G21" s="116">
        <f t="shared" si="2"/>
        <v>21.410168343587479</v>
      </c>
      <c r="H21" s="70"/>
      <c r="I21" s="3">
        <f>'Baseline Total VMT'!X71</f>
        <v>1031347391.8418591</v>
      </c>
      <c r="J21" s="37">
        <f>'HDV VMT'!D17</f>
        <v>90814209.972437099</v>
      </c>
      <c r="K21" s="3">
        <f t="shared" si="5"/>
        <v>997029495.11995316</v>
      </c>
      <c r="L21" s="55">
        <f t="shared" si="3"/>
        <v>24.366529280577769</v>
      </c>
      <c r="M21" s="55">
        <f t="shared" si="4"/>
        <v>23.555737454335013</v>
      </c>
      <c r="O21" s="107">
        <v>2050</v>
      </c>
      <c r="P21" s="108">
        <f>P18/P5</f>
        <v>21.091490582016096</v>
      </c>
      <c r="Q21" s="42"/>
      <c r="S21" s="107">
        <v>2050</v>
      </c>
      <c r="T21" s="108">
        <f>T18/P5</f>
        <v>18.510411782923121</v>
      </c>
      <c r="U21" s="105"/>
    </row>
    <row r="22" spans="1:21" x14ac:dyDescent="0.25">
      <c r="A22" s="2">
        <v>2026</v>
      </c>
      <c r="B22" s="3">
        <f>'DOF P-1'!R5</f>
        <v>42655695</v>
      </c>
      <c r="C22" s="15"/>
      <c r="D22" s="63">
        <f>'Baseline LDV VMT'!Y71</f>
        <v>935625475.99757779</v>
      </c>
      <c r="E22" s="63">
        <f>'CTF LDV VMT'!J20</f>
        <v>907563149.94962966</v>
      </c>
      <c r="F22" s="66">
        <f t="shared" si="1"/>
        <v>21.934362480732709</v>
      </c>
      <c r="G22" s="116">
        <f t="shared" si="2"/>
        <v>21.276482541185405</v>
      </c>
      <c r="H22" s="70"/>
      <c r="I22" s="3">
        <f>'Baseline Total VMT'!Y71</f>
        <v>1038602996.6508869</v>
      </c>
      <c r="J22" s="37">
        <f>'HDV VMT'!D18</f>
        <v>91904545.589317903</v>
      </c>
      <c r="K22" s="3">
        <f t="shared" si="5"/>
        <v>999467695.53894758</v>
      </c>
      <c r="L22" s="55">
        <f t="shared" si="3"/>
        <v>24.348518917600263</v>
      </c>
      <c r="M22" s="55">
        <f t="shared" si="4"/>
        <v>23.43104937192906</v>
      </c>
    </row>
    <row r="23" spans="1:21" x14ac:dyDescent="0.25">
      <c r="A23" s="2">
        <v>2027</v>
      </c>
      <c r="B23" s="3">
        <f>'DOF P-1'!S5</f>
        <v>42981484</v>
      </c>
      <c r="C23" s="15"/>
      <c r="D23" s="63">
        <f>'Baseline LDV VMT'!Z71</f>
        <v>941103616.11155152</v>
      </c>
      <c r="E23" s="63">
        <f>'CTF LDV VMT'!J21</f>
        <v>908170334.62051296</v>
      </c>
      <c r="F23" s="66">
        <f t="shared" si="1"/>
        <v>21.895558936763365</v>
      </c>
      <c r="G23" s="116">
        <f t="shared" si="2"/>
        <v>21.129338731545726</v>
      </c>
      <c r="H23" s="70"/>
      <c r="I23" s="3">
        <f>'Baseline Total VMT'!Z71</f>
        <v>1045161182.4156642</v>
      </c>
      <c r="J23" s="37">
        <f>'HDV VMT'!D19</f>
        <v>93006681.124797195</v>
      </c>
      <c r="K23" s="3">
        <f t="shared" si="5"/>
        <v>1001177015.7453102</v>
      </c>
      <c r="L23" s="55">
        <f t="shared" si="3"/>
        <v>24.316544826969309</v>
      </c>
      <c r="M23" s="55">
        <f t="shared" si="4"/>
        <v>23.293216580081559</v>
      </c>
      <c r="O23" t="s">
        <v>75</v>
      </c>
      <c r="P23" s="5">
        <f>P18-P17</f>
        <v>63457944.276594639</v>
      </c>
      <c r="Q23" s="34">
        <f>P23/P17</f>
        <v>6.530839002472269E-2</v>
      </c>
      <c r="S23" t="s">
        <v>76</v>
      </c>
      <c r="T23" s="5">
        <f>T18-T17</f>
        <v>30476521.907855034</v>
      </c>
      <c r="U23" s="6">
        <f>T23/T17</f>
        <v>3.4712337046009352E-2</v>
      </c>
    </row>
    <row r="24" spans="1:21" x14ac:dyDescent="0.25">
      <c r="A24" s="2">
        <v>2028</v>
      </c>
      <c r="B24" s="3">
        <f>'DOF P-1'!T5</f>
        <v>43304691</v>
      </c>
      <c r="C24" s="15"/>
      <c r="D24" s="63">
        <f>'Baseline LDV VMT'!AA71</f>
        <v>946466378.41585326</v>
      </c>
      <c r="E24" s="63">
        <f>'CTF LDV VMT'!J22</f>
        <v>908611993.2089113</v>
      </c>
      <c r="F24" s="66">
        <f t="shared" si="1"/>
        <v>21.855978106756453</v>
      </c>
      <c r="G24" s="116">
        <f t="shared" si="2"/>
        <v>20.981837584498901</v>
      </c>
      <c r="H24" s="70"/>
      <c r="I24" s="3">
        <f>'Baseline Total VMT'!AA71</f>
        <v>1051698341.4571843</v>
      </c>
      <c r="J24" s="37">
        <f>'HDV VMT'!D20</f>
        <v>94195025.9544072</v>
      </c>
      <c r="K24" s="3">
        <f t="shared" si="5"/>
        <v>1002807019.1633185</v>
      </c>
      <c r="L24" s="55">
        <f t="shared" si="3"/>
        <v>24.286014220888546</v>
      </c>
      <c r="M24" s="55">
        <f t="shared" si="4"/>
        <v>23.157006689259564</v>
      </c>
      <c r="P24" s="1"/>
      <c r="T24" s="5"/>
    </row>
    <row r="25" spans="1:21" x14ac:dyDescent="0.25">
      <c r="A25" s="2">
        <v>2029</v>
      </c>
      <c r="B25" s="3">
        <f>'DOF P-1'!U5</f>
        <v>43624393</v>
      </c>
      <c r="C25" s="15"/>
      <c r="D25" s="63">
        <f>'Baseline LDV VMT'!AB71</f>
        <v>951824304.7345711</v>
      </c>
      <c r="E25" s="63">
        <f>'CTF LDV VMT'!J23</f>
        <v>908995453.95600748</v>
      </c>
      <c r="F25" s="66">
        <f t="shared" si="1"/>
        <v>21.818625756800124</v>
      </c>
      <c r="G25" s="116">
        <f t="shared" si="2"/>
        <v>20.836861935385723</v>
      </c>
      <c r="H25" s="70"/>
      <c r="I25" s="3">
        <f>'Baseline Total VMT'!AB71</f>
        <v>1058326500.8177422</v>
      </c>
      <c r="J25" s="37">
        <f>'HDV VMT'!D21</f>
        <v>95475027.713200897</v>
      </c>
      <c r="K25" s="3">
        <f t="shared" si="5"/>
        <v>1004470481.6692084</v>
      </c>
      <c r="L25" s="55">
        <f t="shared" si="3"/>
        <v>24.259970810774199</v>
      </c>
      <c r="M25" s="55">
        <f t="shared" si="4"/>
        <v>23.025431704441331</v>
      </c>
      <c r="P25" s="5"/>
      <c r="T25" s="1"/>
    </row>
    <row r="26" spans="1:21" x14ac:dyDescent="0.25">
      <c r="A26" s="121">
        <v>2030</v>
      </c>
      <c r="B26" s="53">
        <f>'DOF P-1'!V5</f>
        <v>43939250</v>
      </c>
      <c r="C26" s="47"/>
      <c r="D26" s="65">
        <f>'Baseline LDV VMT'!AC71</f>
        <v>957178153.18771982</v>
      </c>
      <c r="E26" s="65">
        <f>'CTF LDV VMT'!J24</f>
        <v>909321551.16480327</v>
      </c>
      <c r="F26" s="122">
        <f t="shared" si="1"/>
        <v>21.784125882615651</v>
      </c>
      <c r="G26" s="117">
        <f t="shared" si="2"/>
        <v>20.69497206176262</v>
      </c>
      <c r="H26" s="72"/>
      <c r="I26" s="53">
        <f>'Baseline Total VMT'!AC71</f>
        <v>1065059758.4708605</v>
      </c>
      <c r="J26" s="48">
        <f>'HDV VMT'!D22</f>
        <v>96839890.392796203</v>
      </c>
      <c r="K26" s="53">
        <f t="shared" si="5"/>
        <v>1006161441.5575994</v>
      </c>
      <c r="L26" s="54">
        <f t="shared" si="3"/>
        <v>24.239370459688331</v>
      </c>
      <c r="M26" s="54">
        <f t="shared" si="4"/>
        <v>22.898921614674794</v>
      </c>
    </row>
    <row r="27" spans="1:21" x14ac:dyDescent="0.25">
      <c r="A27" s="2">
        <v>2031</v>
      </c>
      <c r="B27" s="3">
        <f>'DOF P-1'!W5</f>
        <v>44250503</v>
      </c>
      <c r="C27" s="15"/>
      <c r="D27" s="63">
        <f>'Baseline LDV VMT'!AD71</f>
        <v>962634964.51900458</v>
      </c>
      <c r="E27" s="63">
        <f>'CTF LDV VMT'!J25</f>
        <v>909691501.36807847</v>
      </c>
      <c r="F27" s="66">
        <f t="shared" si="1"/>
        <v>21.754215189802579</v>
      </c>
      <c r="G27" s="116">
        <f t="shared" si="2"/>
        <v>20.557766346025005</v>
      </c>
      <c r="H27" s="70"/>
      <c r="I27" s="3">
        <f>'Baseline Total VMT'!AD71</f>
        <v>1072010943.4749492</v>
      </c>
      <c r="J27" s="37">
        <f>'HDV VMT'!D23</f>
        <v>98307357.262880996</v>
      </c>
      <c r="K27" s="3">
        <f t="shared" si="5"/>
        <v>1007998858.6309595</v>
      </c>
      <c r="L27" s="55">
        <f t="shared" si="3"/>
        <v>24.225960628627188</v>
      </c>
      <c r="M27" s="55">
        <f t="shared" si="4"/>
        <v>22.779376284851711</v>
      </c>
    </row>
    <row r="28" spans="1:21" x14ac:dyDescent="0.25">
      <c r="A28" s="2">
        <v>2032</v>
      </c>
      <c r="B28" s="3">
        <f>'DOF P-1'!X5</f>
        <v>44556617</v>
      </c>
      <c r="C28" s="15"/>
      <c r="D28" s="63">
        <f>'Baseline LDV VMT'!AE71</f>
        <v>966669179.21683335</v>
      </c>
      <c r="E28" s="63">
        <f>'CTF LDV VMT'!J26</f>
        <v>908669805.35386348</v>
      </c>
      <c r="F28" s="66">
        <f t="shared" si="1"/>
        <v>21.695300144013029</v>
      </c>
      <c r="G28" s="116">
        <f t="shared" si="2"/>
        <v>20.393599571391686</v>
      </c>
      <c r="H28" s="70"/>
      <c r="I28" s="3">
        <f>'Baseline Total VMT'!AE71</f>
        <v>1077607351.8555565</v>
      </c>
      <c r="J28" s="37">
        <f>'HDV VMT'!D24</f>
        <v>99840040.735529095</v>
      </c>
      <c r="K28" s="3">
        <f t="shared" si="5"/>
        <v>1008509846.0893925</v>
      </c>
      <c r="L28" s="55">
        <f t="shared" si="3"/>
        <v>24.185125002994649</v>
      </c>
      <c r="M28" s="55">
        <f t="shared" si="4"/>
        <v>22.634345109490528</v>
      </c>
    </row>
    <row r="29" spans="1:21" x14ac:dyDescent="0.25">
      <c r="A29" s="2">
        <v>2033</v>
      </c>
      <c r="B29" s="3">
        <f>'DOF P-1'!Y5</f>
        <v>44856079</v>
      </c>
      <c r="C29" s="15"/>
      <c r="D29" s="63">
        <f>'Baseline LDV VMT'!AF71</f>
        <v>970549204.59095395</v>
      </c>
      <c r="E29" s="63">
        <f>'CTF LDV VMT'!J27</f>
        <v>907463718.59046185</v>
      </c>
      <c r="F29" s="66">
        <f t="shared" si="1"/>
        <v>21.636960390384409</v>
      </c>
      <c r="G29" s="116">
        <f t="shared" si="2"/>
        <v>20.230562697877847</v>
      </c>
      <c r="H29" s="70"/>
      <c r="I29" s="3">
        <f>'Baseline Total VMT'!AF71</f>
        <v>1083087400.1242065</v>
      </c>
      <c r="J29" s="37">
        <f>'HDV VMT'!D25</f>
        <v>101412212.54154301</v>
      </c>
      <c r="K29" s="3">
        <f t="shared" si="5"/>
        <v>1008875931.1320049</v>
      </c>
      <c r="L29" s="55">
        <f t="shared" si="3"/>
        <v>24.145833168436468</v>
      </c>
      <c r="M29" s="55">
        <f t="shared" si="4"/>
        <v>22.491398125369024</v>
      </c>
    </row>
    <row r="30" spans="1:21" x14ac:dyDescent="0.25">
      <c r="A30" s="2">
        <v>2034</v>
      </c>
      <c r="B30" s="3">
        <f>'DOF P-1'!Z5</f>
        <v>45150800</v>
      </c>
      <c r="C30" s="15"/>
      <c r="D30" s="63">
        <f>'Baseline LDV VMT'!AG71</f>
        <v>974456381.38197803</v>
      </c>
      <c r="E30" s="63">
        <f>'CTF LDV VMT'!J28</f>
        <v>906244196.43739533</v>
      </c>
      <c r="F30" s="66">
        <f t="shared" si="1"/>
        <v>21.582261695960604</v>
      </c>
      <c r="G30" s="116">
        <f t="shared" si="2"/>
        <v>20.071498100529677</v>
      </c>
      <c r="H30" s="70"/>
      <c r="I30" s="3">
        <f>'Baseline Total VMT'!AG71</f>
        <v>1088667492.965627</v>
      </c>
      <c r="J30" s="37">
        <f>'HDV VMT'!D26</f>
        <v>103049408.05462</v>
      </c>
      <c r="K30" s="3">
        <f t="shared" si="5"/>
        <v>1009293604.4920154</v>
      </c>
      <c r="L30" s="55">
        <f t="shared" si="3"/>
        <v>24.111809601726371</v>
      </c>
      <c r="M30" s="55">
        <f t="shared" si="4"/>
        <v>22.35383657636222</v>
      </c>
    </row>
    <row r="31" spans="1:21" x14ac:dyDescent="0.25">
      <c r="A31" s="2">
        <v>2035</v>
      </c>
      <c r="B31" s="3">
        <f>'DOF P-1'!AA5</f>
        <v>45440735</v>
      </c>
      <c r="C31" s="15"/>
      <c r="D31" s="63">
        <f>'Baseline LDV VMT'!AH71</f>
        <v>978834459.2468729</v>
      </c>
      <c r="E31" s="63">
        <f>'CTF LDV VMT'!J29</f>
        <v>905421281.49699271</v>
      </c>
      <c r="F31" s="66">
        <f t="shared" si="1"/>
        <v>21.540902875952003</v>
      </c>
      <c r="G31" s="116">
        <f t="shared" si="2"/>
        <v>19.925322103548559</v>
      </c>
      <c r="H31" s="70"/>
      <c r="I31" s="43">
        <f>'Baseline Total VMT'!AH71</f>
        <v>1094911973.9885254</v>
      </c>
      <c r="J31" s="37">
        <f>'HDV VMT'!D27</f>
        <v>104867053.167082</v>
      </c>
      <c r="K31" s="3">
        <f t="shared" si="5"/>
        <v>1010288334.6640747</v>
      </c>
      <c r="L31" s="55">
        <f t="shared" si="3"/>
        <v>24.095384328368045</v>
      </c>
      <c r="M31" s="55">
        <f t="shared" si="4"/>
        <v>22.233098444910159</v>
      </c>
    </row>
    <row r="32" spans="1:21" x14ac:dyDescent="0.25">
      <c r="A32" s="2">
        <v>2036</v>
      </c>
      <c r="B32" s="3">
        <f>'DOF P-1'!AB5</f>
        <v>45726459</v>
      </c>
      <c r="C32" s="15"/>
      <c r="D32" s="63">
        <f>'Baseline LDV VMT'!AI71</f>
        <v>982654684.79273331</v>
      </c>
      <c r="E32" s="63">
        <f>'CTF LDV VMT'!J30</f>
        <v>904041212.23319888</v>
      </c>
      <c r="F32" s="66">
        <f t="shared" si="1"/>
        <v>21.489848684603661</v>
      </c>
      <c r="G32" s="116">
        <f t="shared" si="2"/>
        <v>19.770636782375799</v>
      </c>
      <c r="H32" s="70"/>
      <c r="I32" s="3">
        <f>'Baseline Total VMT'!AI71</f>
        <v>1100522243.6737456</v>
      </c>
      <c r="J32" s="37">
        <f>'HDV VMT'!D28</f>
        <v>106608085.019132</v>
      </c>
      <c r="K32" s="3">
        <f t="shared" si="5"/>
        <v>1010649297.2523309</v>
      </c>
      <c r="L32" s="55">
        <f t="shared" si="3"/>
        <v>24.067515126717893</v>
      </c>
      <c r="M32" s="55">
        <f t="shared" si="4"/>
        <v>22.102067803945435</v>
      </c>
    </row>
    <row r="33" spans="1:13" x14ac:dyDescent="0.25">
      <c r="A33" s="2">
        <v>2037</v>
      </c>
      <c r="B33" s="3">
        <f>'DOF P-1'!AC5</f>
        <v>46006009</v>
      </c>
      <c r="C33" s="15"/>
      <c r="D33" s="63">
        <f>'Baseline LDV VMT'!AJ71</f>
        <v>986515370.1181618</v>
      </c>
      <c r="E33" s="63">
        <f>'CTF LDV VMT'!J31</f>
        <v>902660266.88336217</v>
      </c>
      <c r="F33" s="66">
        <f t="shared" si="1"/>
        <v>21.443185174314117</v>
      </c>
      <c r="G33" s="116">
        <f t="shared" si="2"/>
        <v>19.620486247423944</v>
      </c>
      <c r="H33" s="70"/>
      <c r="I33" s="3">
        <f>'Baseline Total VMT'!AJ71</f>
        <v>1106232809.8043268</v>
      </c>
      <c r="J33" s="37">
        <f>'HDV VMT'!D29</f>
        <v>108407596.523404</v>
      </c>
      <c r="K33" s="3">
        <f t="shared" si="5"/>
        <v>1011067863.4067662</v>
      </c>
      <c r="L33" s="55">
        <f t="shared" si="3"/>
        <v>24.045398282740127</v>
      </c>
      <c r="M33" s="55">
        <f t="shared" si="4"/>
        <v>21.976865313545588</v>
      </c>
    </row>
    <row r="34" spans="1:13" x14ac:dyDescent="0.25">
      <c r="A34" s="2">
        <v>2038</v>
      </c>
      <c r="B34" s="3">
        <f>'DOF P-1'!AD5</f>
        <v>46277743</v>
      </c>
      <c r="C34" s="15"/>
      <c r="D34" s="63">
        <f>'Baseline LDV VMT'!AK71</f>
        <v>990422015.99550557</v>
      </c>
      <c r="E34" s="63">
        <f>'CTF LDV VMT'!J32</f>
        <v>901282591.46056902</v>
      </c>
      <c r="F34" s="66">
        <f t="shared" si="1"/>
        <v>21.401692299373924</v>
      </c>
      <c r="G34" s="116">
        <f t="shared" si="2"/>
        <v>19.475508809074139</v>
      </c>
      <c r="H34" s="70"/>
      <c r="I34" s="3">
        <f>'Baseline Total VMT'!AK71</f>
        <v>1112053155.5996995</v>
      </c>
      <c r="J34" s="37">
        <f>'HDV VMT'!D30</f>
        <v>110264661.98669299</v>
      </c>
      <c r="K34" s="3">
        <f t="shared" si="5"/>
        <v>1011547253.447262</v>
      </c>
      <c r="L34" s="55">
        <f t="shared" si="3"/>
        <v>24.029978203554556</v>
      </c>
      <c r="M34" s="55">
        <f t="shared" si="4"/>
        <v>21.858180366472542</v>
      </c>
    </row>
    <row r="35" spans="1:13" x14ac:dyDescent="0.25">
      <c r="A35" s="2">
        <v>2039</v>
      </c>
      <c r="B35" s="3">
        <f>'DOF P-1'!AE5</f>
        <v>46544307</v>
      </c>
      <c r="C35" s="15"/>
      <c r="D35" s="63">
        <f>'Baseline LDV VMT'!AL71</f>
        <v>994375323.26122344</v>
      </c>
      <c r="E35" s="63">
        <f>'CTF LDV VMT'!J33</f>
        <v>899908115.70769846</v>
      </c>
      <c r="F35" s="66">
        <f t="shared" si="1"/>
        <v>21.364059051544658</v>
      </c>
      <c r="G35" s="116">
        <f t="shared" si="2"/>
        <v>19.334440100433731</v>
      </c>
      <c r="H35" s="70"/>
      <c r="I35" s="3">
        <f>'Baseline Total VMT'!AL71</f>
        <v>1117982128.4455013</v>
      </c>
      <c r="J35" s="37">
        <f>'HDV VMT'!D31</f>
        <v>112179898.32392401</v>
      </c>
      <c r="K35" s="3">
        <f t="shared" si="5"/>
        <v>1012088014.0316224</v>
      </c>
      <c r="L35" s="55">
        <f t="shared" si="3"/>
        <v>24.019739480609331</v>
      </c>
      <c r="M35" s="55">
        <f t="shared" si="4"/>
        <v>21.744614524642561</v>
      </c>
    </row>
    <row r="36" spans="1:13" x14ac:dyDescent="0.25">
      <c r="A36" s="2">
        <v>2040</v>
      </c>
      <c r="B36" s="3">
        <f>'DOF P-1'!AF5</f>
        <v>46804202</v>
      </c>
      <c r="C36" s="15"/>
      <c r="D36" s="63">
        <f>'Baseline LDV VMT'!AM71</f>
        <v>998382259.43462312</v>
      </c>
      <c r="E36" s="63">
        <f>'CTF LDV VMT'!J34</f>
        <v>898542403.79476547</v>
      </c>
      <c r="F36" s="66">
        <f t="shared" si="1"/>
        <v>21.331039025825568</v>
      </c>
      <c r="G36" s="116">
        <f t="shared" si="2"/>
        <v>19.197900303796771</v>
      </c>
      <c r="H36" s="70"/>
      <c r="I36" s="3">
        <f>'Baseline Total VMT'!AM71</f>
        <v>1124021712.3614063</v>
      </c>
      <c r="J36" s="37">
        <f>'HDV VMT'!D32</f>
        <v>114151444.980406</v>
      </c>
      <c r="K36" s="3">
        <f t="shared" si="5"/>
        <v>1012693848.7751715</v>
      </c>
      <c r="L36" s="55">
        <f t="shared" si="3"/>
        <v>24.015401701783237</v>
      </c>
      <c r="M36" s="55">
        <f t="shared" si="4"/>
        <v>21.636814762383334</v>
      </c>
    </row>
    <row r="37" spans="1:13" x14ac:dyDescent="0.25">
      <c r="A37" s="2">
        <v>2041</v>
      </c>
      <c r="B37" s="3">
        <f>'DOF P-1'!AG5</f>
        <v>47056631</v>
      </c>
      <c r="C37" s="15"/>
      <c r="D37" s="63">
        <f>'Baseline LDV VMT'!AN71</f>
        <v>1005486536.3339108</v>
      </c>
      <c r="E37" s="63">
        <f>'CTF LDV VMT'!J35</f>
        <v>899908765.65339231</v>
      </c>
      <c r="F37" s="66">
        <f t="shared" si="1"/>
        <v>21.367584439564126</v>
      </c>
      <c r="G37" s="116">
        <f t="shared" si="2"/>
        <v>19.123952278976205</v>
      </c>
      <c r="H37" s="70"/>
      <c r="I37" s="3">
        <f>'Baseline Total VMT'!AN71</f>
        <v>1132366312.3401415</v>
      </c>
      <c r="J37" s="37">
        <f>'HDV VMT'!D33</f>
        <v>115312051.682842</v>
      </c>
      <c r="K37" s="3">
        <f t="shared" si="5"/>
        <v>1015220817.3362343</v>
      </c>
      <c r="L37" s="55">
        <f t="shared" si="3"/>
        <v>24.063905304656032</v>
      </c>
      <c r="M37" s="55">
        <f t="shared" si="4"/>
        <v>21.574447548874343</v>
      </c>
    </row>
    <row r="38" spans="1:13" x14ac:dyDescent="0.25">
      <c r="A38" s="2">
        <v>2042</v>
      </c>
      <c r="B38" s="3">
        <f>'DOF P-1'!AH5</f>
        <v>47303447</v>
      </c>
      <c r="C38" s="15"/>
      <c r="D38" s="63">
        <f>'Baseline LDV VMT'!AO71</f>
        <v>1012555429.2756027</v>
      </c>
      <c r="E38" s="63">
        <f>'CTF LDV VMT'!J36</f>
        <v>901172604.90127945</v>
      </c>
      <c r="F38" s="66">
        <f t="shared" si="1"/>
        <v>21.405531594253642</v>
      </c>
      <c r="G38" s="116">
        <f t="shared" si="2"/>
        <v>19.050886606662711</v>
      </c>
      <c r="H38" s="70"/>
      <c r="I38" s="3">
        <f>'Baseline Total VMT'!AO71</f>
        <v>1140740193.5487957</v>
      </c>
      <c r="J38" s="37">
        <f>'HDV VMT'!D34</f>
        <v>116540171.194977</v>
      </c>
      <c r="K38" s="3">
        <f t="shared" si="5"/>
        <v>1017712776.0962565</v>
      </c>
      <c r="L38" s="55">
        <f t="shared" si="3"/>
        <v>24.115371413605349</v>
      </c>
      <c r="M38" s="55">
        <f t="shared" si="4"/>
        <v>21.514558465395904</v>
      </c>
    </row>
    <row r="39" spans="1:13" x14ac:dyDescent="0.25">
      <c r="A39" s="2">
        <v>2043</v>
      </c>
      <c r="B39" s="3">
        <f>'DOF P-1'!AI5</f>
        <v>47544426</v>
      </c>
      <c r="C39" s="15"/>
      <c r="D39" s="63">
        <f>'Baseline LDV VMT'!AP71</f>
        <v>1019592191.4330603</v>
      </c>
      <c r="E39" s="63">
        <f>'CTF LDV VMT'!J37</f>
        <v>902337326.8128711</v>
      </c>
      <c r="F39" s="66">
        <f t="shared" si="1"/>
        <v>21.445041558248285</v>
      </c>
      <c r="G39" s="116">
        <f t="shared" si="2"/>
        <v>18.978824706241507</v>
      </c>
      <c r="H39" s="70"/>
      <c r="I39" s="3">
        <f>'Baseline Total VMT'!AP71</f>
        <v>1149104926.8064101</v>
      </c>
      <c r="J39" s="37">
        <f>'HDV VMT'!D35</f>
        <v>117788746.103635</v>
      </c>
      <c r="K39" s="3">
        <f t="shared" si="5"/>
        <v>1020126072.9165061</v>
      </c>
      <c r="L39" s="55">
        <f t="shared" si="3"/>
        <v>24.169077712840831</v>
      </c>
      <c r="M39" s="55">
        <f t="shared" si="4"/>
        <v>21.456270666018895</v>
      </c>
    </row>
    <row r="40" spans="1:13" x14ac:dyDescent="0.25">
      <c r="A40" s="2">
        <v>2044</v>
      </c>
      <c r="B40" s="3">
        <f>'DOF P-1'!AJ5</f>
        <v>47778649</v>
      </c>
      <c r="C40" s="15"/>
      <c r="D40" s="63">
        <f>'Baseline LDV VMT'!AQ71</f>
        <v>1026624565.2217292</v>
      </c>
      <c r="E40" s="63">
        <f>'CTF LDV VMT'!J38</f>
        <v>903427826.62270439</v>
      </c>
      <c r="F40" s="66">
        <f t="shared" si="1"/>
        <v>21.487099085236359</v>
      </c>
      <c r="G40" s="116">
        <f t="shared" si="2"/>
        <v>18.9086097144083</v>
      </c>
      <c r="H40" s="70"/>
      <c r="I40" s="3">
        <f>'Baseline Total VMT'!AQ71</f>
        <v>1157460813.3492424</v>
      </c>
      <c r="J40" s="37">
        <f>'HDV VMT'!D36</f>
        <v>119033177.964219</v>
      </c>
      <c r="K40" s="3">
        <f t="shared" si="5"/>
        <v>1022461004.5869234</v>
      </c>
      <c r="L40" s="55">
        <f t="shared" si="3"/>
        <v>24.225482251481044</v>
      </c>
      <c r="M40" s="55">
        <f t="shared" si="4"/>
        <v>21.399956381917022</v>
      </c>
    </row>
    <row r="41" spans="1:13" x14ac:dyDescent="0.25">
      <c r="A41" s="2">
        <v>2045</v>
      </c>
      <c r="B41" s="3">
        <f>'DOF P-1'!AK5</f>
        <v>48007817</v>
      </c>
      <c r="C41" s="15"/>
      <c r="D41" s="63">
        <f>'Baseline LDV VMT'!AR71</f>
        <v>1033645438.5330843</v>
      </c>
      <c r="E41" s="63">
        <f>'CTF LDV VMT'!J39</f>
        <v>904437948.18990803</v>
      </c>
      <c r="F41" s="66">
        <f t="shared" si="1"/>
        <v>21.530773593248039</v>
      </c>
      <c r="G41" s="116">
        <f t="shared" si="2"/>
        <v>18.839389180930848</v>
      </c>
      <c r="H41" s="70"/>
      <c r="I41" s="3">
        <f>'Baseline Total VMT'!AR71</f>
        <v>1165812292.1080725</v>
      </c>
      <c r="J41" s="37">
        <f>'HDV VMT'!D37</f>
        <v>120286942.27151901</v>
      </c>
      <c r="K41" s="3">
        <f t="shared" si="5"/>
        <v>1024724890.461427</v>
      </c>
      <c r="L41" s="55">
        <f t="shared" si="3"/>
        <v>24.283801367349664</v>
      </c>
      <c r="M41" s="55">
        <f t="shared" si="4"/>
        <v>21.344959102419235</v>
      </c>
    </row>
    <row r="42" spans="1:13" x14ac:dyDescent="0.25">
      <c r="A42" s="2">
        <v>2046</v>
      </c>
      <c r="B42" s="3">
        <f>'DOF P-1'!AL5</f>
        <v>48230450</v>
      </c>
      <c r="C42" s="15"/>
      <c r="D42" s="63">
        <f>'Baseline LDV VMT'!AS71</f>
        <v>1040686774.4289316</v>
      </c>
      <c r="E42" s="63">
        <f>'CTF LDV VMT'!J40</f>
        <v>905395668.17854655</v>
      </c>
      <c r="F42" s="66">
        <f t="shared" si="1"/>
        <v>21.577380564123526</v>
      </c>
      <c r="G42" s="116">
        <f t="shared" si="2"/>
        <v>18.772283239707416</v>
      </c>
      <c r="H42" s="70"/>
      <c r="I42" s="3">
        <f>'Baseline Total VMT'!AS71</f>
        <v>1174185975.4589953</v>
      </c>
      <c r="J42" s="37">
        <f>'HDV VMT'!D38</f>
        <v>121544355.99132299</v>
      </c>
      <c r="K42" s="3">
        <f t="shared" si="5"/>
        <v>1026940024.1698695</v>
      </c>
      <c r="L42" s="55">
        <f t="shared" si="3"/>
        <v>24.345324902815449</v>
      </c>
      <c r="M42" s="55">
        <f t="shared" si="4"/>
        <v>21.292358337313242</v>
      </c>
    </row>
    <row r="43" spans="1:13" x14ac:dyDescent="0.25">
      <c r="A43" s="2">
        <v>2047</v>
      </c>
      <c r="B43" s="3">
        <f>'DOF P-1'!AM5</f>
        <v>48449179</v>
      </c>
      <c r="C43" s="15"/>
      <c r="D43" s="63">
        <f>'Baseline LDV VMT'!AT71</f>
        <v>1047712443.3288494</v>
      </c>
      <c r="E43" s="63">
        <f>'CTF LDV VMT'!J41</f>
        <v>906269427.39809418</v>
      </c>
      <c r="F43" s="66">
        <f t="shared" si="1"/>
        <v>21.624978275253113</v>
      </c>
      <c r="G43" s="116">
        <f t="shared" si="2"/>
        <v>18.705568311035655</v>
      </c>
      <c r="H43" s="70"/>
      <c r="I43" s="3">
        <f>'Baseline Total VMT'!AT71</f>
        <v>1182562677.4330239</v>
      </c>
      <c r="J43" s="37">
        <f>'HDV VMT'!D39</f>
        <v>122815547.765279</v>
      </c>
      <c r="K43" s="3">
        <f t="shared" si="5"/>
        <v>1029084975.1633732</v>
      </c>
      <c r="L43" s="55">
        <f t="shared" si="3"/>
        <v>24.408312005308158</v>
      </c>
      <c r="M43" s="55">
        <f t="shared" si="4"/>
        <v>21.240503893025167</v>
      </c>
    </row>
    <row r="44" spans="1:13" x14ac:dyDescent="0.25">
      <c r="A44" s="2">
        <v>2048</v>
      </c>
      <c r="B44" s="3">
        <f>'DOF P-1'!AN5</f>
        <v>48663583</v>
      </c>
      <c r="C44" s="15"/>
      <c r="D44" s="63">
        <f>'Baseline LDV VMT'!AU71</f>
        <v>1054739743.2764338</v>
      </c>
      <c r="E44" s="63">
        <f>'CTF LDV VMT'!J42</f>
        <v>907074335.09206176</v>
      </c>
      <c r="F44" s="66">
        <f t="shared" si="1"/>
        <v>21.674107787674284</v>
      </c>
      <c r="G44" s="116">
        <f t="shared" si="2"/>
        <v>18.639694802005469</v>
      </c>
      <c r="H44" s="70"/>
      <c r="I44" s="3">
        <f>'Baseline Total VMT'!AU71</f>
        <v>1190941917.087122</v>
      </c>
      <c r="J44" s="37">
        <f>'HDV VMT'!D40</f>
        <v>124088639.755705</v>
      </c>
      <c r="K44" s="3">
        <f t="shared" si="5"/>
        <v>1031162974.8477668</v>
      </c>
      <c r="L44" s="55">
        <f t="shared" si="3"/>
        <v>24.472959935710488</v>
      </c>
      <c r="M44" s="55">
        <f t="shared" si="4"/>
        <v>21.189622943459934</v>
      </c>
    </row>
    <row r="45" spans="1:13" x14ac:dyDescent="0.25">
      <c r="A45" s="2">
        <v>2049</v>
      </c>
      <c r="B45" s="3">
        <f>'DOF P-1'!AO5</f>
        <v>48872567</v>
      </c>
      <c r="C45" s="15"/>
      <c r="D45" s="63">
        <f>'Baseline LDV VMT'!AV71</f>
        <v>1061758598.0030767</v>
      </c>
      <c r="E45" s="63">
        <f>'CTF LDV VMT'!J43</f>
        <v>907801751.52104163</v>
      </c>
      <c r="F45" s="66">
        <f t="shared" si="1"/>
        <v>21.725042558191728</v>
      </c>
      <c r="G45" s="116">
        <f t="shared" si="2"/>
        <v>18.574873538380778</v>
      </c>
      <c r="H45" s="70"/>
      <c r="I45" s="3">
        <f>'Baseline Total VMT'!AV71</f>
        <v>1199325936.1438086</v>
      </c>
      <c r="J45" s="37">
        <f>'HDV VMT'!D41</f>
        <v>125372275.12410501</v>
      </c>
      <c r="K45" s="3">
        <f t="shared" si="5"/>
        <v>1033174026.6451466</v>
      </c>
      <c r="L45" s="55">
        <f t="shared" si="3"/>
        <v>24.539859675138583</v>
      </c>
      <c r="M45" s="55">
        <f t="shared" si="4"/>
        <v>21.140162877983197</v>
      </c>
    </row>
    <row r="46" spans="1:13" x14ac:dyDescent="0.25">
      <c r="A46" s="121">
        <v>2050</v>
      </c>
      <c r="B46" s="53">
        <f>'DOF P-1'!AP5</f>
        <v>49077801</v>
      </c>
      <c r="C46" s="47"/>
      <c r="D46" s="65">
        <f>'Baseline LDV VMT'!AW71</f>
        <v>1068767246.8148121</v>
      </c>
      <c r="E46" s="65">
        <f>'CTF LDV VMT'!J44</f>
        <v>908450305.91035616</v>
      </c>
      <c r="F46" s="68">
        <f t="shared" si="1"/>
        <v>21.776999479149687</v>
      </c>
      <c r="G46" s="54">
        <f t="shared" si="2"/>
        <v>18.510411782923121</v>
      </c>
      <c r="H46" s="73"/>
      <c r="I46" s="53">
        <f>'Baseline Total VMT'!AW71</f>
        <v>1207715847.1016788</v>
      </c>
      <c r="J46" s="48">
        <f>'HDV VMT'!D42</f>
        <v>126673671.66720399</v>
      </c>
      <c r="K46" s="53">
        <f t="shared" si="5"/>
        <v>1035123977.5775602</v>
      </c>
      <c r="L46" s="54">
        <f t="shared" si="3"/>
        <v>24.608189904467782</v>
      </c>
      <c r="M46" s="54">
        <f t="shared" si="4"/>
        <v>21.091490582016096</v>
      </c>
    </row>
    <row r="48" spans="1:13" x14ac:dyDescent="0.25">
      <c r="A48" s="118" t="s">
        <v>325</v>
      </c>
    </row>
    <row r="49" spans="1:11" x14ac:dyDescent="0.25">
      <c r="A49" t="s">
        <v>320</v>
      </c>
    </row>
    <row r="51" spans="1:11" x14ac:dyDescent="0.25">
      <c r="A51" t="s">
        <v>66</v>
      </c>
      <c r="I51" s="59"/>
      <c r="J51" s="4"/>
      <c r="K51" s="5"/>
    </row>
    <row r="52" spans="1:11" x14ac:dyDescent="0.25">
      <c r="A52">
        <v>1</v>
      </c>
      <c r="B52" t="s">
        <v>68</v>
      </c>
      <c r="I52" s="59"/>
      <c r="J52" s="4"/>
      <c r="K52" s="5"/>
    </row>
    <row r="53" spans="1:11" x14ac:dyDescent="0.25">
      <c r="A53">
        <v>2</v>
      </c>
      <c r="B53" t="s">
        <v>67</v>
      </c>
    </row>
  </sheetData>
  <mergeCells count="2">
    <mergeCell ref="D3:G3"/>
    <mergeCell ref="I3:M3"/>
  </mergeCells>
  <pageMargins left="0.7" right="0.7" top="0.75" bottom="0.75" header="0.3" footer="0.3"/>
  <pageSetup scale="40"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5"/>
  <sheetViews>
    <sheetView workbookViewId="0">
      <selection activeCell="A2" sqref="A2"/>
    </sheetView>
  </sheetViews>
  <sheetFormatPr defaultRowHeight="15" x14ac:dyDescent="0.25"/>
  <cols>
    <col min="1" max="1" width="16.28515625" customWidth="1"/>
    <col min="2" max="52" width="10.140625" bestFit="1" customWidth="1"/>
  </cols>
  <sheetData>
    <row r="1" spans="1:52" x14ac:dyDescent="0.25">
      <c r="A1" s="133" t="s">
        <v>3</v>
      </c>
      <c r="B1" s="133"/>
      <c r="C1" s="133"/>
      <c r="D1" s="133"/>
      <c r="E1" s="133"/>
      <c r="F1" s="133"/>
      <c r="G1" s="133"/>
      <c r="H1" s="133"/>
      <c r="I1" s="133"/>
      <c r="J1" s="133"/>
      <c r="K1" s="133"/>
      <c r="L1" s="133"/>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ht="15.75" thickBot="1" x14ac:dyDescent="0.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52" x14ac:dyDescent="0.25">
      <c r="A3" s="8"/>
      <c r="B3" s="136" t="s">
        <v>4</v>
      </c>
      <c r="C3" s="134"/>
      <c r="D3" s="134"/>
      <c r="E3" s="134"/>
      <c r="F3" s="134"/>
      <c r="G3" s="134"/>
      <c r="H3" s="134"/>
      <c r="I3" s="137"/>
      <c r="J3" s="134" t="s">
        <v>5</v>
      </c>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5"/>
    </row>
    <row r="4" spans="1:52" x14ac:dyDescent="0.25">
      <c r="A4" s="9" t="s">
        <v>6</v>
      </c>
      <c r="B4" s="10">
        <v>2010</v>
      </c>
      <c r="C4" s="11">
        <v>2011</v>
      </c>
      <c r="D4" s="11">
        <v>2012</v>
      </c>
      <c r="E4" s="11">
        <v>2013</v>
      </c>
      <c r="F4" s="11">
        <v>2014</v>
      </c>
      <c r="G4" s="11">
        <v>2015</v>
      </c>
      <c r="H4" s="11">
        <v>2016</v>
      </c>
      <c r="I4" s="11">
        <v>2017</v>
      </c>
      <c r="J4" s="11">
        <v>2018</v>
      </c>
      <c r="K4" s="11">
        <v>2019</v>
      </c>
      <c r="L4" s="11">
        <v>2020</v>
      </c>
      <c r="M4" s="11">
        <v>2021</v>
      </c>
      <c r="N4" s="11">
        <v>2022</v>
      </c>
      <c r="O4" s="11">
        <v>2023</v>
      </c>
      <c r="P4" s="11">
        <v>2024</v>
      </c>
      <c r="Q4" s="11">
        <v>2025</v>
      </c>
      <c r="R4" s="11">
        <v>2026</v>
      </c>
      <c r="S4" s="11">
        <v>2027</v>
      </c>
      <c r="T4" s="11">
        <v>2028</v>
      </c>
      <c r="U4" s="11">
        <v>2029</v>
      </c>
      <c r="V4" s="11">
        <v>2030</v>
      </c>
      <c r="W4" s="11">
        <v>2031</v>
      </c>
      <c r="X4" s="11">
        <v>2032</v>
      </c>
      <c r="Y4" s="11">
        <v>2033</v>
      </c>
      <c r="Z4" s="11">
        <v>2034</v>
      </c>
      <c r="AA4" s="11">
        <v>2035</v>
      </c>
      <c r="AB4" s="11">
        <v>2036</v>
      </c>
      <c r="AC4" s="11">
        <v>2037</v>
      </c>
      <c r="AD4" s="11">
        <v>2038</v>
      </c>
      <c r="AE4" s="11">
        <v>2039</v>
      </c>
      <c r="AF4" s="11">
        <v>2040</v>
      </c>
      <c r="AG4" s="11">
        <v>2041</v>
      </c>
      <c r="AH4" s="11">
        <v>2042</v>
      </c>
      <c r="AI4" s="11">
        <v>2043</v>
      </c>
      <c r="AJ4" s="11">
        <v>2044</v>
      </c>
      <c r="AK4" s="11">
        <v>2045</v>
      </c>
      <c r="AL4" s="11">
        <v>2046</v>
      </c>
      <c r="AM4" s="11">
        <v>2047</v>
      </c>
      <c r="AN4" s="11">
        <v>2048</v>
      </c>
      <c r="AO4" s="11">
        <v>2049</v>
      </c>
      <c r="AP4" s="11">
        <v>2050</v>
      </c>
      <c r="AQ4" s="11">
        <v>2051</v>
      </c>
      <c r="AR4" s="11">
        <v>2052</v>
      </c>
      <c r="AS4" s="11">
        <v>2053</v>
      </c>
      <c r="AT4" s="11">
        <v>2054</v>
      </c>
      <c r="AU4" s="11">
        <v>2055</v>
      </c>
      <c r="AV4" s="11">
        <v>2056</v>
      </c>
      <c r="AW4" s="11">
        <v>2057</v>
      </c>
      <c r="AX4" s="11">
        <v>2058</v>
      </c>
      <c r="AY4" s="11">
        <v>2059</v>
      </c>
      <c r="AZ4" s="12">
        <v>2060</v>
      </c>
    </row>
    <row r="5" spans="1:52" x14ac:dyDescent="0.25">
      <c r="A5" s="13" t="s">
        <v>1</v>
      </c>
      <c r="B5" s="14">
        <v>37335085</v>
      </c>
      <c r="C5" s="15">
        <v>37675500</v>
      </c>
      <c r="D5" s="15">
        <v>38042760</v>
      </c>
      <c r="E5" s="15">
        <v>38373749</v>
      </c>
      <c r="F5" s="15">
        <v>38739792</v>
      </c>
      <c r="G5" s="15">
        <v>39059415</v>
      </c>
      <c r="H5" s="15">
        <v>39312207</v>
      </c>
      <c r="I5" s="15">
        <v>39613019</v>
      </c>
      <c r="J5" s="15">
        <v>39952483</v>
      </c>
      <c r="K5" s="15">
        <v>40295352</v>
      </c>
      <c r="L5" s="15">
        <v>40639392</v>
      </c>
      <c r="M5" s="15">
        <v>40980939</v>
      </c>
      <c r="N5" s="15">
        <v>41321565</v>
      </c>
      <c r="O5" s="15">
        <v>41659526</v>
      </c>
      <c r="P5" s="15">
        <v>41994283</v>
      </c>
      <c r="Q5" s="15">
        <v>42326397</v>
      </c>
      <c r="R5" s="15">
        <v>42655695</v>
      </c>
      <c r="S5" s="15">
        <v>42981484</v>
      </c>
      <c r="T5" s="15">
        <v>43304691</v>
      </c>
      <c r="U5" s="15">
        <v>43624393</v>
      </c>
      <c r="V5" s="15">
        <v>43939250</v>
      </c>
      <c r="W5" s="15">
        <v>44250503</v>
      </c>
      <c r="X5" s="15">
        <v>44556617</v>
      </c>
      <c r="Y5" s="15">
        <v>44856079</v>
      </c>
      <c r="Z5" s="15">
        <v>45150800</v>
      </c>
      <c r="AA5" s="15">
        <v>45440735</v>
      </c>
      <c r="AB5" s="15">
        <v>45726459</v>
      </c>
      <c r="AC5" s="15">
        <v>46006009</v>
      </c>
      <c r="AD5" s="15">
        <v>46277743</v>
      </c>
      <c r="AE5" s="15">
        <v>46544307</v>
      </c>
      <c r="AF5" s="15">
        <v>46804202</v>
      </c>
      <c r="AG5" s="15">
        <v>47056631</v>
      </c>
      <c r="AH5" s="15">
        <v>47303447</v>
      </c>
      <c r="AI5" s="15">
        <v>47544426</v>
      </c>
      <c r="AJ5" s="15">
        <v>47778649</v>
      </c>
      <c r="AK5" s="15">
        <v>48007817</v>
      </c>
      <c r="AL5" s="15">
        <v>48230450</v>
      </c>
      <c r="AM5" s="15">
        <v>48449179</v>
      </c>
      <c r="AN5" s="15">
        <v>48663583</v>
      </c>
      <c r="AO5" s="15">
        <v>48872567</v>
      </c>
      <c r="AP5" s="15">
        <v>49077801</v>
      </c>
      <c r="AQ5" s="15">
        <v>49278229</v>
      </c>
      <c r="AR5" s="15">
        <v>49473225</v>
      </c>
      <c r="AS5" s="15">
        <v>49664564</v>
      </c>
      <c r="AT5" s="15">
        <v>49855335</v>
      </c>
      <c r="AU5" s="15">
        <v>50044172</v>
      </c>
      <c r="AV5" s="15">
        <v>50229888</v>
      </c>
      <c r="AW5" s="15">
        <v>50416346</v>
      </c>
      <c r="AX5" s="15">
        <v>50602446</v>
      </c>
      <c r="AY5" s="15">
        <v>50789873</v>
      </c>
      <c r="AZ5" s="16">
        <v>50975904</v>
      </c>
    </row>
    <row r="6" spans="1:52" x14ac:dyDescent="0.25">
      <c r="A6" s="17" t="s">
        <v>7</v>
      </c>
      <c r="B6" s="18">
        <v>1515354</v>
      </c>
      <c r="C6" s="19">
        <v>1532186</v>
      </c>
      <c r="D6" s="19">
        <v>1554698</v>
      </c>
      <c r="E6" s="19">
        <v>1576023</v>
      </c>
      <c r="F6" s="19">
        <v>1600366</v>
      </c>
      <c r="G6" s="19">
        <v>1621005</v>
      </c>
      <c r="H6" s="19">
        <v>1637176</v>
      </c>
      <c r="I6" s="19">
        <v>1650818</v>
      </c>
      <c r="J6" s="19">
        <v>1668399</v>
      </c>
      <c r="K6" s="19">
        <v>1686072</v>
      </c>
      <c r="L6" s="19">
        <v>1703660</v>
      </c>
      <c r="M6" s="19">
        <v>1721450</v>
      </c>
      <c r="N6" s="19">
        <v>1738893</v>
      </c>
      <c r="O6" s="19">
        <v>1756373</v>
      </c>
      <c r="P6" s="19">
        <v>1773448</v>
      </c>
      <c r="Q6" s="19">
        <v>1790456</v>
      </c>
      <c r="R6" s="19">
        <v>1807014</v>
      </c>
      <c r="S6" s="19">
        <v>1823749</v>
      </c>
      <c r="T6" s="19">
        <v>1840472</v>
      </c>
      <c r="U6" s="19">
        <v>1857369</v>
      </c>
      <c r="V6" s="19">
        <v>1873622</v>
      </c>
      <c r="W6" s="19">
        <v>1889829</v>
      </c>
      <c r="X6" s="19">
        <v>1906151</v>
      </c>
      <c r="Y6" s="19">
        <v>1922119</v>
      </c>
      <c r="Z6" s="19">
        <v>1937920</v>
      </c>
      <c r="AA6" s="19">
        <v>1953455</v>
      </c>
      <c r="AB6" s="19">
        <v>1968698</v>
      </c>
      <c r="AC6" s="19">
        <v>1983851</v>
      </c>
      <c r="AD6" s="19">
        <v>1998534</v>
      </c>
      <c r="AE6" s="19">
        <v>2012960</v>
      </c>
      <c r="AF6" s="19">
        <v>2027328</v>
      </c>
      <c r="AG6" s="19">
        <v>2041375</v>
      </c>
      <c r="AH6" s="19">
        <v>2054950</v>
      </c>
      <c r="AI6" s="19">
        <v>2068411</v>
      </c>
      <c r="AJ6" s="19">
        <v>2081903</v>
      </c>
      <c r="AK6" s="19">
        <v>2094635</v>
      </c>
      <c r="AL6" s="19">
        <v>2106923</v>
      </c>
      <c r="AM6" s="19">
        <v>2119435</v>
      </c>
      <c r="AN6" s="19">
        <v>2131801</v>
      </c>
      <c r="AO6" s="19">
        <v>2143309</v>
      </c>
      <c r="AP6" s="19">
        <v>2154848</v>
      </c>
      <c r="AQ6" s="19">
        <v>2166190</v>
      </c>
      <c r="AR6" s="19">
        <v>2177042</v>
      </c>
      <c r="AS6" s="19">
        <v>2188130</v>
      </c>
      <c r="AT6" s="19">
        <v>2198748</v>
      </c>
      <c r="AU6" s="19">
        <v>2209037</v>
      </c>
      <c r="AV6" s="19">
        <v>2219398</v>
      </c>
      <c r="AW6" s="19">
        <v>2230152</v>
      </c>
      <c r="AX6" s="19">
        <v>2240525</v>
      </c>
      <c r="AY6" s="19">
        <v>2250886</v>
      </c>
      <c r="AZ6" s="20">
        <v>2260737</v>
      </c>
    </row>
    <row r="7" spans="1:52" x14ac:dyDescent="0.25">
      <c r="A7" s="17" t="s">
        <v>8</v>
      </c>
      <c r="B7" s="18">
        <v>1175</v>
      </c>
      <c r="C7" s="19">
        <v>1169</v>
      </c>
      <c r="D7" s="19">
        <v>1162</v>
      </c>
      <c r="E7" s="19">
        <v>1159</v>
      </c>
      <c r="F7" s="19">
        <v>1155</v>
      </c>
      <c r="G7" s="19">
        <v>1150</v>
      </c>
      <c r="H7" s="19">
        <v>1128</v>
      </c>
      <c r="I7" s="19">
        <v>1115</v>
      </c>
      <c r="J7" s="19">
        <v>1108</v>
      </c>
      <c r="K7" s="19">
        <v>1104</v>
      </c>
      <c r="L7" s="19">
        <v>1107</v>
      </c>
      <c r="M7" s="19">
        <v>1108</v>
      </c>
      <c r="N7" s="19">
        <v>1109</v>
      </c>
      <c r="O7" s="19">
        <v>1110</v>
      </c>
      <c r="P7" s="19">
        <v>1103</v>
      </c>
      <c r="Q7" s="19">
        <v>1106</v>
      </c>
      <c r="R7" s="19">
        <v>1119</v>
      </c>
      <c r="S7" s="19">
        <v>1124</v>
      </c>
      <c r="T7" s="19">
        <v>1116</v>
      </c>
      <c r="U7" s="19">
        <v>1129</v>
      </c>
      <c r="V7" s="19">
        <v>1134</v>
      </c>
      <c r="W7" s="19">
        <v>1138</v>
      </c>
      <c r="X7" s="19">
        <v>1144</v>
      </c>
      <c r="Y7" s="19">
        <v>1148</v>
      </c>
      <c r="Z7" s="19">
        <v>1147</v>
      </c>
      <c r="AA7" s="19">
        <v>1150</v>
      </c>
      <c r="AB7" s="19">
        <v>1158</v>
      </c>
      <c r="AC7" s="19">
        <v>1162</v>
      </c>
      <c r="AD7" s="19">
        <v>1157</v>
      </c>
      <c r="AE7" s="19">
        <v>1157</v>
      </c>
      <c r="AF7" s="19">
        <v>1145</v>
      </c>
      <c r="AG7" s="19">
        <v>1143</v>
      </c>
      <c r="AH7" s="19">
        <v>1128</v>
      </c>
      <c r="AI7" s="19">
        <v>1120</v>
      </c>
      <c r="AJ7" s="19">
        <v>1118</v>
      </c>
      <c r="AK7" s="19">
        <v>1113</v>
      </c>
      <c r="AL7" s="19">
        <v>1104</v>
      </c>
      <c r="AM7" s="19">
        <v>1104</v>
      </c>
      <c r="AN7" s="19">
        <v>1096</v>
      </c>
      <c r="AO7" s="19">
        <v>1088</v>
      </c>
      <c r="AP7" s="19">
        <v>1085</v>
      </c>
      <c r="AQ7" s="19">
        <v>1083</v>
      </c>
      <c r="AR7" s="19">
        <v>1076</v>
      </c>
      <c r="AS7" s="19">
        <v>1075</v>
      </c>
      <c r="AT7" s="19">
        <v>1070</v>
      </c>
      <c r="AU7" s="19">
        <v>1062</v>
      </c>
      <c r="AV7" s="19">
        <v>1044</v>
      </c>
      <c r="AW7" s="19">
        <v>1041</v>
      </c>
      <c r="AX7" s="19">
        <v>1039</v>
      </c>
      <c r="AY7" s="19">
        <v>1035</v>
      </c>
      <c r="AZ7" s="20">
        <v>1031</v>
      </c>
    </row>
    <row r="8" spans="1:52" x14ac:dyDescent="0.25">
      <c r="A8" s="17" t="s">
        <v>9</v>
      </c>
      <c r="B8" s="18">
        <v>38069</v>
      </c>
      <c r="C8" s="19">
        <v>37894</v>
      </c>
      <c r="D8" s="19">
        <v>37746</v>
      </c>
      <c r="E8" s="19">
        <v>37582</v>
      </c>
      <c r="F8" s="19">
        <v>37448</v>
      </c>
      <c r="G8" s="19">
        <v>37313</v>
      </c>
      <c r="H8" s="19">
        <v>37181</v>
      </c>
      <c r="I8" s="19">
        <v>37050</v>
      </c>
      <c r="J8" s="19">
        <v>37184</v>
      </c>
      <c r="K8" s="19">
        <v>37350</v>
      </c>
      <c r="L8" s="19">
        <v>37560</v>
      </c>
      <c r="M8" s="19">
        <v>37795</v>
      </c>
      <c r="N8" s="19">
        <v>38032</v>
      </c>
      <c r="O8" s="19">
        <v>38268</v>
      </c>
      <c r="P8" s="19">
        <v>38514</v>
      </c>
      <c r="Q8" s="19">
        <v>38760</v>
      </c>
      <c r="R8" s="19">
        <v>39000</v>
      </c>
      <c r="S8" s="19">
        <v>39231</v>
      </c>
      <c r="T8" s="19">
        <v>39482</v>
      </c>
      <c r="U8" s="19">
        <v>39708</v>
      </c>
      <c r="V8" s="19">
        <v>39917</v>
      </c>
      <c r="W8" s="19">
        <v>40134</v>
      </c>
      <c r="X8" s="19">
        <v>40327</v>
      </c>
      <c r="Y8" s="19">
        <v>40520</v>
      </c>
      <c r="Z8" s="19">
        <v>40699</v>
      </c>
      <c r="AA8" s="19">
        <v>40866</v>
      </c>
      <c r="AB8" s="19">
        <v>41012</v>
      </c>
      <c r="AC8" s="19">
        <v>41162</v>
      </c>
      <c r="AD8" s="19">
        <v>41287</v>
      </c>
      <c r="AE8" s="19">
        <v>41399</v>
      </c>
      <c r="AF8" s="19">
        <v>41502</v>
      </c>
      <c r="AG8" s="19">
        <v>41584</v>
      </c>
      <c r="AH8" s="19">
        <v>41673</v>
      </c>
      <c r="AI8" s="19">
        <v>41772</v>
      </c>
      <c r="AJ8" s="19">
        <v>41869</v>
      </c>
      <c r="AK8" s="19">
        <v>41980</v>
      </c>
      <c r="AL8" s="19">
        <v>42074</v>
      </c>
      <c r="AM8" s="19">
        <v>42170</v>
      </c>
      <c r="AN8" s="19">
        <v>42279</v>
      </c>
      <c r="AO8" s="19">
        <v>42383</v>
      </c>
      <c r="AP8" s="19">
        <v>42494</v>
      </c>
      <c r="AQ8" s="19">
        <v>42609</v>
      </c>
      <c r="AR8" s="19">
        <v>42747</v>
      </c>
      <c r="AS8" s="19">
        <v>42884</v>
      </c>
      <c r="AT8" s="19">
        <v>43030</v>
      </c>
      <c r="AU8" s="19">
        <v>43174</v>
      </c>
      <c r="AV8" s="19">
        <v>43332</v>
      </c>
      <c r="AW8" s="19">
        <v>43497</v>
      </c>
      <c r="AX8" s="19">
        <v>43679</v>
      </c>
      <c r="AY8" s="19">
        <v>43850</v>
      </c>
      <c r="AZ8" s="20">
        <v>44028</v>
      </c>
    </row>
    <row r="9" spans="1:52" x14ac:dyDescent="0.25">
      <c r="A9" s="21" t="s">
        <v>10</v>
      </c>
      <c r="B9" s="22">
        <v>220193</v>
      </c>
      <c r="C9" s="23">
        <v>220563</v>
      </c>
      <c r="D9" s="23">
        <v>221708</v>
      </c>
      <c r="E9" s="23">
        <v>222083</v>
      </c>
      <c r="F9" s="23">
        <v>223727</v>
      </c>
      <c r="G9" s="23">
        <v>224180</v>
      </c>
      <c r="H9" s="23">
        <v>224761</v>
      </c>
      <c r="I9" s="23">
        <v>226470</v>
      </c>
      <c r="J9" s="23">
        <v>227804</v>
      </c>
      <c r="K9" s="23">
        <v>229295</v>
      </c>
      <c r="L9" s="23">
        <v>230701</v>
      </c>
      <c r="M9" s="23">
        <v>232147</v>
      </c>
      <c r="N9" s="23">
        <v>233693</v>
      </c>
      <c r="O9" s="23">
        <v>235258</v>
      </c>
      <c r="P9" s="23">
        <v>236896</v>
      </c>
      <c r="Q9" s="23">
        <v>238538</v>
      </c>
      <c r="R9" s="23">
        <v>240370</v>
      </c>
      <c r="S9" s="23">
        <v>242106</v>
      </c>
      <c r="T9" s="23">
        <v>243806</v>
      </c>
      <c r="U9" s="23">
        <v>245534</v>
      </c>
      <c r="V9" s="23">
        <v>247331</v>
      </c>
      <c r="W9" s="23">
        <v>249017</v>
      </c>
      <c r="X9" s="23">
        <v>250810</v>
      </c>
      <c r="Y9" s="23">
        <v>252597</v>
      </c>
      <c r="Z9" s="23">
        <v>254347</v>
      </c>
      <c r="AA9" s="23">
        <v>256034</v>
      </c>
      <c r="AB9" s="23">
        <v>257714</v>
      </c>
      <c r="AC9" s="23">
        <v>259253</v>
      </c>
      <c r="AD9" s="23">
        <v>260770</v>
      </c>
      <c r="AE9" s="23">
        <v>262233</v>
      </c>
      <c r="AF9" s="23">
        <v>263634</v>
      </c>
      <c r="AG9" s="23">
        <v>265047</v>
      </c>
      <c r="AH9" s="23">
        <v>266440</v>
      </c>
      <c r="AI9" s="23">
        <v>267828</v>
      </c>
      <c r="AJ9" s="23">
        <v>269199</v>
      </c>
      <c r="AK9" s="23">
        <v>270604</v>
      </c>
      <c r="AL9" s="23">
        <v>272010</v>
      </c>
      <c r="AM9" s="23">
        <v>273315</v>
      </c>
      <c r="AN9" s="23">
        <v>274691</v>
      </c>
      <c r="AO9" s="23">
        <v>276138</v>
      </c>
      <c r="AP9" s="23">
        <v>277504</v>
      </c>
      <c r="AQ9" s="23">
        <v>279101</v>
      </c>
      <c r="AR9" s="23">
        <v>280593</v>
      </c>
      <c r="AS9" s="23">
        <v>282036</v>
      </c>
      <c r="AT9" s="23">
        <v>283761</v>
      </c>
      <c r="AU9" s="23">
        <v>285282</v>
      </c>
      <c r="AV9" s="23">
        <v>286701</v>
      </c>
      <c r="AW9" s="23">
        <v>288214</v>
      </c>
      <c r="AX9" s="23">
        <v>289915</v>
      </c>
      <c r="AY9" s="23">
        <v>291356</v>
      </c>
      <c r="AZ9" s="24">
        <v>292884</v>
      </c>
    </row>
    <row r="10" spans="1:52" x14ac:dyDescent="0.25">
      <c r="A10" s="25" t="s">
        <v>11</v>
      </c>
      <c r="B10" s="26">
        <v>45535</v>
      </c>
      <c r="C10" s="27">
        <v>45414</v>
      </c>
      <c r="D10" s="27">
        <v>45305</v>
      </c>
      <c r="E10" s="27">
        <v>45116</v>
      </c>
      <c r="F10" s="27">
        <v>45010</v>
      </c>
      <c r="G10" s="27">
        <v>44899</v>
      </c>
      <c r="H10" s="27">
        <v>44747</v>
      </c>
      <c r="I10" s="27">
        <v>44609</v>
      </c>
      <c r="J10" s="27">
        <v>44692</v>
      </c>
      <c r="K10" s="27">
        <v>44808</v>
      </c>
      <c r="L10" s="27">
        <v>44953</v>
      </c>
      <c r="M10" s="27">
        <v>45126</v>
      </c>
      <c r="N10" s="27">
        <v>45308</v>
      </c>
      <c r="O10" s="27">
        <v>45507</v>
      </c>
      <c r="P10" s="27">
        <v>45721</v>
      </c>
      <c r="Q10" s="27">
        <v>45934</v>
      </c>
      <c r="R10" s="27">
        <v>46142</v>
      </c>
      <c r="S10" s="27">
        <v>46349</v>
      </c>
      <c r="T10" s="27">
        <v>46557</v>
      </c>
      <c r="U10" s="27">
        <v>46741</v>
      </c>
      <c r="V10" s="27">
        <v>46920</v>
      </c>
      <c r="W10" s="27">
        <v>47091</v>
      </c>
      <c r="X10" s="27">
        <v>47246</v>
      </c>
      <c r="Y10" s="27">
        <v>47393</v>
      </c>
      <c r="Z10" s="27">
        <v>47523</v>
      </c>
      <c r="AA10" s="27">
        <v>47642</v>
      </c>
      <c r="AB10" s="27">
        <v>47725</v>
      </c>
      <c r="AC10" s="27">
        <v>47816</v>
      </c>
      <c r="AD10" s="27">
        <v>47896</v>
      </c>
      <c r="AE10" s="27">
        <v>47969</v>
      </c>
      <c r="AF10" s="27">
        <v>48033</v>
      </c>
      <c r="AG10" s="27">
        <v>48093</v>
      </c>
      <c r="AH10" s="27">
        <v>48135</v>
      </c>
      <c r="AI10" s="27">
        <v>48177</v>
      </c>
      <c r="AJ10" s="27">
        <v>48215</v>
      </c>
      <c r="AK10" s="27">
        <v>48256</v>
      </c>
      <c r="AL10" s="27">
        <v>48306</v>
      </c>
      <c r="AM10" s="27">
        <v>48356</v>
      </c>
      <c r="AN10" s="27">
        <v>48422</v>
      </c>
      <c r="AO10" s="27">
        <v>48480</v>
      </c>
      <c r="AP10" s="27">
        <v>48566</v>
      </c>
      <c r="AQ10" s="27">
        <v>48658</v>
      </c>
      <c r="AR10" s="27">
        <v>48766</v>
      </c>
      <c r="AS10" s="27">
        <v>48891</v>
      </c>
      <c r="AT10" s="27">
        <v>49035</v>
      </c>
      <c r="AU10" s="27">
        <v>49188</v>
      </c>
      <c r="AV10" s="27">
        <v>49370</v>
      </c>
      <c r="AW10" s="27">
        <v>49553</v>
      </c>
      <c r="AX10" s="27">
        <v>49766</v>
      </c>
      <c r="AY10" s="27">
        <v>50015</v>
      </c>
      <c r="AZ10" s="28">
        <v>50259</v>
      </c>
    </row>
    <row r="11" spans="1:52" x14ac:dyDescent="0.25">
      <c r="A11" s="17" t="s">
        <v>12</v>
      </c>
      <c r="B11" s="18">
        <v>21465</v>
      </c>
      <c r="C11" s="19">
        <v>21626</v>
      </c>
      <c r="D11" s="19">
        <v>21781</v>
      </c>
      <c r="E11" s="19">
        <v>21972</v>
      </c>
      <c r="F11" s="19">
        <v>22139</v>
      </c>
      <c r="G11" s="19">
        <v>22271</v>
      </c>
      <c r="H11" s="19">
        <v>22428</v>
      </c>
      <c r="I11" s="19">
        <v>22580</v>
      </c>
      <c r="J11" s="19">
        <v>22768</v>
      </c>
      <c r="K11" s="19">
        <v>22958</v>
      </c>
      <c r="L11" s="19">
        <v>23144</v>
      </c>
      <c r="M11" s="19">
        <v>23326</v>
      </c>
      <c r="N11" s="19">
        <v>23507</v>
      </c>
      <c r="O11" s="19">
        <v>23686</v>
      </c>
      <c r="P11" s="19">
        <v>23871</v>
      </c>
      <c r="Q11" s="19">
        <v>24053</v>
      </c>
      <c r="R11" s="19">
        <v>24233</v>
      </c>
      <c r="S11" s="19">
        <v>24414</v>
      </c>
      <c r="T11" s="19">
        <v>24595</v>
      </c>
      <c r="U11" s="19">
        <v>24772</v>
      </c>
      <c r="V11" s="19">
        <v>24948</v>
      </c>
      <c r="W11" s="19">
        <v>25102</v>
      </c>
      <c r="X11" s="19">
        <v>25263</v>
      </c>
      <c r="Y11" s="19">
        <v>25422</v>
      </c>
      <c r="Z11" s="19">
        <v>25585</v>
      </c>
      <c r="AA11" s="19">
        <v>25733</v>
      </c>
      <c r="AB11" s="19">
        <v>25896</v>
      </c>
      <c r="AC11" s="19">
        <v>26037</v>
      </c>
      <c r="AD11" s="19">
        <v>26175</v>
      </c>
      <c r="AE11" s="19">
        <v>26294</v>
      </c>
      <c r="AF11" s="19">
        <v>26419</v>
      </c>
      <c r="AG11" s="19">
        <v>26536</v>
      </c>
      <c r="AH11" s="19">
        <v>26642</v>
      </c>
      <c r="AI11" s="19">
        <v>26747</v>
      </c>
      <c r="AJ11" s="19">
        <v>26848</v>
      </c>
      <c r="AK11" s="19">
        <v>26957</v>
      </c>
      <c r="AL11" s="19">
        <v>27051</v>
      </c>
      <c r="AM11" s="19">
        <v>27150</v>
      </c>
      <c r="AN11" s="19">
        <v>27250</v>
      </c>
      <c r="AO11" s="19">
        <v>27351</v>
      </c>
      <c r="AP11" s="19">
        <v>27450</v>
      </c>
      <c r="AQ11" s="19">
        <v>27546</v>
      </c>
      <c r="AR11" s="19">
        <v>27652</v>
      </c>
      <c r="AS11" s="19">
        <v>27762</v>
      </c>
      <c r="AT11" s="19">
        <v>27872</v>
      </c>
      <c r="AU11" s="19">
        <v>27981</v>
      </c>
      <c r="AV11" s="19">
        <v>28099</v>
      </c>
      <c r="AW11" s="19">
        <v>28216</v>
      </c>
      <c r="AX11" s="19">
        <v>28339</v>
      </c>
      <c r="AY11" s="19">
        <v>28467</v>
      </c>
      <c r="AZ11" s="20">
        <v>28594</v>
      </c>
    </row>
    <row r="12" spans="1:52" x14ac:dyDescent="0.25">
      <c r="A12" s="17" t="s">
        <v>13</v>
      </c>
      <c r="B12" s="18">
        <v>1051669</v>
      </c>
      <c r="C12" s="19">
        <v>1063888</v>
      </c>
      <c r="D12" s="19">
        <v>1075825</v>
      </c>
      <c r="E12" s="19">
        <v>1089906</v>
      </c>
      <c r="F12" s="19">
        <v>1103248</v>
      </c>
      <c r="G12" s="19">
        <v>1117459</v>
      </c>
      <c r="H12" s="19">
        <v>1129332</v>
      </c>
      <c r="I12" s="19">
        <v>1138039</v>
      </c>
      <c r="J12" s="19">
        <v>1151442</v>
      </c>
      <c r="K12" s="19">
        <v>1165190</v>
      </c>
      <c r="L12" s="19">
        <v>1178639</v>
      </c>
      <c r="M12" s="19">
        <v>1192214</v>
      </c>
      <c r="N12" s="19">
        <v>1205638</v>
      </c>
      <c r="O12" s="19">
        <v>1218811</v>
      </c>
      <c r="P12" s="19">
        <v>1232102</v>
      </c>
      <c r="Q12" s="19">
        <v>1245480</v>
      </c>
      <c r="R12" s="19">
        <v>1258417</v>
      </c>
      <c r="S12" s="19">
        <v>1271230</v>
      </c>
      <c r="T12" s="19">
        <v>1284093</v>
      </c>
      <c r="U12" s="19">
        <v>1296631</v>
      </c>
      <c r="V12" s="19">
        <v>1309118</v>
      </c>
      <c r="W12" s="19">
        <v>1321358</v>
      </c>
      <c r="X12" s="19">
        <v>1333462</v>
      </c>
      <c r="Y12" s="19">
        <v>1345211</v>
      </c>
      <c r="Z12" s="19">
        <v>1356946</v>
      </c>
      <c r="AA12" s="19">
        <v>1368495</v>
      </c>
      <c r="AB12" s="19">
        <v>1379422</v>
      </c>
      <c r="AC12" s="19">
        <v>1390430</v>
      </c>
      <c r="AD12" s="19">
        <v>1400823</v>
      </c>
      <c r="AE12" s="19">
        <v>1410792</v>
      </c>
      <c r="AF12" s="19">
        <v>1420595</v>
      </c>
      <c r="AG12" s="19">
        <v>1429658</v>
      </c>
      <c r="AH12" s="19">
        <v>1438744</v>
      </c>
      <c r="AI12" s="19">
        <v>1447481</v>
      </c>
      <c r="AJ12" s="19">
        <v>1455762</v>
      </c>
      <c r="AK12" s="19">
        <v>1463803</v>
      </c>
      <c r="AL12" s="19">
        <v>1471450</v>
      </c>
      <c r="AM12" s="19">
        <v>1479278</v>
      </c>
      <c r="AN12" s="19">
        <v>1486583</v>
      </c>
      <c r="AO12" s="19">
        <v>1493748</v>
      </c>
      <c r="AP12" s="19">
        <v>1500541</v>
      </c>
      <c r="AQ12" s="19">
        <v>1506843</v>
      </c>
      <c r="AR12" s="19">
        <v>1513077</v>
      </c>
      <c r="AS12" s="19">
        <v>1519249</v>
      </c>
      <c r="AT12" s="19">
        <v>1525706</v>
      </c>
      <c r="AU12" s="19">
        <v>1531974</v>
      </c>
      <c r="AV12" s="19">
        <v>1538454</v>
      </c>
      <c r="AW12" s="19">
        <v>1544609</v>
      </c>
      <c r="AX12" s="19">
        <v>1550933</v>
      </c>
      <c r="AY12" s="19">
        <v>1557197</v>
      </c>
      <c r="AZ12" s="20">
        <v>1563465</v>
      </c>
    </row>
    <row r="13" spans="1:52" x14ac:dyDescent="0.25">
      <c r="A13" s="17" t="s">
        <v>14</v>
      </c>
      <c r="B13" s="18">
        <v>28389</v>
      </c>
      <c r="C13" s="19">
        <v>28214</v>
      </c>
      <c r="D13" s="19">
        <v>27998</v>
      </c>
      <c r="E13" s="19">
        <v>27544</v>
      </c>
      <c r="F13" s="19">
        <v>27210</v>
      </c>
      <c r="G13" s="19">
        <v>27080</v>
      </c>
      <c r="H13" s="19">
        <v>26956</v>
      </c>
      <c r="I13" s="19">
        <v>26858</v>
      </c>
      <c r="J13" s="19">
        <v>26901</v>
      </c>
      <c r="K13" s="19">
        <v>26950</v>
      </c>
      <c r="L13" s="19">
        <v>26997</v>
      </c>
      <c r="M13" s="19">
        <v>27051</v>
      </c>
      <c r="N13" s="19">
        <v>27105</v>
      </c>
      <c r="O13" s="19">
        <v>27153</v>
      </c>
      <c r="P13" s="19">
        <v>27207</v>
      </c>
      <c r="Q13" s="19">
        <v>27262</v>
      </c>
      <c r="R13" s="19">
        <v>27314</v>
      </c>
      <c r="S13" s="19">
        <v>27377</v>
      </c>
      <c r="T13" s="19">
        <v>27450</v>
      </c>
      <c r="U13" s="19">
        <v>27519</v>
      </c>
      <c r="V13" s="19">
        <v>27570</v>
      </c>
      <c r="W13" s="19">
        <v>27627</v>
      </c>
      <c r="X13" s="19">
        <v>27681</v>
      </c>
      <c r="Y13" s="19">
        <v>27743</v>
      </c>
      <c r="Z13" s="19">
        <v>27800</v>
      </c>
      <c r="AA13" s="19">
        <v>27857</v>
      </c>
      <c r="AB13" s="19">
        <v>27905</v>
      </c>
      <c r="AC13" s="19">
        <v>27960</v>
      </c>
      <c r="AD13" s="19">
        <v>28011</v>
      </c>
      <c r="AE13" s="19">
        <v>28051</v>
      </c>
      <c r="AF13" s="19">
        <v>28104</v>
      </c>
      <c r="AG13" s="19">
        <v>28145</v>
      </c>
      <c r="AH13" s="19">
        <v>28199</v>
      </c>
      <c r="AI13" s="19">
        <v>28240</v>
      </c>
      <c r="AJ13" s="19">
        <v>28289</v>
      </c>
      <c r="AK13" s="19">
        <v>28348</v>
      </c>
      <c r="AL13" s="19">
        <v>28392</v>
      </c>
      <c r="AM13" s="19">
        <v>28434</v>
      </c>
      <c r="AN13" s="19">
        <v>28479</v>
      </c>
      <c r="AO13" s="19">
        <v>28517</v>
      </c>
      <c r="AP13" s="19">
        <v>28568</v>
      </c>
      <c r="AQ13" s="19">
        <v>28615</v>
      </c>
      <c r="AR13" s="19">
        <v>28676</v>
      </c>
      <c r="AS13" s="19">
        <v>28738</v>
      </c>
      <c r="AT13" s="19">
        <v>28808</v>
      </c>
      <c r="AU13" s="19">
        <v>28877</v>
      </c>
      <c r="AV13" s="19">
        <v>28945</v>
      </c>
      <c r="AW13" s="19">
        <v>29030</v>
      </c>
      <c r="AX13" s="19">
        <v>29126</v>
      </c>
      <c r="AY13" s="19">
        <v>29234</v>
      </c>
      <c r="AZ13" s="20">
        <v>29345</v>
      </c>
    </row>
    <row r="14" spans="1:52" x14ac:dyDescent="0.25">
      <c r="A14" s="21" t="s">
        <v>15</v>
      </c>
      <c r="B14" s="22">
        <v>181008</v>
      </c>
      <c r="C14" s="23">
        <v>180917</v>
      </c>
      <c r="D14" s="23">
        <v>181157</v>
      </c>
      <c r="E14" s="23">
        <v>182348</v>
      </c>
      <c r="F14" s="23">
        <v>182578</v>
      </c>
      <c r="G14" s="23">
        <v>183147</v>
      </c>
      <c r="H14" s="23">
        <v>184085</v>
      </c>
      <c r="I14" s="23">
        <v>186123</v>
      </c>
      <c r="J14" s="23">
        <v>187232</v>
      </c>
      <c r="K14" s="23">
        <v>188303</v>
      </c>
      <c r="L14" s="23">
        <v>189576</v>
      </c>
      <c r="M14" s="23">
        <v>190834</v>
      </c>
      <c r="N14" s="23">
        <v>192260</v>
      </c>
      <c r="O14" s="23">
        <v>193826</v>
      </c>
      <c r="P14" s="23">
        <v>195376</v>
      </c>
      <c r="Q14" s="23">
        <v>197090</v>
      </c>
      <c r="R14" s="23">
        <v>198774</v>
      </c>
      <c r="S14" s="23">
        <v>200438</v>
      </c>
      <c r="T14" s="23">
        <v>202270</v>
      </c>
      <c r="U14" s="23">
        <v>204089</v>
      </c>
      <c r="V14" s="23">
        <v>206010</v>
      </c>
      <c r="W14" s="23">
        <v>207899</v>
      </c>
      <c r="X14" s="23">
        <v>209717</v>
      </c>
      <c r="Y14" s="23">
        <v>211558</v>
      </c>
      <c r="Z14" s="23">
        <v>213246</v>
      </c>
      <c r="AA14" s="23">
        <v>215041</v>
      </c>
      <c r="AB14" s="23">
        <v>216637</v>
      </c>
      <c r="AC14" s="23">
        <v>218272</v>
      </c>
      <c r="AD14" s="23">
        <v>219816</v>
      </c>
      <c r="AE14" s="23">
        <v>221434</v>
      </c>
      <c r="AF14" s="23">
        <v>222972</v>
      </c>
      <c r="AG14" s="23">
        <v>224354</v>
      </c>
      <c r="AH14" s="23">
        <v>225690</v>
      </c>
      <c r="AI14" s="23">
        <v>226928</v>
      </c>
      <c r="AJ14" s="23">
        <v>228072</v>
      </c>
      <c r="AK14" s="23">
        <v>229368</v>
      </c>
      <c r="AL14" s="23">
        <v>230630</v>
      </c>
      <c r="AM14" s="23">
        <v>231835</v>
      </c>
      <c r="AN14" s="23">
        <v>232941</v>
      </c>
      <c r="AO14" s="23">
        <v>234150</v>
      </c>
      <c r="AP14" s="23">
        <v>235323</v>
      </c>
      <c r="AQ14" s="23">
        <v>236710</v>
      </c>
      <c r="AR14" s="23">
        <v>238009</v>
      </c>
      <c r="AS14" s="23">
        <v>239439</v>
      </c>
      <c r="AT14" s="23">
        <v>240743</v>
      </c>
      <c r="AU14" s="23">
        <v>242218</v>
      </c>
      <c r="AV14" s="23">
        <v>243708</v>
      </c>
      <c r="AW14" s="23">
        <v>245448</v>
      </c>
      <c r="AX14" s="23">
        <v>247148</v>
      </c>
      <c r="AY14" s="23">
        <v>248992</v>
      </c>
      <c r="AZ14" s="24">
        <v>250957</v>
      </c>
    </row>
    <row r="15" spans="1:52" x14ac:dyDescent="0.25">
      <c r="A15" s="25" t="s">
        <v>16</v>
      </c>
      <c r="B15" s="26">
        <v>932501</v>
      </c>
      <c r="C15" s="27">
        <v>941904</v>
      </c>
      <c r="D15" s="27">
        <v>950364</v>
      </c>
      <c r="E15" s="27">
        <v>959142</v>
      </c>
      <c r="F15" s="27">
        <v>969193</v>
      </c>
      <c r="G15" s="27">
        <v>979636</v>
      </c>
      <c r="H15" s="27">
        <v>988072</v>
      </c>
      <c r="I15" s="27">
        <v>999929</v>
      </c>
      <c r="J15" s="27">
        <v>1010899</v>
      </c>
      <c r="K15" s="27">
        <v>1021856</v>
      </c>
      <c r="L15" s="27">
        <v>1033095</v>
      </c>
      <c r="M15" s="27">
        <v>1044330</v>
      </c>
      <c r="N15" s="27">
        <v>1055752</v>
      </c>
      <c r="O15" s="27">
        <v>1066815</v>
      </c>
      <c r="P15" s="27">
        <v>1078034</v>
      </c>
      <c r="Q15" s="27">
        <v>1088990</v>
      </c>
      <c r="R15" s="27">
        <v>1100307</v>
      </c>
      <c r="S15" s="27">
        <v>1111693</v>
      </c>
      <c r="T15" s="27">
        <v>1122940</v>
      </c>
      <c r="U15" s="27">
        <v>1134199</v>
      </c>
      <c r="V15" s="27">
        <v>1145673</v>
      </c>
      <c r="W15" s="27">
        <v>1157127</v>
      </c>
      <c r="X15" s="27">
        <v>1168195</v>
      </c>
      <c r="Y15" s="27">
        <v>1179459</v>
      </c>
      <c r="Z15" s="27">
        <v>1190485</v>
      </c>
      <c r="AA15" s="27">
        <v>1201443</v>
      </c>
      <c r="AB15" s="27">
        <v>1212489</v>
      </c>
      <c r="AC15" s="27">
        <v>1223553</v>
      </c>
      <c r="AD15" s="27">
        <v>1234620</v>
      </c>
      <c r="AE15" s="27">
        <v>1245615</v>
      </c>
      <c r="AF15" s="27">
        <v>1256599</v>
      </c>
      <c r="AG15" s="27">
        <v>1267192</v>
      </c>
      <c r="AH15" s="27">
        <v>1277706</v>
      </c>
      <c r="AI15" s="27">
        <v>1288167</v>
      </c>
      <c r="AJ15" s="27">
        <v>1298754</v>
      </c>
      <c r="AK15" s="27">
        <v>1309033</v>
      </c>
      <c r="AL15" s="27">
        <v>1319035</v>
      </c>
      <c r="AM15" s="27">
        <v>1329073</v>
      </c>
      <c r="AN15" s="27">
        <v>1339014</v>
      </c>
      <c r="AO15" s="27">
        <v>1348904</v>
      </c>
      <c r="AP15" s="27">
        <v>1358990</v>
      </c>
      <c r="AQ15" s="27">
        <v>1368649</v>
      </c>
      <c r="AR15" s="27">
        <v>1378407</v>
      </c>
      <c r="AS15" s="27">
        <v>1387951</v>
      </c>
      <c r="AT15" s="27">
        <v>1397810</v>
      </c>
      <c r="AU15" s="27">
        <v>1407629</v>
      </c>
      <c r="AV15" s="27">
        <v>1417454</v>
      </c>
      <c r="AW15" s="27">
        <v>1427513</v>
      </c>
      <c r="AX15" s="27">
        <v>1437420</v>
      </c>
      <c r="AY15" s="27">
        <v>1447571</v>
      </c>
      <c r="AZ15" s="28">
        <v>1457732</v>
      </c>
    </row>
    <row r="16" spans="1:52" x14ac:dyDescent="0.25">
      <c r="A16" s="17" t="s">
        <v>17</v>
      </c>
      <c r="B16" s="18">
        <v>28182</v>
      </c>
      <c r="C16" s="19">
        <v>28374</v>
      </c>
      <c r="D16" s="19">
        <v>28508</v>
      </c>
      <c r="E16" s="19">
        <v>28684</v>
      </c>
      <c r="F16" s="19">
        <v>28828</v>
      </c>
      <c r="G16" s="19">
        <v>28960</v>
      </c>
      <c r="H16" s="19">
        <v>29084</v>
      </c>
      <c r="I16" s="19">
        <v>29210</v>
      </c>
      <c r="J16" s="19">
        <v>29365</v>
      </c>
      <c r="K16" s="19">
        <v>29524</v>
      </c>
      <c r="L16" s="19">
        <v>29691</v>
      </c>
      <c r="M16" s="19">
        <v>29872</v>
      </c>
      <c r="N16" s="19">
        <v>30054</v>
      </c>
      <c r="O16" s="19">
        <v>30225</v>
      </c>
      <c r="P16" s="19">
        <v>30416</v>
      </c>
      <c r="Q16" s="19">
        <v>30611</v>
      </c>
      <c r="R16" s="19">
        <v>30811</v>
      </c>
      <c r="S16" s="19">
        <v>31011</v>
      </c>
      <c r="T16" s="19">
        <v>31202</v>
      </c>
      <c r="U16" s="19">
        <v>31401</v>
      </c>
      <c r="V16" s="19">
        <v>31600</v>
      </c>
      <c r="W16" s="19">
        <v>31793</v>
      </c>
      <c r="X16" s="19">
        <v>32002</v>
      </c>
      <c r="Y16" s="19">
        <v>32175</v>
      </c>
      <c r="Z16" s="19">
        <v>32347</v>
      </c>
      <c r="AA16" s="19">
        <v>32508</v>
      </c>
      <c r="AB16" s="19">
        <v>32675</v>
      </c>
      <c r="AC16" s="19">
        <v>32846</v>
      </c>
      <c r="AD16" s="19">
        <v>32985</v>
      </c>
      <c r="AE16" s="19">
        <v>33126</v>
      </c>
      <c r="AF16" s="19">
        <v>33267</v>
      </c>
      <c r="AG16" s="19">
        <v>33402</v>
      </c>
      <c r="AH16" s="19">
        <v>33523</v>
      </c>
      <c r="AI16" s="19">
        <v>33644</v>
      </c>
      <c r="AJ16" s="19">
        <v>33752</v>
      </c>
      <c r="AK16" s="19">
        <v>33862</v>
      </c>
      <c r="AL16" s="19">
        <v>33962</v>
      </c>
      <c r="AM16" s="19">
        <v>34067</v>
      </c>
      <c r="AN16" s="19">
        <v>34165</v>
      </c>
      <c r="AO16" s="19">
        <v>34261</v>
      </c>
      <c r="AP16" s="19">
        <v>34363</v>
      </c>
      <c r="AQ16" s="19">
        <v>34449</v>
      </c>
      <c r="AR16" s="19">
        <v>34561</v>
      </c>
      <c r="AS16" s="19">
        <v>34651</v>
      </c>
      <c r="AT16" s="19">
        <v>34747</v>
      </c>
      <c r="AU16" s="19">
        <v>34847</v>
      </c>
      <c r="AV16" s="19">
        <v>34945</v>
      </c>
      <c r="AW16" s="19">
        <v>35047</v>
      </c>
      <c r="AX16" s="19">
        <v>35156</v>
      </c>
      <c r="AY16" s="19">
        <v>35266</v>
      </c>
      <c r="AZ16" s="20">
        <v>35395</v>
      </c>
    </row>
    <row r="17" spans="1:52" x14ac:dyDescent="0.25">
      <c r="A17" s="17" t="s">
        <v>18</v>
      </c>
      <c r="B17" s="18">
        <v>134998</v>
      </c>
      <c r="C17" s="19">
        <v>135349</v>
      </c>
      <c r="D17" s="19">
        <v>134816</v>
      </c>
      <c r="E17" s="19">
        <v>134895</v>
      </c>
      <c r="F17" s="19">
        <v>134668</v>
      </c>
      <c r="G17" s="19">
        <v>135032</v>
      </c>
      <c r="H17" s="19">
        <v>135884</v>
      </c>
      <c r="I17" s="19">
        <v>136113</v>
      </c>
      <c r="J17" s="19">
        <v>136785</v>
      </c>
      <c r="K17" s="19">
        <v>137314</v>
      </c>
      <c r="L17" s="19">
        <v>137711</v>
      </c>
      <c r="M17" s="19">
        <v>138146</v>
      </c>
      <c r="N17" s="19">
        <v>138643</v>
      </c>
      <c r="O17" s="19">
        <v>138970</v>
      </c>
      <c r="P17" s="19">
        <v>139249</v>
      </c>
      <c r="Q17" s="19">
        <v>139576</v>
      </c>
      <c r="R17" s="19">
        <v>139913</v>
      </c>
      <c r="S17" s="19">
        <v>140210</v>
      </c>
      <c r="T17" s="19">
        <v>140497</v>
      </c>
      <c r="U17" s="19">
        <v>140626</v>
      </c>
      <c r="V17" s="19">
        <v>140779</v>
      </c>
      <c r="W17" s="19">
        <v>140917</v>
      </c>
      <c r="X17" s="19">
        <v>141176</v>
      </c>
      <c r="Y17" s="19">
        <v>141213</v>
      </c>
      <c r="Z17" s="19">
        <v>141356</v>
      </c>
      <c r="AA17" s="19">
        <v>141363</v>
      </c>
      <c r="AB17" s="19">
        <v>141343</v>
      </c>
      <c r="AC17" s="19">
        <v>141410</v>
      </c>
      <c r="AD17" s="19">
        <v>141355</v>
      </c>
      <c r="AE17" s="19">
        <v>141326</v>
      </c>
      <c r="AF17" s="19">
        <v>141236</v>
      </c>
      <c r="AG17" s="19">
        <v>141201</v>
      </c>
      <c r="AH17" s="19">
        <v>141175</v>
      </c>
      <c r="AI17" s="19">
        <v>141089</v>
      </c>
      <c r="AJ17" s="19">
        <v>140944</v>
      </c>
      <c r="AK17" s="19">
        <v>140903</v>
      </c>
      <c r="AL17" s="19">
        <v>140710</v>
      </c>
      <c r="AM17" s="19">
        <v>140596</v>
      </c>
      <c r="AN17" s="19">
        <v>140534</v>
      </c>
      <c r="AO17" s="19">
        <v>140530</v>
      </c>
      <c r="AP17" s="19">
        <v>140471</v>
      </c>
      <c r="AQ17" s="19">
        <v>140418</v>
      </c>
      <c r="AR17" s="19">
        <v>140392</v>
      </c>
      <c r="AS17" s="19">
        <v>140308</v>
      </c>
      <c r="AT17" s="19">
        <v>140114</v>
      </c>
      <c r="AU17" s="19">
        <v>139929</v>
      </c>
      <c r="AV17" s="19">
        <v>139928</v>
      </c>
      <c r="AW17" s="19">
        <v>139919</v>
      </c>
      <c r="AX17" s="19">
        <v>139809</v>
      </c>
      <c r="AY17" s="19">
        <v>139825</v>
      </c>
      <c r="AZ17" s="20">
        <v>139767</v>
      </c>
    </row>
    <row r="18" spans="1:52" x14ac:dyDescent="0.25">
      <c r="A18" s="17" t="s">
        <v>19</v>
      </c>
      <c r="B18" s="18">
        <v>175200</v>
      </c>
      <c r="C18" s="19">
        <v>177792</v>
      </c>
      <c r="D18" s="19">
        <v>179402</v>
      </c>
      <c r="E18" s="19">
        <v>180267</v>
      </c>
      <c r="F18" s="19">
        <v>182989</v>
      </c>
      <c r="G18" s="19">
        <v>185072</v>
      </c>
      <c r="H18" s="19">
        <v>186520</v>
      </c>
      <c r="I18" s="19">
        <v>188650</v>
      </c>
      <c r="J18" s="19">
        <v>191120</v>
      </c>
      <c r="K18" s="19">
        <v>193427</v>
      </c>
      <c r="L18" s="19">
        <v>195814</v>
      </c>
      <c r="M18" s="19">
        <v>198183</v>
      </c>
      <c r="N18" s="19">
        <v>200513</v>
      </c>
      <c r="O18" s="19">
        <v>202847</v>
      </c>
      <c r="P18" s="19">
        <v>205239</v>
      </c>
      <c r="Q18" s="19">
        <v>207638</v>
      </c>
      <c r="R18" s="19">
        <v>210082</v>
      </c>
      <c r="S18" s="19">
        <v>212502</v>
      </c>
      <c r="T18" s="19">
        <v>214941</v>
      </c>
      <c r="U18" s="19">
        <v>217361</v>
      </c>
      <c r="V18" s="19">
        <v>219733</v>
      </c>
      <c r="W18" s="19">
        <v>222131</v>
      </c>
      <c r="X18" s="19">
        <v>224475</v>
      </c>
      <c r="Y18" s="19">
        <v>226803</v>
      </c>
      <c r="Z18" s="19">
        <v>229210</v>
      </c>
      <c r="AA18" s="19">
        <v>231572</v>
      </c>
      <c r="AB18" s="19">
        <v>233888</v>
      </c>
      <c r="AC18" s="19">
        <v>236168</v>
      </c>
      <c r="AD18" s="19">
        <v>238519</v>
      </c>
      <c r="AE18" s="19">
        <v>240964</v>
      </c>
      <c r="AF18" s="19">
        <v>243249</v>
      </c>
      <c r="AG18" s="19">
        <v>245596</v>
      </c>
      <c r="AH18" s="19">
        <v>248017</v>
      </c>
      <c r="AI18" s="19">
        <v>250256</v>
      </c>
      <c r="AJ18" s="19">
        <v>252525</v>
      </c>
      <c r="AK18" s="19">
        <v>254951</v>
      </c>
      <c r="AL18" s="19">
        <v>257428</v>
      </c>
      <c r="AM18" s="19">
        <v>259684</v>
      </c>
      <c r="AN18" s="19">
        <v>261983</v>
      </c>
      <c r="AO18" s="19">
        <v>264261</v>
      </c>
      <c r="AP18" s="19">
        <v>266693</v>
      </c>
      <c r="AQ18" s="19">
        <v>269107</v>
      </c>
      <c r="AR18" s="19">
        <v>271385</v>
      </c>
      <c r="AS18" s="19">
        <v>273645</v>
      </c>
      <c r="AT18" s="19">
        <v>275750</v>
      </c>
      <c r="AU18" s="19">
        <v>277994</v>
      </c>
      <c r="AV18" s="19">
        <v>280339</v>
      </c>
      <c r="AW18" s="19">
        <v>282592</v>
      </c>
      <c r="AX18" s="19">
        <v>284729</v>
      </c>
      <c r="AY18" s="19">
        <v>287127</v>
      </c>
      <c r="AZ18" s="20">
        <v>289380</v>
      </c>
    </row>
    <row r="19" spans="1:52" x14ac:dyDescent="0.25">
      <c r="A19" s="21" t="s">
        <v>20</v>
      </c>
      <c r="B19" s="22">
        <v>18539</v>
      </c>
      <c r="C19" s="23">
        <v>18536</v>
      </c>
      <c r="D19" s="23">
        <v>18569</v>
      </c>
      <c r="E19" s="23">
        <v>18585</v>
      </c>
      <c r="F19" s="23">
        <v>18626</v>
      </c>
      <c r="G19" s="23">
        <v>18640</v>
      </c>
      <c r="H19" s="23">
        <v>18658</v>
      </c>
      <c r="I19" s="23">
        <v>18592</v>
      </c>
      <c r="J19" s="23">
        <v>18633</v>
      </c>
      <c r="K19" s="23">
        <v>18679</v>
      </c>
      <c r="L19" s="23">
        <v>18724</v>
      </c>
      <c r="M19" s="23">
        <v>18772</v>
      </c>
      <c r="N19" s="23">
        <v>18823</v>
      </c>
      <c r="O19" s="23">
        <v>18866</v>
      </c>
      <c r="P19" s="23">
        <v>18906</v>
      </c>
      <c r="Q19" s="23">
        <v>18947</v>
      </c>
      <c r="R19" s="23">
        <v>18985</v>
      </c>
      <c r="S19" s="23">
        <v>19029</v>
      </c>
      <c r="T19" s="23">
        <v>19060</v>
      </c>
      <c r="U19" s="23">
        <v>19088</v>
      </c>
      <c r="V19" s="23">
        <v>19118</v>
      </c>
      <c r="W19" s="23">
        <v>19144</v>
      </c>
      <c r="X19" s="23">
        <v>19179</v>
      </c>
      <c r="Y19" s="23">
        <v>19205</v>
      </c>
      <c r="Z19" s="23">
        <v>19221</v>
      </c>
      <c r="AA19" s="23">
        <v>19238</v>
      </c>
      <c r="AB19" s="23">
        <v>19248</v>
      </c>
      <c r="AC19" s="23">
        <v>19255</v>
      </c>
      <c r="AD19" s="23">
        <v>19263</v>
      </c>
      <c r="AE19" s="23">
        <v>19257</v>
      </c>
      <c r="AF19" s="23">
        <v>19259</v>
      </c>
      <c r="AG19" s="23">
        <v>19253</v>
      </c>
      <c r="AH19" s="23">
        <v>19245</v>
      </c>
      <c r="AI19" s="23">
        <v>19235</v>
      </c>
      <c r="AJ19" s="23">
        <v>19230</v>
      </c>
      <c r="AK19" s="23">
        <v>19206</v>
      </c>
      <c r="AL19" s="23">
        <v>19178</v>
      </c>
      <c r="AM19" s="23">
        <v>19155</v>
      </c>
      <c r="AN19" s="23">
        <v>19133</v>
      </c>
      <c r="AO19" s="23">
        <v>19109</v>
      </c>
      <c r="AP19" s="23">
        <v>19075</v>
      </c>
      <c r="AQ19" s="23">
        <v>19037</v>
      </c>
      <c r="AR19" s="23">
        <v>19001</v>
      </c>
      <c r="AS19" s="23">
        <v>18961</v>
      </c>
      <c r="AT19" s="23">
        <v>18932</v>
      </c>
      <c r="AU19" s="23">
        <v>18892</v>
      </c>
      <c r="AV19" s="23">
        <v>18859</v>
      </c>
      <c r="AW19" s="23">
        <v>18832</v>
      </c>
      <c r="AX19" s="23">
        <v>18804</v>
      </c>
      <c r="AY19" s="23">
        <v>18784</v>
      </c>
      <c r="AZ19" s="24">
        <v>18763</v>
      </c>
    </row>
    <row r="20" spans="1:52" x14ac:dyDescent="0.25">
      <c r="A20" s="25" t="s">
        <v>21</v>
      </c>
      <c r="B20" s="26">
        <v>841537</v>
      </c>
      <c r="C20" s="27">
        <v>849497</v>
      </c>
      <c r="D20" s="27">
        <v>857808</v>
      </c>
      <c r="E20" s="27">
        <v>868181</v>
      </c>
      <c r="F20" s="27">
        <v>876403</v>
      </c>
      <c r="G20" s="27">
        <v>883494</v>
      </c>
      <c r="H20" s="27">
        <v>887922</v>
      </c>
      <c r="I20" s="27">
        <v>898825</v>
      </c>
      <c r="J20" s="27">
        <v>908597</v>
      </c>
      <c r="K20" s="27">
        <v>919366</v>
      </c>
      <c r="L20" s="27">
        <v>930885</v>
      </c>
      <c r="M20" s="27">
        <v>943086</v>
      </c>
      <c r="N20" s="27">
        <v>955825</v>
      </c>
      <c r="O20" s="27">
        <v>969360</v>
      </c>
      <c r="P20" s="27">
        <v>982718</v>
      </c>
      <c r="Q20" s="27">
        <v>996506</v>
      </c>
      <c r="R20" s="27">
        <v>1010808</v>
      </c>
      <c r="S20" s="27">
        <v>1025151</v>
      </c>
      <c r="T20" s="27">
        <v>1039628</v>
      </c>
      <c r="U20" s="27">
        <v>1054077</v>
      </c>
      <c r="V20" s="27">
        <v>1068729</v>
      </c>
      <c r="W20" s="27">
        <v>1083557</v>
      </c>
      <c r="X20" s="27">
        <v>1098337</v>
      </c>
      <c r="Y20" s="27">
        <v>1112837</v>
      </c>
      <c r="Z20" s="27">
        <v>1127490</v>
      </c>
      <c r="AA20" s="27">
        <v>1142207</v>
      </c>
      <c r="AB20" s="27">
        <v>1156865</v>
      </c>
      <c r="AC20" s="27">
        <v>1171360</v>
      </c>
      <c r="AD20" s="27">
        <v>1185844</v>
      </c>
      <c r="AE20" s="27">
        <v>1200518</v>
      </c>
      <c r="AF20" s="27">
        <v>1214656</v>
      </c>
      <c r="AG20" s="27">
        <v>1228868</v>
      </c>
      <c r="AH20" s="27">
        <v>1243056</v>
      </c>
      <c r="AI20" s="27">
        <v>1256793</v>
      </c>
      <c r="AJ20" s="27">
        <v>1270437</v>
      </c>
      <c r="AK20" s="27">
        <v>1284252</v>
      </c>
      <c r="AL20" s="27">
        <v>1297960</v>
      </c>
      <c r="AM20" s="27">
        <v>1311457</v>
      </c>
      <c r="AN20" s="27">
        <v>1324894</v>
      </c>
      <c r="AO20" s="27">
        <v>1338254</v>
      </c>
      <c r="AP20" s="27">
        <v>1351803</v>
      </c>
      <c r="AQ20" s="27">
        <v>1365387</v>
      </c>
      <c r="AR20" s="27">
        <v>1379158</v>
      </c>
      <c r="AS20" s="27">
        <v>1392717</v>
      </c>
      <c r="AT20" s="27">
        <v>1406443</v>
      </c>
      <c r="AU20" s="27">
        <v>1420137</v>
      </c>
      <c r="AV20" s="27">
        <v>1433923</v>
      </c>
      <c r="AW20" s="27">
        <v>1447635</v>
      </c>
      <c r="AX20" s="27">
        <v>1461390</v>
      </c>
      <c r="AY20" s="27">
        <v>1475181</v>
      </c>
      <c r="AZ20" s="28">
        <v>1489326</v>
      </c>
    </row>
    <row r="21" spans="1:52" x14ac:dyDescent="0.25">
      <c r="A21" s="17" t="s">
        <v>22</v>
      </c>
      <c r="B21" s="18">
        <v>152163</v>
      </c>
      <c r="C21" s="19">
        <v>151430</v>
      </c>
      <c r="D21" s="19">
        <v>150028</v>
      </c>
      <c r="E21" s="19">
        <v>150330</v>
      </c>
      <c r="F21" s="19">
        <v>149507</v>
      </c>
      <c r="G21" s="19">
        <v>149832</v>
      </c>
      <c r="H21" s="19">
        <v>149172</v>
      </c>
      <c r="I21" s="19">
        <v>150587</v>
      </c>
      <c r="J21" s="19">
        <v>151821</v>
      </c>
      <c r="K21" s="19">
        <v>153175</v>
      </c>
      <c r="L21" s="19">
        <v>154549</v>
      </c>
      <c r="M21" s="19">
        <v>156115</v>
      </c>
      <c r="N21" s="19">
        <v>157578</v>
      </c>
      <c r="O21" s="19">
        <v>159136</v>
      </c>
      <c r="P21" s="19">
        <v>160704</v>
      </c>
      <c r="Q21" s="19">
        <v>162195</v>
      </c>
      <c r="R21" s="19">
        <v>163825</v>
      </c>
      <c r="S21" s="19">
        <v>165423</v>
      </c>
      <c r="T21" s="19">
        <v>167011</v>
      </c>
      <c r="U21" s="19">
        <v>168564</v>
      </c>
      <c r="V21" s="19">
        <v>170251</v>
      </c>
      <c r="W21" s="19">
        <v>171805</v>
      </c>
      <c r="X21" s="19">
        <v>173476</v>
      </c>
      <c r="Y21" s="19">
        <v>175080</v>
      </c>
      <c r="Z21" s="19">
        <v>176887</v>
      </c>
      <c r="AA21" s="19">
        <v>178651</v>
      </c>
      <c r="AB21" s="19">
        <v>180394</v>
      </c>
      <c r="AC21" s="19">
        <v>182052</v>
      </c>
      <c r="AD21" s="19">
        <v>183717</v>
      </c>
      <c r="AE21" s="19">
        <v>185434</v>
      </c>
      <c r="AF21" s="19">
        <v>187194</v>
      </c>
      <c r="AG21" s="19">
        <v>188895</v>
      </c>
      <c r="AH21" s="19">
        <v>190661</v>
      </c>
      <c r="AI21" s="19">
        <v>192271</v>
      </c>
      <c r="AJ21" s="19">
        <v>193818</v>
      </c>
      <c r="AK21" s="19">
        <v>195252</v>
      </c>
      <c r="AL21" s="19">
        <v>196863</v>
      </c>
      <c r="AM21" s="19">
        <v>198376</v>
      </c>
      <c r="AN21" s="19">
        <v>199872</v>
      </c>
      <c r="AO21" s="19">
        <v>201407</v>
      </c>
      <c r="AP21" s="19">
        <v>202906</v>
      </c>
      <c r="AQ21" s="19">
        <v>204393</v>
      </c>
      <c r="AR21" s="19">
        <v>205832</v>
      </c>
      <c r="AS21" s="19">
        <v>207284</v>
      </c>
      <c r="AT21" s="19">
        <v>208658</v>
      </c>
      <c r="AU21" s="19">
        <v>209950</v>
      </c>
      <c r="AV21" s="19">
        <v>211396</v>
      </c>
      <c r="AW21" s="19">
        <v>212799</v>
      </c>
      <c r="AX21" s="19">
        <v>214191</v>
      </c>
      <c r="AY21" s="19">
        <v>215637</v>
      </c>
      <c r="AZ21" s="20">
        <v>217204</v>
      </c>
    </row>
    <row r="22" spans="1:52" x14ac:dyDescent="0.25">
      <c r="A22" s="17" t="s">
        <v>23</v>
      </c>
      <c r="B22" s="18">
        <v>64953</v>
      </c>
      <c r="C22" s="19">
        <v>64807</v>
      </c>
      <c r="D22" s="19">
        <v>64905</v>
      </c>
      <c r="E22" s="19">
        <v>64790</v>
      </c>
      <c r="F22" s="19">
        <v>65129</v>
      </c>
      <c r="G22" s="19">
        <v>64815</v>
      </c>
      <c r="H22" s="19">
        <v>64712</v>
      </c>
      <c r="I22" s="19">
        <v>64979</v>
      </c>
      <c r="J22" s="19">
        <v>65038</v>
      </c>
      <c r="K22" s="19">
        <v>65156</v>
      </c>
      <c r="L22" s="19">
        <v>65302</v>
      </c>
      <c r="M22" s="19">
        <v>65464</v>
      </c>
      <c r="N22" s="19">
        <v>65654</v>
      </c>
      <c r="O22" s="19">
        <v>65870</v>
      </c>
      <c r="P22" s="19">
        <v>66074</v>
      </c>
      <c r="Q22" s="19">
        <v>66294</v>
      </c>
      <c r="R22" s="19">
        <v>66525</v>
      </c>
      <c r="S22" s="19">
        <v>66772</v>
      </c>
      <c r="T22" s="19">
        <v>67021</v>
      </c>
      <c r="U22" s="19">
        <v>67273</v>
      </c>
      <c r="V22" s="19">
        <v>67536</v>
      </c>
      <c r="W22" s="19">
        <v>67815</v>
      </c>
      <c r="X22" s="19">
        <v>68090</v>
      </c>
      <c r="Y22" s="19">
        <v>68342</v>
      </c>
      <c r="Z22" s="19">
        <v>68582</v>
      </c>
      <c r="AA22" s="19">
        <v>68848</v>
      </c>
      <c r="AB22" s="19">
        <v>69094</v>
      </c>
      <c r="AC22" s="19">
        <v>69338</v>
      </c>
      <c r="AD22" s="19">
        <v>69583</v>
      </c>
      <c r="AE22" s="19">
        <v>69840</v>
      </c>
      <c r="AF22" s="19">
        <v>70093</v>
      </c>
      <c r="AG22" s="19">
        <v>70348</v>
      </c>
      <c r="AH22" s="19">
        <v>70606</v>
      </c>
      <c r="AI22" s="19">
        <v>70861</v>
      </c>
      <c r="AJ22" s="19">
        <v>71131</v>
      </c>
      <c r="AK22" s="19">
        <v>71392</v>
      </c>
      <c r="AL22" s="19">
        <v>71666</v>
      </c>
      <c r="AM22" s="19">
        <v>71940</v>
      </c>
      <c r="AN22" s="19">
        <v>72237</v>
      </c>
      <c r="AO22" s="19">
        <v>72523</v>
      </c>
      <c r="AP22" s="19">
        <v>72833</v>
      </c>
      <c r="AQ22" s="19">
        <v>73166</v>
      </c>
      <c r="AR22" s="19">
        <v>73505</v>
      </c>
      <c r="AS22" s="19">
        <v>73851</v>
      </c>
      <c r="AT22" s="19">
        <v>74202</v>
      </c>
      <c r="AU22" s="19">
        <v>74587</v>
      </c>
      <c r="AV22" s="19">
        <v>74993</v>
      </c>
      <c r="AW22" s="19">
        <v>75403</v>
      </c>
      <c r="AX22" s="19">
        <v>75822</v>
      </c>
      <c r="AY22" s="19">
        <v>76258</v>
      </c>
      <c r="AZ22" s="20">
        <v>76695</v>
      </c>
    </row>
    <row r="23" spans="1:52" x14ac:dyDescent="0.25">
      <c r="A23" s="17" t="s">
        <v>24</v>
      </c>
      <c r="B23" s="18">
        <v>34784</v>
      </c>
      <c r="C23" s="19">
        <v>34512</v>
      </c>
      <c r="D23" s="19">
        <v>33002</v>
      </c>
      <c r="E23" s="19">
        <v>32299</v>
      </c>
      <c r="F23" s="19">
        <v>31842</v>
      </c>
      <c r="G23" s="19">
        <v>30958</v>
      </c>
      <c r="H23" s="19">
        <v>30599</v>
      </c>
      <c r="I23" s="19">
        <v>30652</v>
      </c>
      <c r="J23" s="19">
        <v>30647</v>
      </c>
      <c r="K23" s="19">
        <v>30638</v>
      </c>
      <c r="L23" s="19">
        <v>30626</v>
      </c>
      <c r="M23" s="19">
        <v>30606</v>
      </c>
      <c r="N23" s="19">
        <v>30582</v>
      </c>
      <c r="O23" s="19">
        <v>30552</v>
      </c>
      <c r="P23" s="19">
        <v>30519</v>
      </c>
      <c r="Q23" s="19">
        <v>30478</v>
      </c>
      <c r="R23" s="19">
        <v>30434</v>
      </c>
      <c r="S23" s="19">
        <v>30372</v>
      </c>
      <c r="T23" s="19">
        <v>30303</v>
      </c>
      <c r="U23" s="19">
        <v>30234</v>
      </c>
      <c r="V23" s="19">
        <v>30157</v>
      </c>
      <c r="W23" s="19">
        <v>30075</v>
      </c>
      <c r="X23" s="19">
        <v>29983</v>
      </c>
      <c r="Y23" s="19">
        <v>29887</v>
      </c>
      <c r="Z23" s="19">
        <v>29781</v>
      </c>
      <c r="AA23" s="19">
        <v>29668</v>
      </c>
      <c r="AB23" s="19">
        <v>29568</v>
      </c>
      <c r="AC23" s="19">
        <v>29463</v>
      </c>
      <c r="AD23" s="19">
        <v>29347</v>
      </c>
      <c r="AE23" s="19">
        <v>29232</v>
      </c>
      <c r="AF23" s="19">
        <v>29117</v>
      </c>
      <c r="AG23" s="19">
        <v>28999</v>
      </c>
      <c r="AH23" s="19">
        <v>28884</v>
      </c>
      <c r="AI23" s="19">
        <v>28763</v>
      </c>
      <c r="AJ23" s="19">
        <v>28648</v>
      </c>
      <c r="AK23" s="19">
        <v>28521</v>
      </c>
      <c r="AL23" s="19">
        <v>28403</v>
      </c>
      <c r="AM23" s="19">
        <v>28290</v>
      </c>
      <c r="AN23" s="19">
        <v>28177</v>
      </c>
      <c r="AO23" s="19">
        <v>28059</v>
      </c>
      <c r="AP23" s="19">
        <v>27941</v>
      </c>
      <c r="AQ23" s="19">
        <v>27824</v>
      </c>
      <c r="AR23" s="19">
        <v>27708</v>
      </c>
      <c r="AS23" s="19">
        <v>27609</v>
      </c>
      <c r="AT23" s="19">
        <v>27505</v>
      </c>
      <c r="AU23" s="19">
        <v>27408</v>
      </c>
      <c r="AV23" s="19">
        <v>27315</v>
      </c>
      <c r="AW23" s="19">
        <v>27230</v>
      </c>
      <c r="AX23" s="19">
        <v>27153</v>
      </c>
      <c r="AY23" s="19">
        <v>27076</v>
      </c>
      <c r="AZ23" s="20">
        <v>26999</v>
      </c>
    </row>
    <row r="24" spans="1:52" x14ac:dyDescent="0.25">
      <c r="A24" s="21" t="s">
        <v>25</v>
      </c>
      <c r="B24" s="22">
        <v>9838771</v>
      </c>
      <c r="C24" s="23">
        <v>9901530</v>
      </c>
      <c r="D24" s="23">
        <v>9990250</v>
      </c>
      <c r="E24" s="23">
        <v>10056283</v>
      </c>
      <c r="F24" s="23">
        <v>10124610</v>
      </c>
      <c r="G24" s="23">
        <v>10179482</v>
      </c>
      <c r="H24" s="23">
        <v>10215103</v>
      </c>
      <c r="I24" s="23">
        <v>10271792</v>
      </c>
      <c r="J24" s="23">
        <v>10327815</v>
      </c>
      <c r="K24" s="23">
        <v>10381835</v>
      </c>
      <c r="L24" s="23">
        <v>10435036</v>
      </c>
      <c r="M24" s="23">
        <v>10485492</v>
      </c>
      <c r="N24" s="23">
        <v>10534881</v>
      </c>
      <c r="O24" s="23">
        <v>10581976</v>
      </c>
      <c r="P24" s="23">
        <v>10627846</v>
      </c>
      <c r="Q24" s="23">
        <v>10671800</v>
      </c>
      <c r="R24" s="23">
        <v>10714109</v>
      </c>
      <c r="S24" s="23">
        <v>10754520</v>
      </c>
      <c r="T24" s="23">
        <v>10794209</v>
      </c>
      <c r="U24" s="23">
        <v>10832224</v>
      </c>
      <c r="V24" s="23">
        <v>10868614</v>
      </c>
      <c r="W24" s="23">
        <v>10903442</v>
      </c>
      <c r="X24" s="23">
        <v>10936599</v>
      </c>
      <c r="Y24" s="23">
        <v>10968254</v>
      </c>
      <c r="Z24" s="23">
        <v>10997933</v>
      </c>
      <c r="AA24" s="23">
        <v>11025986</v>
      </c>
      <c r="AB24" s="23">
        <v>11053323</v>
      </c>
      <c r="AC24" s="23">
        <v>11079103</v>
      </c>
      <c r="AD24" s="23">
        <v>11102556</v>
      </c>
      <c r="AE24" s="23">
        <v>11124371</v>
      </c>
      <c r="AF24" s="23">
        <v>11144846</v>
      </c>
      <c r="AG24" s="23">
        <v>11162851</v>
      </c>
      <c r="AH24" s="23">
        <v>11180495</v>
      </c>
      <c r="AI24" s="23">
        <v>11195893</v>
      </c>
      <c r="AJ24" s="23">
        <v>11209102</v>
      </c>
      <c r="AK24" s="23">
        <v>11221487</v>
      </c>
      <c r="AL24" s="23">
        <v>11230970</v>
      </c>
      <c r="AM24" s="23">
        <v>11240378</v>
      </c>
      <c r="AN24" s="23">
        <v>11247732</v>
      </c>
      <c r="AO24" s="23">
        <v>11253126</v>
      </c>
      <c r="AP24" s="23">
        <v>11257873</v>
      </c>
      <c r="AQ24" s="23">
        <v>11261039</v>
      </c>
      <c r="AR24" s="23">
        <v>11262354</v>
      </c>
      <c r="AS24" s="23">
        <v>11262283</v>
      </c>
      <c r="AT24" s="23">
        <v>11260968</v>
      </c>
      <c r="AU24" s="23">
        <v>11258729</v>
      </c>
      <c r="AV24" s="23">
        <v>11254424</v>
      </c>
      <c r="AW24" s="23">
        <v>11250653</v>
      </c>
      <c r="AX24" s="23">
        <v>11246062</v>
      </c>
      <c r="AY24" s="23">
        <v>11240652</v>
      </c>
      <c r="AZ24" s="24">
        <v>11234711</v>
      </c>
    </row>
    <row r="25" spans="1:52" x14ac:dyDescent="0.25">
      <c r="A25" s="25" t="s">
        <v>26</v>
      </c>
      <c r="B25" s="26">
        <v>150145</v>
      </c>
      <c r="C25" s="27">
        <v>151489</v>
      </c>
      <c r="D25" s="27">
        <v>150791</v>
      </c>
      <c r="E25" s="27">
        <v>152220</v>
      </c>
      <c r="F25" s="27">
        <v>154057</v>
      </c>
      <c r="G25" s="27">
        <v>154753</v>
      </c>
      <c r="H25" s="27">
        <v>155518</v>
      </c>
      <c r="I25" s="27">
        <v>157472</v>
      </c>
      <c r="J25" s="27">
        <v>159168</v>
      </c>
      <c r="K25" s="27">
        <v>160980</v>
      </c>
      <c r="L25" s="27">
        <v>162990</v>
      </c>
      <c r="M25" s="27">
        <v>165123</v>
      </c>
      <c r="N25" s="27">
        <v>167267</v>
      </c>
      <c r="O25" s="27">
        <v>169603</v>
      </c>
      <c r="P25" s="27">
        <v>171877</v>
      </c>
      <c r="Q25" s="27">
        <v>174332</v>
      </c>
      <c r="R25" s="27">
        <v>176880</v>
      </c>
      <c r="S25" s="27">
        <v>179306</v>
      </c>
      <c r="T25" s="27">
        <v>181846</v>
      </c>
      <c r="U25" s="27">
        <v>184398</v>
      </c>
      <c r="V25" s="27">
        <v>186937</v>
      </c>
      <c r="W25" s="27">
        <v>189567</v>
      </c>
      <c r="X25" s="27">
        <v>192086</v>
      </c>
      <c r="Y25" s="27">
        <v>194733</v>
      </c>
      <c r="Z25" s="27">
        <v>197215</v>
      </c>
      <c r="AA25" s="27">
        <v>199732</v>
      </c>
      <c r="AB25" s="27">
        <v>202283</v>
      </c>
      <c r="AC25" s="27">
        <v>204799</v>
      </c>
      <c r="AD25" s="27">
        <v>207326</v>
      </c>
      <c r="AE25" s="27">
        <v>209875</v>
      </c>
      <c r="AF25" s="27">
        <v>212405</v>
      </c>
      <c r="AG25" s="27">
        <v>214943</v>
      </c>
      <c r="AH25" s="27">
        <v>217399</v>
      </c>
      <c r="AI25" s="27">
        <v>219966</v>
      </c>
      <c r="AJ25" s="27">
        <v>222537</v>
      </c>
      <c r="AK25" s="27">
        <v>224920</v>
      </c>
      <c r="AL25" s="27">
        <v>227369</v>
      </c>
      <c r="AM25" s="27">
        <v>229833</v>
      </c>
      <c r="AN25" s="27">
        <v>232310</v>
      </c>
      <c r="AO25" s="27">
        <v>234700</v>
      </c>
      <c r="AP25" s="27">
        <v>237292</v>
      </c>
      <c r="AQ25" s="27">
        <v>239649</v>
      </c>
      <c r="AR25" s="27">
        <v>242053</v>
      </c>
      <c r="AS25" s="27">
        <v>244534</v>
      </c>
      <c r="AT25" s="27">
        <v>247024</v>
      </c>
      <c r="AU25" s="27">
        <v>249447</v>
      </c>
      <c r="AV25" s="27">
        <v>251982</v>
      </c>
      <c r="AW25" s="27">
        <v>254619</v>
      </c>
      <c r="AX25" s="27">
        <v>257105</v>
      </c>
      <c r="AY25" s="27">
        <v>259709</v>
      </c>
      <c r="AZ25" s="28">
        <v>262241</v>
      </c>
    </row>
    <row r="26" spans="1:52" x14ac:dyDescent="0.25">
      <c r="A26" s="17" t="s">
        <v>27</v>
      </c>
      <c r="B26" s="18">
        <v>252286</v>
      </c>
      <c r="C26" s="19">
        <v>254453</v>
      </c>
      <c r="D26" s="19">
        <v>255897</v>
      </c>
      <c r="E26" s="19">
        <v>258721</v>
      </c>
      <c r="F26" s="19">
        <v>261104</v>
      </c>
      <c r="G26" s="19">
        <v>261669</v>
      </c>
      <c r="H26" s="19">
        <v>262706</v>
      </c>
      <c r="I26" s="19">
        <v>262545</v>
      </c>
      <c r="J26" s="19">
        <v>263394</v>
      </c>
      <c r="K26" s="19">
        <v>264349</v>
      </c>
      <c r="L26" s="19">
        <v>265152</v>
      </c>
      <c r="M26" s="19">
        <v>266077</v>
      </c>
      <c r="N26" s="19">
        <v>266783</v>
      </c>
      <c r="O26" s="19">
        <v>267545</v>
      </c>
      <c r="P26" s="19">
        <v>268172</v>
      </c>
      <c r="Q26" s="19">
        <v>268879</v>
      </c>
      <c r="R26" s="19">
        <v>269537</v>
      </c>
      <c r="S26" s="19">
        <v>270277</v>
      </c>
      <c r="T26" s="19">
        <v>271007</v>
      </c>
      <c r="U26" s="19">
        <v>271722</v>
      </c>
      <c r="V26" s="19">
        <v>272375</v>
      </c>
      <c r="W26" s="19">
        <v>273036</v>
      </c>
      <c r="X26" s="19">
        <v>273679</v>
      </c>
      <c r="Y26" s="19">
        <v>274278</v>
      </c>
      <c r="Z26" s="19">
        <v>274903</v>
      </c>
      <c r="AA26" s="19">
        <v>275448</v>
      </c>
      <c r="AB26" s="19">
        <v>275957</v>
      </c>
      <c r="AC26" s="19">
        <v>276407</v>
      </c>
      <c r="AD26" s="19">
        <v>276734</v>
      </c>
      <c r="AE26" s="19">
        <v>276974</v>
      </c>
      <c r="AF26" s="19">
        <v>277087</v>
      </c>
      <c r="AG26" s="19">
        <v>277139</v>
      </c>
      <c r="AH26" s="19">
        <v>277112</v>
      </c>
      <c r="AI26" s="19">
        <v>277027</v>
      </c>
      <c r="AJ26" s="19">
        <v>277056</v>
      </c>
      <c r="AK26" s="19">
        <v>276943</v>
      </c>
      <c r="AL26" s="19">
        <v>276657</v>
      </c>
      <c r="AM26" s="19">
        <v>276309</v>
      </c>
      <c r="AN26" s="19">
        <v>275993</v>
      </c>
      <c r="AO26" s="19">
        <v>275690</v>
      </c>
      <c r="AP26" s="19">
        <v>275467</v>
      </c>
      <c r="AQ26" s="19">
        <v>275129</v>
      </c>
      <c r="AR26" s="19">
        <v>274693</v>
      </c>
      <c r="AS26" s="19">
        <v>274171</v>
      </c>
      <c r="AT26" s="19">
        <v>273699</v>
      </c>
      <c r="AU26" s="19">
        <v>273355</v>
      </c>
      <c r="AV26" s="19">
        <v>272935</v>
      </c>
      <c r="AW26" s="19">
        <v>272686</v>
      </c>
      <c r="AX26" s="19">
        <v>272340</v>
      </c>
      <c r="AY26" s="19">
        <v>271893</v>
      </c>
      <c r="AZ26" s="20">
        <v>271601</v>
      </c>
    </row>
    <row r="27" spans="1:52" x14ac:dyDescent="0.25">
      <c r="A27" s="17" t="s">
        <v>28</v>
      </c>
      <c r="B27" s="18">
        <v>18245</v>
      </c>
      <c r="C27" s="19">
        <v>18237</v>
      </c>
      <c r="D27" s="19">
        <v>18223</v>
      </c>
      <c r="E27" s="19">
        <v>18154</v>
      </c>
      <c r="F27" s="19">
        <v>18127</v>
      </c>
      <c r="G27" s="19">
        <v>18088</v>
      </c>
      <c r="H27" s="19">
        <v>18057</v>
      </c>
      <c r="I27" s="19">
        <v>17996</v>
      </c>
      <c r="J27" s="19">
        <v>17998</v>
      </c>
      <c r="K27" s="19">
        <v>18014</v>
      </c>
      <c r="L27" s="19">
        <v>18031</v>
      </c>
      <c r="M27" s="19">
        <v>18054</v>
      </c>
      <c r="N27" s="19">
        <v>18080</v>
      </c>
      <c r="O27" s="19">
        <v>18111</v>
      </c>
      <c r="P27" s="19">
        <v>18139</v>
      </c>
      <c r="Q27" s="19">
        <v>18181</v>
      </c>
      <c r="R27" s="19">
        <v>18232</v>
      </c>
      <c r="S27" s="19">
        <v>18276</v>
      </c>
      <c r="T27" s="19">
        <v>18329</v>
      </c>
      <c r="U27" s="19">
        <v>18370</v>
      </c>
      <c r="V27" s="19">
        <v>18419</v>
      </c>
      <c r="W27" s="19">
        <v>18463</v>
      </c>
      <c r="X27" s="19">
        <v>18505</v>
      </c>
      <c r="Y27" s="19">
        <v>18557</v>
      </c>
      <c r="Z27" s="19">
        <v>18600</v>
      </c>
      <c r="AA27" s="19">
        <v>18636</v>
      </c>
      <c r="AB27" s="19">
        <v>18662</v>
      </c>
      <c r="AC27" s="19">
        <v>18686</v>
      </c>
      <c r="AD27" s="19">
        <v>18723</v>
      </c>
      <c r="AE27" s="19">
        <v>18747</v>
      </c>
      <c r="AF27" s="19">
        <v>18761</v>
      </c>
      <c r="AG27" s="19">
        <v>18786</v>
      </c>
      <c r="AH27" s="19">
        <v>18810</v>
      </c>
      <c r="AI27" s="19">
        <v>18843</v>
      </c>
      <c r="AJ27" s="19">
        <v>18873</v>
      </c>
      <c r="AK27" s="19">
        <v>18905</v>
      </c>
      <c r="AL27" s="19">
        <v>18934</v>
      </c>
      <c r="AM27" s="19">
        <v>18961</v>
      </c>
      <c r="AN27" s="19">
        <v>18990</v>
      </c>
      <c r="AO27" s="19">
        <v>19020</v>
      </c>
      <c r="AP27" s="19">
        <v>19050</v>
      </c>
      <c r="AQ27" s="19">
        <v>19081</v>
      </c>
      <c r="AR27" s="19">
        <v>19120</v>
      </c>
      <c r="AS27" s="19">
        <v>19156</v>
      </c>
      <c r="AT27" s="19">
        <v>19203</v>
      </c>
      <c r="AU27" s="19">
        <v>19261</v>
      </c>
      <c r="AV27" s="19">
        <v>19308</v>
      </c>
      <c r="AW27" s="19">
        <v>19370</v>
      </c>
      <c r="AX27" s="19">
        <v>19438</v>
      </c>
      <c r="AY27" s="19">
        <v>19516</v>
      </c>
      <c r="AZ27" s="20">
        <v>19593</v>
      </c>
    </row>
    <row r="28" spans="1:52" x14ac:dyDescent="0.25">
      <c r="A28" s="17" t="s">
        <v>29</v>
      </c>
      <c r="B28" s="18">
        <v>87667</v>
      </c>
      <c r="C28" s="19">
        <v>87226</v>
      </c>
      <c r="D28" s="19">
        <v>87976</v>
      </c>
      <c r="E28" s="19">
        <v>88040</v>
      </c>
      <c r="F28" s="19">
        <v>88440</v>
      </c>
      <c r="G28" s="19">
        <v>88264</v>
      </c>
      <c r="H28" s="19">
        <v>88779</v>
      </c>
      <c r="I28" s="19">
        <v>89124</v>
      </c>
      <c r="J28" s="19">
        <v>89459</v>
      </c>
      <c r="K28" s="19">
        <v>89815</v>
      </c>
      <c r="L28" s="19">
        <v>90175</v>
      </c>
      <c r="M28" s="19">
        <v>90529</v>
      </c>
      <c r="N28" s="19">
        <v>90879</v>
      </c>
      <c r="O28" s="19">
        <v>91243</v>
      </c>
      <c r="P28" s="19">
        <v>91593</v>
      </c>
      <c r="Q28" s="19">
        <v>91940</v>
      </c>
      <c r="R28" s="19">
        <v>92260</v>
      </c>
      <c r="S28" s="19">
        <v>92558</v>
      </c>
      <c r="T28" s="19">
        <v>92865</v>
      </c>
      <c r="U28" s="19">
        <v>93167</v>
      </c>
      <c r="V28" s="19">
        <v>93452</v>
      </c>
      <c r="W28" s="19">
        <v>93716</v>
      </c>
      <c r="X28" s="19">
        <v>93968</v>
      </c>
      <c r="Y28" s="19">
        <v>94184</v>
      </c>
      <c r="Z28" s="19">
        <v>94379</v>
      </c>
      <c r="AA28" s="19">
        <v>94577</v>
      </c>
      <c r="AB28" s="19">
        <v>94734</v>
      </c>
      <c r="AC28" s="19">
        <v>94874</v>
      </c>
      <c r="AD28" s="19">
        <v>94978</v>
      </c>
      <c r="AE28" s="19">
        <v>95061</v>
      </c>
      <c r="AF28" s="19">
        <v>95124</v>
      </c>
      <c r="AG28" s="19">
        <v>95175</v>
      </c>
      <c r="AH28" s="19">
        <v>95214</v>
      </c>
      <c r="AI28" s="19">
        <v>95246</v>
      </c>
      <c r="AJ28" s="19">
        <v>95265</v>
      </c>
      <c r="AK28" s="19">
        <v>95295</v>
      </c>
      <c r="AL28" s="19">
        <v>95292</v>
      </c>
      <c r="AM28" s="19">
        <v>95311</v>
      </c>
      <c r="AN28" s="19">
        <v>95330</v>
      </c>
      <c r="AO28" s="19">
        <v>95380</v>
      </c>
      <c r="AP28" s="19">
        <v>95403</v>
      </c>
      <c r="AQ28" s="19">
        <v>95436</v>
      </c>
      <c r="AR28" s="19">
        <v>95476</v>
      </c>
      <c r="AS28" s="19">
        <v>95527</v>
      </c>
      <c r="AT28" s="19">
        <v>95580</v>
      </c>
      <c r="AU28" s="19">
        <v>95642</v>
      </c>
      <c r="AV28" s="19">
        <v>95716</v>
      </c>
      <c r="AW28" s="19">
        <v>95825</v>
      </c>
      <c r="AX28" s="19">
        <v>95923</v>
      </c>
      <c r="AY28" s="19">
        <v>96040</v>
      </c>
      <c r="AZ28" s="20">
        <v>96164</v>
      </c>
    </row>
    <row r="29" spans="1:52" x14ac:dyDescent="0.25">
      <c r="A29" s="21" t="s">
        <v>30</v>
      </c>
      <c r="B29" s="22">
        <v>256810</v>
      </c>
      <c r="C29" s="23">
        <v>260108</v>
      </c>
      <c r="D29" s="23">
        <v>262946</v>
      </c>
      <c r="E29" s="23">
        <v>264815</v>
      </c>
      <c r="F29" s="23">
        <v>267659</v>
      </c>
      <c r="G29" s="23">
        <v>269870</v>
      </c>
      <c r="H29" s="23">
        <v>272286</v>
      </c>
      <c r="I29" s="23">
        <v>276275</v>
      </c>
      <c r="J29" s="23">
        <v>279570</v>
      </c>
      <c r="K29" s="23">
        <v>283084</v>
      </c>
      <c r="L29" s="23">
        <v>286746</v>
      </c>
      <c r="M29" s="23">
        <v>290495</v>
      </c>
      <c r="N29" s="23">
        <v>294363</v>
      </c>
      <c r="O29" s="23">
        <v>298249</v>
      </c>
      <c r="P29" s="23">
        <v>302217</v>
      </c>
      <c r="Q29" s="23">
        <v>306143</v>
      </c>
      <c r="R29" s="23">
        <v>310160</v>
      </c>
      <c r="S29" s="23">
        <v>314326</v>
      </c>
      <c r="T29" s="23">
        <v>318540</v>
      </c>
      <c r="U29" s="23">
        <v>322689</v>
      </c>
      <c r="V29" s="23">
        <v>326923</v>
      </c>
      <c r="W29" s="23">
        <v>331283</v>
      </c>
      <c r="X29" s="23">
        <v>335664</v>
      </c>
      <c r="Y29" s="23">
        <v>339947</v>
      </c>
      <c r="Z29" s="23">
        <v>344340</v>
      </c>
      <c r="AA29" s="23">
        <v>348499</v>
      </c>
      <c r="AB29" s="23">
        <v>352788</v>
      </c>
      <c r="AC29" s="23">
        <v>357002</v>
      </c>
      <c r="AD29" s="23">
        <v>361212</v>
      </c>
      <c r="AE29" s="23">
        <v>365385</v>
      </c>
      <c r="AF29" s="23">
        <v>369542</v>
      </c>
      <c r="AG29" s="23">
        <v>373724</v>
      </c>
      <c r="AH29" s="23">
        <v>377889</v>
      </c>
      <c r="AI29" s="23">
        <v>381903</v>
      </c>
      <c r="AJ29" s="23">
        <v>386103</v>
      </c>
      <c r="AK29" s="23">
        <v>390181</v>
      </c>
      <c r="AL29" s="23">
        <v>394265</v>
      </c>
      <c r="AM29" s="23">
        <v>398249</v>
      </c>
      <c r="AN29" s="23">
        <v>402217</v>
      </c>
      <c r="AO29" s="23">
        <v>406253</v>
      </c>
      <c r="AP29" s="23">
        <v>410444</v>
      </c>
      <c r="AQ29" s="23">
        <v>414538</v>
      </c>
      <c r="AR29" s="23">
        <v>418640</v>
      </c>
      <c r="AS29" s="23">
        <v>422641</v>
      </c>
      <c r="AT29" s="23">
        <v>426797</v>
      </c>
      <c r="AU29" s="23">
        <v>431181</v>
      </c>
      <c r="AV29" s="23">
        <v>435437</v>
      </c>
      <c r="AW29" s="23">
        <v>439797</v>
      </c>
      <c r="AX29" s="23">
        <v>444123</v>
      </c>
      <c r="AY29" s="23">
        <v>448524</v>
      </c>
      <c r="AZ29" s="24">
        <v>452868</v>
      </c>
    </row>
    <row r="30" spans="1:52" x14ac:dyDescent="0.25">
      <c r="A30" s="25" t="s">
        <v>31</v>
      </c>
      <c r="B30" s="26">
        <v>9689</v>
      </c>
      <c r="C30" s="27">
        <v>9686</v>
      </c>
      <c r="D30" s="27">
        <v>9634</v>
      </c>
      <c r="E30" s="27">
        <v>9603</v>
      </c>
      <c r="F30" s="27">
        <v>9564</v>
      </c>
      <c r="G30" s="27">
        <v>9510</v>
      </c>
      <c r="H30" s="27">
        <v>9506</v>
      </c>
      <c r="I30" s="27">
        <v>9521</v>
      </c>
      <c r="J30" s="27">
        <v>9484</v>
      </c>
      <c r="K30" s="27">
        <v>9454</v>
      </c>
      <c r="L30" s="27">
        <v>9422</v>
      </c>
      <c r="M30" s="27">
        <v>9396</v>
      </c>
      <c r="N30" s="27">
        <v>9378</v>
      </c>
      <c r="O30" s="27">
        <v>9359</v>
      </c>
      <c r="P30" s="27">
        <v>9338</v>
      </c>
      <c r="Q30" s="27">
        <v>9318</v>
      </c>
      <c r="R30" s="27">
        <v>9307</v>
      </c>
      <c r="S30" s="27">
        <v>9297</v>
      </c>
      <c r="T30" s="27">
        <v>9286</v>
      </c>
      <c r="U30" s="27">
        <v>9276</v>
      </c>
      <c r="V30" s="27">
        <v>9267</v>
      </c>
      <c r="W30" s="27">
        <v>9258</v>
      </c>
      <c r="X30" s="27">
        <v>9240</v>
      </c>
      <c r="Y30" s="27">
        <v>9227</v>
      </c>
      <c r="Z30" s="27">
        <v>9217</v>
      </c>
      <c r="AA30" s="27">
        <v>9195</v>
      </c>
      <c r="AB30" s="27">
        <v>9168</v>
      </c>
      <c r="AC30" s="27">
        <v>9148</v>
      </c>
      <c r="AD30" s="27">
        <v>9120</v>
      </c>
      <c r="AE30" s="27">
        <v>9089</v>
      </c>
      <c r="AF30" s="27">
        <v>9061</v>
      </c>
      <c r="AG30" s="27">
        <v>9025</v>
      </c>
      <c r="AH30" s="27">
        <v>9000</v>
      </c>
      <c r="AI30" s="27">
        <v>8967</v>
      </c>
      <c r="AJ30" s="27">
        <v>8935</v>
      </c>
      <c r="AK30" s="27">
        <v>8898</v>
      </c>
      <c r="AL30" s="27">
        <v>8861</v>
      </c>
      <c r="AM30" s="27">
        <v>8831</v>
      </c>
      <c r="AN30" s="27">
        <v>8805</v>
      </c>
      <c r="AO30" s="27">
        <v>8780</v>
      </c>
      <c r="AP30" s="27">
        <v>8746</v>
      </c>
      <c r="AQ30" s="27">
        <v>8721</v>
      </c>
      <c r="AR30" s="27">
        <v>8697</v>
      </c>
      <c r="AS30" s="27">
        <v>8676</v>
      </c>
      <c r="AT30" s="27">
        <v>8654</v>
      </c>
      <c r="AU30" s="27">
        <v>8633</v>
      </c>
      <c r="AV30" s="27">
        <v>8616</v>
      </c>
      <c r="AW30" s="27">
        <v>8608</v>
      </c>
      <c r="AX30" s="27">
        <v>8604</v>
      </c>
      <c r="AY30" s="27">
        <v>8601</v>
      </c>
      <c r="AZ30" s="28">
        <v>8587</v>
      </c>
    </row>
    <row r="31" spans="1:52" x14ac:dyDescent="0.25">
      <c r="A31" s="17" t="s">
        <v>32</v>
      </c>
      <c r="B31" s="18">
        <v>14007</v>
      </c>
      <c r="C31" s="19">
        <v>14261</v>
      </c>
      <c r="D31" s="19">
        <v>14100</v>
      </c>
      <c r="E31" s="19">
        <v>13902</v>
      </c>
      <c r="F31" s="19">
        <v>13939</v>
      </c>
      <c r="G31" s="19">
        <v>13841</v>
      </c>
      <c r="H31" s="19">
        <v>13801</v>
      </c>
      <c r="I31" s="19">
        <v>13798</v>
      </c>
      <c r="J31" s="19">
        <v>13848</v>
      </c>
      <c r="K31" s="19">
        <v>13914</v>
      </c>
      <c r="L31" s="19">
        <v>13986</v>
      </c>
      <c r="M31" s="19">
        <v>14061</v>
      </c>
      <c r="N31" s="19">
        <v>14133</v>
      </c>
      <c r="O31" s="19">
        <v>14203</v>
      </c>
      <c r="P31" s="19">
        <v>14283</v>
      </c>
      <c r="Q31" s="19">
        <v>14360</v>
      </c>
      <c r="R31" s="19">
        <v>14426</v>
      </c>
      <c r="S31" s="19">
        <v>14490</v>
      </c>
      <c r="T31" s="19">
        <v>14552</v>
      </c>
      <c r="U31" s="19">
        <v>14608</v>
      </c>
      <c r="V31" s="19">
        <v>14663</v>
      </c>
      <c r="W31" s="19">
        <v>14720</v>
      </c>
      <c r="X31" s="19">
        <v>14777</v>
      </c>
      <c r="Y31" s="19">
        <v>14818</v>
      </c>
      <c r="Z31" s="19">
        <v>14859</v>
      </c>
      <c r="AA31" s="19">
        <v>14899</v>
      </c>
      <c r="AB31" s="19">
        <v>14931</v>
      </c>
      <c r="AC31" s="19">
        <v>14953</v>
      </c>
      <c r="AD31" s="19">
        <v>14975</v>
      </c>
      <c r="AE31" s="19">
        <v>14985</v>
      </c>
      <c r="AF31" s="19">
        <v>14991</v>
      </c>
      <c r="AG31" s="19">
        <v>15000</v>
      </c>
      <c r="AH31" s="19">
        <v>14990</v>
      </c>
      <c r="AI31" s="19">
        <v>14985</v>
      </c>
      <c r="AJ31" s="19">
        <v>14969</v>
      </c>
      <c r="AK31" s="19">
        <v>14945</v>
      </c>
      <c r="AL31" s="19">
        <v>14911</v>
      </c>
      <c r="AM31" s="19">
        <v>14883</v>
      </c>
      <c r="AN31" s="19">
        <v>14845</v>
      </c>
      <c r="AO31" s="19">
        <v>14803</v>
      </c>
      <c r="AP31" s="19">
        <v>14749</v>
      </c>
      <c r="AQ31" s="19">
        <v>14692</v>
      </c>
      <c r="AR31" s="19">
        <v>14625</v>
      </c>
      <c r="AS31" s="19">
        <v>14566</v>
      </c>
      <c r="AT31" s="19">
        <v>14500</v>
      </c>
      <c r="AU31" s="19">
        <v>14444</v>
      </c>
      <c r="AV31" s="19">
        <v>14379</v>
      </c>
      <c r="AW31" s="19">
        <v>14318</v>
      </c>
      <c r="AX31" s="19">
        <v>14257</v>
      </c>
      <c r="AY31" s="19">
        <v>14200</v>
      </c>
      <c r="AZ31" s="20">
        <v>14150</v>
      </c>
    </row>
    <row r="32" spans="1:52" x14ac:dyDescent="0.25">
      <c r="A32" s="17" t="s">
        <v>33</v>
      </c>
      <c r="B32" s="18">
        <v>414945</v>
      </c>
      <c r="C32" s="19">
        <v>419490</v>
      </c>
      <c r="D32" s="19">
        <v>424036</v>
      </c>
      <c r="E32" s="19">
        <v>426613</v>
      </c>
      <c r="F32" s="19">
        <v>429810</v>
      </c>
      <c r="G32" s="19">
        <v>435342</v>
      </c>
      <c r="H32" s="19">
        <v>439945</v>
      </c>
      <c r="I32" s="19">
        <v>442808</v>
      </c>
      <c r="J32" s="19">
        <v>446873</v>
      </c>
      <c r="K32" s="19">
        <v>450846</v>
      </c>
      <c r="L32" s="19">
        <v>454599</v>
      </c>
      <c r="M32" s="19">
        <v>458234</v>
      </c>
      <c r="N32" s="19">
        <v>461820</v>
      </c>
      <c r="O32" s="19">
        <v>465396</v>
      </c>
      <c r="P32" s="19">
        <v>469013</v>
      </c>
      <c r="Q32" s="19">
        <v>472505</v>
      </c>
      <c r="R32" s="19">
        <v>475967</v>
      </c>
      <c r="S32" s="19">
        <v>479256</v>
      </c>
      <c r="T32" s="19">
        <v>482647</v>
      </c>
      <c r="U32" s="19">
        <v>485761</v>
      </c>
      <c r="V32" s="19">
        <v>489001</v>
      </c>
      <c r="W32" s="19">
        <v>492281</v>
      </c>
      <c r="X32" s="19">
        <v>495428</v>
      </c>
      <c r="Y32" s="19">
        <v>498424</v>
      </c>
      <c r="Z32" s="19">
        <v>501350</v>
      </c>
      <c r="AA32" s="19">
        <v>504523</v>
      </c>
      <c r="AB32" s="19">
        <v>507442</v>
      </c>
      <c r="AC32" s="19">
        <v>510285</v>
      </c>
      <c r="AD32" s="19">
        <v>513007</v>
      </c>
      <c r="AE32" s="19">
        <v>515811</v>
      </c>
      <c r="AF32" s="19">
        <v>518441</v>
      </c>
      <c r="AG32" s="19">
        <v>521010</v>
      </c>
      <c r="AH32" s="19">
        <v>523340</v>
      </c>
      <c r="AI32" s="19">
        <v>525641</v>
      </c>
      <c r="AJ32" s="19">
        <v>527905</v>
      </c>
      <c r="AK32" s="19">
        <v>530061</v>
      </c>
      <c r="AL32" s="19">
        <v>532005</v>
      </c>
      <c r="AM32" s="19">
        <v>533900</v>
      </c>
      <c r="AN32" s="19">
        <v>535742</v>
      </c>
      <c r="AO32" s="19">
        <v>537458</v>
      </c>
      <c r="AP32" s="19">
        <v>538908</v>
      </c>
      <c r="AQ32" s="19">
        <v>540602</v>
      </c>
      <c r="AR32" s="19">
        <v>542078</v>
      </c>
      <c r="AS32" s="19">
        <v>543375</v>
      </c>
      <c r="AT32" s="19">
        <v>544756</v>
      </c>
      <c r="AU32" s="19">
        <v>546049</v>
      </c>
      <c r="AV32" s="19">
        <v>547144</v>
      </c>
      <c r="AW32" s="19">
        <v>548564</v>
      </c>
      <c r="AX32" s="19">
        <v>549814</v>
      </c>
      <c r="AY32" s="19">
        <v>551098</v>
      </c>
      <c r="AZ32" s="20">
        <v>552239</v>
      </c>
    </row>
    <row r="33" spans="1:52" x14ac:dyDescent="0.25">
      <c r="A33" s="17" t="s">
        <v>34</v>
      </c>
      <c r="B33" s="18">
        <v>136281</v>
      </c>
      <c r="C33" s="19">
        <v>137234</v>
      </c>
      <c r="D33" s="19">
        <v>138651</v>
      </c>
      <c r="E33" s="19">
        <v>139282</v>
      </c>
      <c r="F33" s="19">
        <v>140550</v>
      </c>
      <c r="G33" s="19">
        <v>141183</v>
      </c>
      <c r="H33" s="19">
        <v>141569</v>
      </c>
      <c r="I33" s="19">
        <v>141624</v>
      </c>
      <c r="J33" s="19">
        <v>142337</v>
      </c>
      <c r="K33" s="19">
        <v>143069</v>
      </c>
      <c r="L33" s="19">
        <v>143800</v>
      </c>
      <c r="M33" s="19">
        <v>144654</v>
      </c>
      <c r="N33" s="19">
        <v>145557</v>
      </c>
      <c r="O33" s="19">
        <v>146464</v>
      </c>
      <c r="P33" s="19">
        <v>147241</v>
      </c>
      <c r="Q33" s="19">
        <v>148197</v>
      </c>
      <c r="R33" s="19">
        <v>149137</v>
      </c>
      <c r="S33" s="19">
        <v>150029</v>
      </c>
      <c r="T33" s="19">
        <v>150965</v>
      </c>
      <c r="U33" s="19">
        <v>151921</v>
      </c>
      <c r="V33" s="19">
        <v>152833</v>
      </c>
      <c r="W33" s="19">
        <v>153676</v>
      </c>
      <c r="X33" s="19">
        <v>154549</v>
      </c>
      <c r="Y33" s="19">
        <v>155309</v>
      </c>
      <c r="Z33" s="19">
        <v>156139</v>
      </c>
      <c r="AA33" s="19">
        <v>156964</v>
      </c>
      <c r="AB33" s="19">
        <v>157717</v>
      </c>
      <c r="AC33" s="19">
        <v>158477</v>
      </c>
      <c r="AD33" s="19">
        <v>159173</v>
      </c>
      <c r="AE33" s="19">
        <v>159773</v>
      </c>
      <c r="AF33" s="19">
        <v>160521</v>
      </c>
      <c r="AG33" s="19">
        <v>161147</v>
      </c>
      <c r="AH33" s="19">
        <v>161618</v>
      </c>
      <c r="AI33" s="19">
        <v>162185</v>
      </c>
      <c r="AJ33" s="19">
        <v>162716</v>
      </c>
      <c r="AK33" s="19">
        <v>163267</v>
      </c>
      <c r="AL33" s="19">
        <v>163705</v>
      </c>
      <c r="AM33" s="19">
        <v>164225</v>
      </c>
      <c r="AN33" s="19">
        <v>164658</v>
      </c>
      <c r="AO33" s="19">
        <v>165049</v>
      </c>
      <c r="AP33" s="19">
        <v>165360</v>
      </c>
      <c r="AQ33" s="19">
        <v>165597</v>
      </c>
      <c r="AR33" s="19">
        <v>165946</v>
      </c>
      <c r="AS33" s="19">
        <v>166427</v>
      </c>
      <c r="AT33" s="19">
        <v>166784</v>
      </c>
      <c r="AU33" s="19">
        <v>167192</v>
      </c>
      <c r="AV33" s="19">
        <v>167541</v>
      </c>
      <c r="AW33" s="19">
        <v>167975</v>
      </c>
      <c r="AX33" s="19">
        <v>168323</v>
      </c>
      <c r="AY33" s="19">
        <v>168743</v>
      </c>
      <c r="AZ33" s="20">
        <v>169134</v>
      </c>
    </row>
    <row r="34" spans="1:52" x14ac:dyDescent="0.25">
      <c r="A34" s="21" t="s">
        <v>35</v>
      </c>
      <c r="B34" s="22">
        <v>98526</v>
      </c>
      <c r="C34" s="23">
        <v>98390</v>
      </c>
      <c r="D34" s="23">
        <v>98032</v>
      </c>
      <c r="E34" s="23">
        <v>97703</v>
      </c>
      <c r="F34" s="23">
        <v>98291</v>
      </c>
      <c r="G34" s="23">
        <v>98067</v>
      </c>
      <c r="H34" s="23">
        <v>98300</v>
      </c>
      <c r="I34" s="23">
        <v>98433</v>
      </c>
      <c r="J34" s="23">
        <v>98757</v>
      </c>
      <c r="K34" s="23">
        <v>99184</v>
      </c>
      <c r="L34" s="23">
        <v>99548</v>
      </c>
      <c r="M34" s="23">
        <v>100020</v>
      </c>
      <c r="N34" s="23">
        <v>100483</v>
      </c>
      <c r="O34" s="23">
        <v>100958</v>
      </c>
      <c r="P34" s="23">
        <v>101545</v>
      </c>
      <c r="Q34" s="23">
        <v>102135</v>
      </c>
      <c r="R34" s="23">
        <v>102786</v>
      </c>
      <c r="S34" s="23">
        <v>103394</v>
      </c>
      <c r="T34" s="23">
        <v>104020</v>
      </c>
      <c r="U34" s="23">
        <v>104690</v>
      </c>
      <c r="V34" s="23">
        <v>105318</v>
      </c>
      <c r="W34" s="23">
        <v>106033</v>
      </c>
      <c r="X34" s="23">
        <v>106701</v>
      </c>
      <c r="Y34" s="23">
        <v>107379</v>
      </c>
      <c r="Z34" s="23">
        <v>108008</v>
      </c>
      <c r="AA34" s="23">
        <v>108496</v>
      </c>
      <c r="AB34" s="23">
        <v>109091</v>
      </c>
      <c r="AC34" s="23">
        <v>109560</v>
      </c>
      <c r="AD34" s="23">
        <v>110032</v>
      </c>
      <c r="AE34" s="23">
        <v>110545</v>
      </c>
      <c r="AF34" s="23">
        <v>111007</v>
      </c>
      <c r="AG34" s="23">
        <v>111419</v>
      </c>
      <c r="AH34" s="23">
        <v>111835</v>
      </c>
      <c r="AI34" s="23">
        <v>112223</v>
      </c>
      <c r="AJ34" s="23">
        <v>112633</v>
      </c>
      <c r="AK34" s="23">
        <v>113009</v>
      </c>
      <c r="AL34" s="23">
        <v>113369</v>
      </c>
      <c r="AM34" s="23">
        <v>113824</v>
      </c>
      <c r="AN34" s="23">
        <v>114383</v>
      </c>
      <c r="AO34" s="23">
        <v>114822</v>
      </c>
      <c r="AP34" s="23">
        <v>115407</v>
      </c>
      <c r="AQ34" s="23">
        <v>115984</v>
      </c>
      <c r="AR34" s="23">
        <v>116610</v>
      </c>
      <c r="AS34" s="23">
        <v>117320</v>
      </c>
      <c r="AT34" s="23">
        <v>118022</v>
      </c>
      <c r="AU34" s="23">
        <v>118808</v>
      </c>
      <c r="AV34" s="23">
        <v>119639</v>
      </c>
      <c r="AW34" s="23">
        <v>120476</v>
      </c>
      <c r="AX34" s="23">
        <v>121289</v>
      </c>
      <c r="AY34" s="23">
        <v>122231</v>
      </c>
      <c r="AZ34" s="24">
        <v>123265</v>
      </c>
    </row>
    <row r="35" spans="1:52" x14ac:dyDescent="0.25">
      <c r="A35" s="25" t="s">
        <v>36</v>
      </c>
      <c r="B35" s="26">
        <v>3014677</v>
      </c>
      <c r="C35" s="27">
        <v>3048756</v>
      </c>
      <c r="D35" s="27">
        <v>3083962</v>
      </c>
      <c r="E35" s="27">
        <v>3110678</v>
      </c>
      <c r="F35" s="27">
        <v>3138057</v>
      </c>
      <c r="G35" s="27">
        <v>3162622</v>
      </c>
      <c r="H35" s="27">
        <v>3179122</v>
      </c>
      <c r="I35" s="27">
        <v>3200748</v>
      </c>
      <c r="J35" s="27">
        <v>3220451</v>
      </c>
      <c r="K35" s="27">
        <v>3240543</v>
      </c>
      <c r="L35" s="27">
        <v>3260012</v>
      </c>
      <c r="M35" s="27">
        <v>3278907</v>
      </c>
      <c r="N35" s="27">
        <v>3297193</v>
      </c>
      <c r="O35" s="27">
        <v>3315412</v>
      </c>
      <c r="P35" s="27">
        <v>3333220</v>
      </c>
      <c r="Q35" s="27">
        <v>3350668</v>
      </c>
      <c r="R35" s="27">
        <v>3368151</v>
      </c>
      <c r="S35" s="27">
        <v>3385098</v>
      </c>
      <c r="T35" s="27">
        <v>3402027</v>
      </c>
      <c r="U35" s="27">
        <v>3418240</v>
      </c>
      <c r="V35" s="27">
        <v>3433510</v>
      </c>
      <c r="W35" s="27">
        <v>3448755</v>
      </c>
      <c r="X35" s="27">
        <v>3463669</v>
      </c>
      <c r="Y35" s="27">
        <v>3477453</v>
      </c>
      <c r="Z35" s="27">
        <v>3490848</v>
      </c>
      <c r="AA35" s="27">
        <v>3503764</v>
      </c>
      <c r="AB35" s="27">
        <v>3515779</v>
      </c>
      <c r="AC35" s="27">
        <v>3527482</v>
      </c>
      <c r="AD35" s="27">
        <v>3538293</v>
      </c>
      <c r="AE35" s="27">
        <v>3548859</v>
      </c>
      <c r="AF35" s="27">
        <v>3558071</v>
      </c>
      <c r="AG35" s="27">
        <v>3566593</v>
      </c>
      <c r="AH35" s="27">
        <v>3574831</v>
      </c>
      <c r="AI35" s="27">
        <v>3582260</v>
      </c>
      <c r="AJ35" s="27">
        <v>3588964</v>
      </c>
      <c r="AK35" s="27">
        <v>3595128</v>
      </c>
      <c r="AL35" s="27">
        <v>3600718</v>
      </c>
      <c r="AM35" s="27">
        <v>3605116</v>
      </c>
      <c r="AN35" s="27">
        <v>3609506</v>
      </c>
      <c r="AO35" s="27">
        <v>3613049</v>
      </c>
      <c r="AP35" s="27">
        <v>3615935</v>
      </c>
      <c r="AQ35" s="27">
        <v>3617963</v>
      </c>
      <c r="AR35" s="27">
        <v>3619433</v>
      </c>
      <c r="AS35" s="27">
        <v>3620502</v>
      </c>
      <c r="AT35" s="27">
        <v>3621002</v>
      </c>
      <c r="AU35" s="27">
        <v>3621232</v>
      </c>
      <c r="AV35" s="27">
        <v>3620632</v>
      </c>
      <c r="AW35" s="27">
        <v>3620025</v>
      </c>
      <c r="AX35" s="27">
        <v>3618829</v>
      </c>
      <c r="AY35" s="27">
        <v>3617762</v>
      </c>
      <c r="AZ35" s="28">
        <v>3616576</v>
      </c>
    </row>
    <row r="36" spans="1:52" x14ac:dyDescent="0.25">
      <c r="A36" s="17" t="s">
        <v>37</v>
      </c>
      <c r="B36" s="18">
        <v>350040</v>
      </c>
      <c r="C36" s="19">
        <v>355260</v>
      </c>
      <c r="D36" s="19">
        <v>359578</v>
      </c>
      <c r="E36" s="19">
        <v>363863</v>
      </c>
      <c r="F36" s="19">
        <v>367878</v>
      </c>
      <c r="G36" s="19">
        <v>370973</v>
      </c>
      <c r="H36" s="19">
        <v>375805</v>
      </c>
      <c r="I36" s="19">
        <v>381675</v>
      </c>
      <c r="J36" s="19">
        <v>386706</v>
      </c>
      <c r="K36" s="19">
        <v>391993</v>
      </c>
      <c r="L36" s="19">
        <v>397368</v>
      </c>
      <c r="M36" s="19">
        <v>402875</v>
      </c>
      <c r="N36" s="19">
        <v>408507</v>
      </c>
      <c r="O36" s="19">
        <v>414159</v>
      </c>
      <c r="P36" s="19">
        <v>419777</v>
      </c>
      <c r="Q36" s="19">
        <v>425557</v>
      </c>
      <c r="R36" s="19">
        <v>431332</v>
      </c>
      <c r="S36" s="19">
        <v>437132</v>
      </c>
      <c r="T36" s="19">
        <v>443016</v>
      </c>
      <c r="U36" s="19">
        <v>448961</v>
      </c>
      <c r="V36" s="19">
        <v>454801</v>
      </c>
      <c r="W36" s="19">
        <v>460639</v>
      </c>
      <c r="X36" s="19">
        <v>466286</v>
      </c>
      <c r="Y36" s="19">
        <v>471930</v>
      </c>
      <c r="Z36" s="19">
        <v>477471</v>
      </c>
      <c r="AA36" s="19">
        <v>482870</v>
      </c>
      <c r="AB36" s="19">
        <v>488352</v>
      </c>
      <c r="AC36" s="19">
        <v>493571</v>
      </c>
      <c r="AD36" s="19">
        <v>498647</v>
      </c>
      <c r="AE36" s="19">
        <v>503557</v>
      </c>
      <c r="AF36" s="19">
        <v>508439</v>
      </c>
      <c r="AG36" s="19">
        <v>513319</v>
      </c>
      <c r="AH36" s="19">
        <v>518040</v>
      </c>
      <c r="AI36" s="19">
        <v>522627</v>
      </c>
      <c r="AJ36" s="19">
        <v>527115</v>
      </c>
      <c r="AK36" s="19">
        <v>531442</v>
      </c>
      <c r="AL36" s="19">
        <v>535658</v>
      </c>
      <c r="AM36" s="19">
        <v>539854</v>
      </c>
      <c r="AN36" s="19">
        <v>544153</v>
      </c>
      <c r="AO36" s="19">
        <v>548214</v>
      </c>
      <c r="AP36" s="19">
        <v>552359</v>
      </c>
      <c r="AQ36" s="19">
        <v>556562</v>
      </c>
      <c r="AR36" s="19">
        <v>560639</v>
      </c>
      <c r="AS36" s="19">
        <v>564719</v>
      </c>
      <c r="AT36" s="19">
        <v>568981</v>
      </c>
      <c r="AU36" s="19">
        <v>573184</v>
      </c>
      <c r="AV36" s="19">
        <v>577528</v>
      </c>
      <c r="AW36" s="19">
        <v>581811</v>
      </c>
      <c r="AX36" s="19">
        <v>586211</v>
      </c>
      <c r="AY36" s="19">
        <v>590524</v>
      </c>
      <c r="AZ36" s="20">
        <v>594978</v>
      </c>
    </row>
    <row r="37" spans="1:52" x14ac:dyDescent="0.25">
      <c r="A37" s="17" t="s">
        <v>38</v>
      </c>
      <c r="B37" s="18">
        <v>19982</v>
      </c>
      <c r="C37" s="19">
        <v>19927</v>
      </c>
      <c r="D37" s="19">
        <v>19883</v>
      </c>
      <c r="E37" s="19">
        <v>19769</v>
      </c>
      <c r="F37" s="19">
        <v>19692</v>
      </c>
      <c r="G37" s="19">
        <v>19598</v>
      </c>
      <c r="H37" s="19">
        <v>19535</v>
      </c>
      <c r="I37" s="19">
        <v>19481</v>
      </c>
      <c r="J37" s="19">
        <v>19439</v>
      </c>
      <c r="K37" s="19">
        <v>19401</v>
      </c>
      <c r="L37" s="19">
        <v>19374</v>
      </c>
      <c r="M37" s="19">
        <v>19347</v>
      </c>
      <c r="N37" s="19">
        <v>19317</v>
      </c>
      <c r="O37" s="19">
        <v>19296</v>
      </c>
      <c r="P37" s="19">
        <v>19266</v>
      </c>
      <c r="Q37" s="19">
        <v>19241</v>
      </c>
      <c r="R37" s="19">
        <v>19219</v>
      </c>
      <c r="S37" s="19">
        <v>19193</v>
      </c>
      <c r="T37" s="19">
        <v>19146</v>
      </c>
      <c r="U37" s="19">
        <v>19110</v>
      </c>
      <c r="V37" s="19">
        <v>19069</v>
      </c>
      <c r="W37" s="19">
        <v>19029</v>
      </c>
      <c r="X37" s="19">
        <v>18988</v>
      </c>
      <c r="Y37" s="19">
        <v>18931</v>
      </c>
      <c r="Z37" s="19">
        <v>18864</v>
      </c>
      <c r="AA37" s="19">
        <v>18807</v>
      </c>
      <c r="AB37" s="19">
        <v>18725</v>
      </c>
      <c r="AC37" s="19">
        <v>18651</v>
      </c>
      <c r="AD37" s="19">
        <v>18572</v>
      </c>
      <c r="AE37" s="19">
        <v>18491</v>
      </c>
      <c r="AF37" s="19">
        <v>18413</v>
      </c>
      <c r="AG37" s="19">
        <v>18327</v>
      </c>
      <c r="AH37" s="19">
        <v>18246</v>
      </c>
      <c r="AI37" s="19">
        <v>18154</v>
      </c>
      <c r="AJ37" s="19">
        <v>18072</v>
      </c>
      <c r="AK37" s="19">
        <v>17994</v>
      </c>
      <c r="AL37" s="19">
        <v>17924</v>
      </c>
      <c r="AM37" s="19">
        <v>17850</v>
      </c>
      <c r="AN37" s="19">
        <v>17776</v>
      </c>
      <c r="AO37" s="19">
        <v>17708</v>
      </c>
      <c r="AP37" s="19">
        <v>17652</v>
      </c>
      <c r="AQ37" s="19">
        <v>17609</v>
      </c>
      <c r="AR37" s="19">
        <v>17577</v>
      </c>
      <c r="AS37" s="19">
        <v>17552</v>
      </c>
      <c r="AT37" s="19">
        <v>17527</v>
      </c>
      <c r="AU37" s="19">
        <v>17520</v>
      </c>
      <c r="AV37" s="19">
        <v>17515</v>
      </c>
      <c r="AW37" s="19">
        <v>17522</v>
      </c>
      <c r="AX37" s="19">
        <v>17535</v>
      </c>
      <c r="AY37" s="19">
        <v>17555</v>
      </c>
      <c r="AZ37" s="20">
        <v>17585</v>
      </c>
    </row>
    <row r="38" spans="1:52" x14ac:dyDescent="0.25">
      <c r="A38" s="17" t="s">
        <v>39</v>
      </c>
      <c r="B38" s="18">
        <v>2196083</v>
      </c>
      <c r="C38" s="19">
        <v>2227674</v>
      </c>
      <c r="D38" s="19">
        <v>2252777</v>
      </c>
      <c r="E38" s="19">
        <v>2276143</v>
      </c>
      <c r="F38" s="19">
        <v>2305693</v>
      </c>
      <c r="G38" s="19">
        <v>2331960</v>
      </c>
      <c r="H38" s="19">
        <v>2359588</v>
      </c>
      <c r="I38" s="19">
        <v>2389723</v>
      </c>
      <c r="J38" s="19">
        <v>2425939</v>
      </c>
      <c r="K38" s="19">
        <v>2463191</v>
      </c>
      <c r="L38" s="19">
        <v>2500975</v>
      </c>
      <c r="M38" s="19">
        <v>2538566</v>
      </c>
      <c r="N38" s="19">
        <v>2576122</v>
      </c>
      <c r="O38" s="19">
        <v>2613313</v>
      </c>
      <c r="P38" s="19">
        <v>2649971</v>
      </c>
      <c r="Q38" s="19">
        <v>2686242</v>
      </c>
      <c r="R38" s="19">
        <v>2721931</v>
      </c>
      <c r="S38" s="19">
        <v>2756730</v>
      </c>
      <c r="T38" s="19">
        <v>2790698</v>
      </c>
      <c r="U38" s="19">
        <v>2824330</v>
      </c>
      <c r="V38" s="19">
        <v>2857496</v>
      </c>
      <c r="W38" s="19">
        <v>2890388</v>
      </c>
      <c r="X38" s="19">
        <v>2922459</v>
      </c>
      <c r="Y38" s="19">
        <v>2954293</v>
      </c>
      <c r="Z38" s="19">
        <v>2985308</v>
      </c>
      <c r="AA38" s="19">
        <v>3015808</v>
      </c>
      <c r="AB38" s="19">
        <v>3046281</v>
      </c>
      <c r="AC38" s="19">
        <v>3075649</v>
      </c>
      <c r="AD38" s="19">
        <v>3104404</v>
      </c>
      <c r="AE38" s="19">
        <v>3132288</v>
      </c>
      <c r="AF38" s="19">
        <v>3159599</v>
      </c>
      <c r="AG38" s="19">
        <v>3186479</v>
      </c>
      <c r="AH38" s="19">
        <v>3212227</v>
      </c>
      <c r="AI38" s="19">
        <v>3237482</v>
      </c>
      <c r="AJ38" s="19">
        <v>3262467</v>
      </c>
      <c r="AK38" s="19">
        <v>3286423</v>
      </c>
      <c r="AL38" s="19">
        <v>3310283</v>
      </c>
      <c r="AM38" s="19">
        <v>3333496</v>
      </c>
      <c r="AN38" s="19">
        <v>3356320</v>
      </c>
      <c r="AO38" s="19">
        <v>3378358</v>
      </c>
      <c r="AP38" s="19">
        <v>3400372</v>
      </c>
      <c r="AQ38" s="19">
        <v>3421472</v>
      </c>
      <c r="AR38" s="19">
        <v>3442004</v>
      </c>
      <c r="AS38" s="19">
        <v>3462179</v>
      </c>
      <c r="AT38" s="19">
        <v>3482268</v>
      </c>
      <c r="AU38" s="19">
        <v>3502005</v>
      </c>
      <c r="AV38" s="19">
        <v>3521331</v>
      </c>
      <c r="AW38" s="19">
        <v>3540570</v>
      </c>
      <c r="AX38" s="19">
        <v>3559333</v>
      </c>
      <c r="AY38" s="19">
        <v>3577963</v>
      </c>
      <c r="AZ38" s="20">
        <v>3596588</v>
      </c>
    </row>
    <row r="39" spans="1:52" x14ac:dyDescent="0.25">
      <c r="A39" s="21" t="s">
        <v>40</v>
      </c>
      <c r="B39" s="22">
        <v>1421458</v>
      </c>
      <c r="C39" s="23">
        <v>1433805</v>
      </c>
      <c r="D39" s="23">
        <v>1444986</v>
      </c>
      <c r="E39" s="23">
        <v>1455502</v>
      </c>
      <c r="F39" s="23">
        <v>1473374</v>
      </c>
      <c r="G39" s="23">
        <v>1488600</v>
      </c>
      <c r="H39" s="23">
        <v>1503536</v>
      </c>
      <c r="I39" s="23">
        <v>1519381</v>
      </c>
      <c r="J39" s="23">
        <v>1537189</v>
      </c>
      <c r="K39" s="23">
        <v>1555021</v>
      </c>
      <c r="L39" s="23">
        <v>1572886</v>
      </c>
      <c r="M39" s="23">
        <v>1591268</v>
      </c>
      <c r="N39" s="23">
        <v>1609526</v>
      </c>
      <c r="O39" s="23">
        <v>1627880</v>
      </c>
      <c r="P39" s="23">
        <v>1646394</v>
      </c>
      <c r="Q39" s="23">
        <v>1664687</v>
      </c>
      <c r="R39" s="23">
        <v>1683208</v>
      </c>
      <c r="S39" s="23">
        <v>1701886</v>
      </c>
      <c r="T39" s="23">
        <v>1720365</v>
      </c>
      <c r="U39" s="23">
        <v>1738943</v>
      </c>
      <c r="V39" s="23">
        <v>1757616</v>
      </c>
      <c r="W39" s="23">
        <v>1776148</v>
      </c>
      <c r="X39" s="23">
        <v>1794867</v>
      </c>
      <c r="Y39" s="23">
        <v>1813035</v>
      </c>
      <c r="Z39" s="23">
        <v>1830917</v>
      </c>
      <c r="AA39" s="23">
        <v>1848985</v>
      </c>
      <c r="AB39" s="23">
        <v>1866850</v>
      </c>
      <c r="AC39" s="23">
        <v>1884667</v>
      </c>
      <c r="AD39" s="23">
        <v>1902194</v>
      </c>
      <c r="AE39" s="23">
        <v>1919705</v>
      </c>
      <c r="AF39" s="23">
        <v>1936861</v>
      </c>
      <c r="AG39" s="23">
        <v>1954034</v>
      </c>
      <c r="AH39" s="23">
        <v>1970952</v>
      </c>
      <c r="AI39" s="23">
        <v>1987977</v>
      </c>
      <c r="AJ39" s="23">
        <v>2004477</v>
      </c>
      <c r="AK39" s="23">
        <v>2020784</v>
      </c>
      <c r="AL39" s="23">
        <v>2036928</v>
      </c>
      <c r="AM39" s="23">
        <v>2053007</v>
      </c>
      <c r="AN39" s="23">
        <v>2068701</v>
      </c>
      <c r="AO39" s="23">
        <v>2084282</v>
      </c>
      <c r="AP39" s="23">
        <v>2100156</v>
      </c>
      <c r="AQ39" s="23">
        <v>2115858</v>
      </c>
      <c r="AR39" s="23">
        <v>2131355</v>
      </c>
      <c r="AS39" s="23">
        <v>2146968</v>
      </c>
      <c r="AT39" s="23">
        <v>2162376</v>
      </c>
      <c r="AU39" s="23">
        <v>2178030</v>
      </c>
      <c r="AV39" s="23">
        <v>2193859</v>
      </c>
      <c r="AW39" s="23">
        <v>2209552</v>
      </c>
      <c r="AX39" s="23">
        <v>2225460</v>
      </c>
      <c r="AY39" s="23">
        <v>2241417</v>
      </c>
      <c r="AZ39" s="24">
        <v>2257413</v>
      </c>
    </row>
    <row r="40" spans="1:52" x14ac:dyDescent="0.25">
      <c r="A40" s="25" t="s">
        <v>41</v>
      </c>
      <c r="B40" s="26">
        <v>55401</v>
      </c>
      <c r="C40" s="27">
        <v>55894</v>
      </c>
      <c r="D40" s="27">
        <v>56333</v>
      </c>
      <c r="E40" s="27">
        <v>56750</v>
      </c>
      <c r="F40" s="27">
        <v>57167</v>
      </c>
      <c r="G40" s="27">
        <v>57587</v>
      </c>
      <c r="H40" s="27">
        <v>58010</v>
      </c>
      <c r="I40" s="27">
        <v>58416</v>
      </c>
      <c r="J40" s="27">
        <v>58938</v>
      </c>
      <c r="K40" s="27">
        <v>59497</v>
      </c>
      <c r="L40" s="27">
        <v>60067</v>
      </c>
      <c r="M40" s="27">
        <v>60668</v>
      </c>
      <c r="N40" s="27">
        <v>61296</v>
      </c>
      <c r="O40" s="27">
        <v>61951</v>
      </c>
      <c r="P40" s="27">
        <v>62602</v>
      </c>
      <c r="Q40" s="27">
        <v>63265</v>
      </c>
      <c r="R40" s="27">
        <v>63926</v>
      </c>
      <c r="S40" s="27">
        <v>64605</v>
      </c>
      <c r="T40" s="27">
        <v>65301</v>
      </c>
      <c r="U40" s="27">
        <v>65993</v>
      </c>
      <c r="V40" s="27">
        <v>66693</v>
      </c>
      <c r="W40" s="27">
        <v>67370</v>
      </c>
      <c r="X40" s="27">
        <v>68065</v>
      </c>
      <c r="Y40" s="27">
        <v>68751</v>
      </c>
      <c r="Z40" s="27">
        <v>69430</v>
      </c>
      <c r="AA40" s="27">
        <v>70117</v>
      </c>
      <c r="AB40" s="27">
        <v>70789</v>
      </c>
      <c r="AC40" s="27">
        <v>71468</v>
      </c>
      <c r="AD40" s="27">
        <v>72138</v>
      </c>
      <c r="AE40" s="27">
        <v>72794</v>
      </c>
      <c r="AF40" s="27">
        <v>73432</v>
      </c>
      <c r="AG40" s="27">
        <v>74045</v>
      </c>
      <c r="AH40" s="27">
        <v>74649</v>
      </c>
      <c r="AI40" s="27">
        <v>75225</v>
      </c>
      <c r="AJ40" s="27">
        <v>75819</v>
      </c>
      <c r="AK40" s="27">
        <v>76396</v>
      </c>
      <c r="AL40" s="27">
        <v>76943</v>
      </c>
      <c r="AM40" s="27">
        <v>77490</v>
      </c>
      <c r="AN40" s="27">
        <v>78028</v>
      </c>
      <c r="AO40" s="27">
        <v>78575</v>
      </c>
      <c r="AP40" s="27">
        <v>79107</v>
      </c>
      <c r="AQ40" s="27">
        <v>79640</v>
      </c>
      <c r="AR40" s="27">
        <v>80158</v>
      </c>
      <c r="AS40" s="27">
        <v>80673</v>
      </c>
      <c r="AT40" s="27">
        <v>81189</v>
      </c>
      <c r="AU40" s="27">
        <v>81709</v>
      </c>
      <c r="AV40" s="27">
        <v>82222</v>
      </c>
      <c r="AW40" s="27">
        <v>82753</v>
      </c>
      <c r="AX40" s="27">
        <v>83293</v>
      </c>
      <c r="AY40" s="27">
        <v>83832</v>
      </c>
      <c r="AZ40" s="28">
        <v>84370</v>
      </c>
    </row>
    <row r="41" spans="1:52" x14ac:dyDescent="0.25">
      <c r="A41" s="17" t="s">
        <v>42</v>
      </c>
      <c r="B41" s="18">
        <v>2043484</v>
      </c>
      <c r="C41" s="19">
        <v>2064762</v>
      </c>
      <c r="D41" s="19">
        <v>2077397</v>
      </c>
      <c r="E41" s="19">
        <v>2091890</v>
      </c>
      <c r="F41" s="19">
        <v>2110975</v>
      </c>
      <c r="G41" s="19">
        <v>2128499</v>
      </c>
      <c r="H41" s="19">
        <v>2143578</v>
      </c>
      <c r="I41" s="19">
        <v>2163680</v>
      </c>
      <c r="J41" s="19">
        <v>2185083</v>
      </c>
      <c r="K41" s="19">
        <v>2207672</v>
      </c>
      <c r="L41" s="19">
        <v>2230602</v>
      </c>
      <c r="M41" s="19">
        <v>2254211</v>
      </c>
      <c r="N41" s="19">
        <v>2278414</v>
      </c>
      <c r="O41" s="19">
        <v>2302993</v>
      </c>
      <c r="P41" s="19">
        <v>2327528</v>
      </c>
      <c r="Q41" s="19">
        <v>2352322</v>
      </c>
      <c r="R41" s="19">
        <v>2377337</v>
      </c>
      <c r="S41" s="19">
        <v>2402529</v>
      </c>
      <c r="T41" s="19">
        <v>2427872</v>
      </c>
      <c r="U41" s="19">
        <v>2453628</v>
      </c>
      <c r="V41" s="19">
        <v>2478888</v>
      </c>
      <c r="W41" s="19">
        <v>2504406</v>
      </c>
      <c r="X41" s="19">
        <v>2530049</v>
      </c>
      <c r="Y41" s="19">
        <v>2555326</v>
      </c>
      <c r="Z41" s="19">
        <v>2580819</v>
      </c>
      <c r="AA41" s="19">
        <v>2606040</v>
      </c>
      <c r="AB41" s="19">
        <v>2631468</v>
      </c>
      <c r="AC41" s="19">
        <v>2656455</v>
      </c>
      <c r="AD41" s="19">
        <v>2681324</v>
      </c>
      <c r="AE41" s="19">
        <v>2706238</v>
      </c>
      <c r="AF41" s="19">
        <v>2730966</v>
      </c>
      <c r="AG41" s="19">
        <v>2755415</v>
      </c>
      <c r="AH41" s="19">
        <v>2779939</v>
      </c>
      <c r="AI41" s="19">
        <v>2804740</v>
      </c>
      <c r="AJ41" s="19">
        <v>2829159</v>
      </c>
      <c r="AK41" s="19">
        <v>2853203</v>
      </c>
      <c r="AL41" s="19">
        <v>2877937</v>
      </c>
      <c r="AM41" s="19">
        <v>2902588</v>
      </c>
      <c r="AN41" s="19">
        <v>2927065</v>
      </c>
      <c r="AO41" s="19">
        <v>2952292</v>
      </c>
      <c r="AP41" s="19">
        <v>2976804</v>
      </c>
      <c r="AQ41" s="19">
        <v>3001157</v>
      </c>
      <c r="AR41" s="19">
        <v>3026097</v>
      </c>
      <c r="AS41" s="19">
        <v>3050591</v>
      </c>
      <c r="AT41" s="19">
        <v>3075583</v>
      </c>
      <c r="AU41" s="19">
        <v>3101043</v>
      </c>
      <c r="AV41" s="19">
        <v>3126426</v>
      </c>
      <c r="AW41" s="19">
        <v>3152630</v>
      </c>
      <c r="AX41" s="19">
        <v>3179128</v>
      </c>
      <c r="AY41" s="19">
        <v>3205562</v>
      </c>
      <c r="AZ41" s="20">
        <v>3232412</v>
      </c>
    </row>
    <row r="42" spans="1:52" x14ac:dyDescent="0.25">
      <c r="A42" s="17" t="s">
        <v>43</v>
      </c>
      <c r="B42" s="18">
        <v>3101036</v>
      </c>
      <c r="C42" s="19">
        <v>3135522</v>
      </c>
      <c r="D42" s="19">
        <v>3173442</v>
      </c>
      <c r="E42" s="19">
        <v>3207852</v>
      </c>
      <c r="F42" s="19">
        <v>3247475</v>
      </c>
      <c r="G42" s="19">
        <v>3274141</v>
      </c>
      <c r="H42" s="19">
        <v>3295816</v>
      </c>
      <c r="I42" s="19">
        <v>3320108</v>
      </c>
      <c r="J42" s="19">
        <v>3346155</v>
      </c>
      <c r="K42" s="19">
        <v>3372342</v>
      </c>
      <c r="L42" s="19">
        <v>3398672</v>
      </c>
      <c r="M42" s="19">
        <v>3424350</v>
      </c>
      <c r="N42" s="19">
        <v>3449506</v>
      </c>
      <c r="O42" s="19">
        <v>3474173</v>
      </c>
      <c r="P42" s="19">
        <v>3498207</v>
      </c>
      <c r="Q42" s="19">
        <v>3521600</v>
      </c>
      <c r="R42" s="19">
        <v>3544385</v>
      </c>
      <c r="S42" s="19">
        <v>3566855</v>
      </c>
      <c r="T42" s="19">
        <v>3589032</v>
      </c>
      <c r="U42" s="19">
        <v>3610195</v>
      </c>
      <c r="V42" s="19">
        <v>3631155</v>
      </c>
      <c r="W42" s="19">
        <v>3651310</v>
      </c>
      <c r="X42" s="19">
        <v>3671394</v>
      </c>
      <c r="Y42" s="19">
        <v>3691365</v>
      </c>
      <c r="Z42" s="19">
        <v>3710551</v>
      </c>
      <c r="AA42" s="19">
        <v>3730053</v>
      </c>
      <c r="AB42" s="19">
        <v>3749357</v>
      </c>
      <c r="AC42" s="19">
        <v>3768194</v>
      </c>
      <c r="AD42" s="19">
        <v>3786630</v>
      </c>
      <c r="AE42" s="19">
        <v>3804618</v>
      </c>
      <c r="AF42" s="19">
        <v>3822756</v>
      </c>
      <c r="AG42" s="19">
        <v>3840607</v>
      </c>
      <c r="AH42" s="19">
        <v>3858183</v>
      </c>
      <c r="AI42" s="19">
        <v>3875465</v>
      </c>
      <c r="AJ42" s="19">
        <v>3892267</v>
      </c>
      <c r="AK42" s="19">
        <v>3908854</v>
      </c>
      <c r="AL42" s="19">
        <v>3925759</v>
      </c>
      <c r="AM42" s="19">
        <v>3942568</v>
      </c>
      <c r="AN42" s="19">
        <v>3958596</v>
      </c>
      <c r="AO42" s="19">
        <v>3974182</v>
      </c>
      <c r="AP42" s="19">
        <v>3989654</v>
      </c>
      <c r="AQ42" s="19">
        <v>4004786</v>
      </c>
      <c r="AR42" s="19">
        <v>4019456</v>
      </c>
      <c r="AS42" s="19">
        <v>4033874</v>
      </c>
      <c r="AT42" s="19">
        <v>4048456</v>
      </c>
      <c r="AU42" s="19">
        <v>4062123</v>
      </c>
      <c r="AV42" s="19">
        <v>4075912</v>
      </c>
      <c r="AW42" s="19">
        <v>4088831</v>
      </c>
      <c r="AX42" s="19">
        <v>4102335</v>
      </c>
      <c r="AY42" s="19">
        <v>4115887</v>
      </c>
      <c r="AZ42" s="20">
        <v>4129358</v>
      </c>
    </row>
    <row r="43" spans="1:52" x14ac:dyDescent="0.25">
      <c r="A43" s="17" t="s">
        <v>44</v>
      </c>
      <c r="B43" s="18">
        <v>809753</v>
      </c>
      <c r="C43" s="19">
        <v>820194</v>
      </c>
      <c r="D43" s="19">
        <v>833120</v>
      </c>
      <c r="E43" s="19">
        <v>844066</v>
      </c>
      <c r="F43" s="19">
        <v>854421</v>
      </c>
      <c r="G43" s="19">
        <v>864783</v>
      </c>
      <c r="H43" s="19">
        <v>872463</v>
      </c>
      <c r="I43" s="19">
        <v>880418</v>
      </c>
      <c r="J43" s="19">
        <v>888817</v>
      </c>
      <c r="K43" s="19">
        <v>897312</v>
      </c>
      <c r="L43" s="19">
        <v>905637</v>
      </c>
      <c r="M43" s="19">
        <v>914070</v>
      </c>
      <c r="N43" s="19">
        <v>922560</v>
      </c>
      <c r="O43" s="19">
        <v>930525</v>
      </c>
      <c r="P43" s="19">
        <v>938569</v>
      </c>
      <c r="Q43" s="19">
        <v>946561</v>
      </c>
      <c r="R43" s="19">
        <v>954114</v>
      </c>
      <c r="S43" s="19">
        <v>961399</v>
      </c>
      <c r="T43" s="19">
        <v>968416</v>
      </c>
      <c r="U43" s="19">
        <v>975663</v>
      </c>
      <c r="V43" s="19">
        <v>982639</v>
      </c>
      <c r="W43" s="19">
        <v>989482</v>
      </c>
      <c r="X43" s="19">
        <v>996331</v>
      </c>
      <c r="Y43" s="19">
        <v>1002980</v>
      </c>
      <c r="Z43" s="19">
        <v>1009616</v>
      </c>
      <c r="AA43" s="19">
        <v>1016253</v>
      </c>
      <c r="AB43" s="19">
        <v>1022735</v>
      </c>
      <c r="AC43" s="19">
        <v>1029461</v>
      </c>
      <c r="AD43" s="19">
        <v>1035870</v>
      </c>
      <c r="AE43" s="19">
        <v>1042349</v>
      </c>
      <c r="AF43" s="19">
        <v>1048803</v>
      </c>
      <c r="AG43" s="19">
        <v>1055453</v>
      </c>
      <c r="AH43" s="19">
        <v>1061992</v>
      </c>
      <c r="AI43" s="19">
        <v>1068724</v>
      </c>
      <c r="AJ43" s="19">
        <v>1075492</v>
      </c>
      <c r="AK43" s="19">
        <v>1082394</v>
      </c>
      <c r="AL43" s="19">
        <v>1089346</v>
      </c>
      <c r="AM43" s="19">
        <v>1096378</v>
      </c>
      <c r="AN43" s="19">
        <v>1103585</v>
      </c>
      <c r="AO43" s="19">
        <v>1111177</v>
      </c>
      <c r="AP43" s="19">
        <v>1118562</v>
      </c>
      <c r="AQ43" s="19">
        <v>1126049</v>
      </c>
      <c r="AR43" s="19">
        <v>1133766</v>
      </c>
      <c r="AS43" s="19">
        <v>1141540</v>
      </c>
      <c r="AT43" s="19">
        <v>1149453</v>
      </c>
      <c r="AU43" s="19">
        <v>1157471</v>
      </c>
      <c r="AV43" s="19">
        <v>1165252</v>
      </c>
      <c r="AW43" s="19">
        <v>1172808</v>
      </c>
      <c r="AX43" s="19">
        <v>1180675</v>
      </c>
      <c r="AY43" s="19">
        <v>1188867</v>
      </c>
      <c r="AZ43" s="20">
        <v>1197009</v>
      </c>
    </row>
    <row r="44" spans="1:52" x14ac:dyDescent="0.25">
      <c r="A44" s="21" t="s">
        <v>45</v>
      </c>
      <c r="B44" s="22">
        <v>687992</v>
      </c>
      <c r="C44" s="23">
        <v>694410</v>
      </c>
      <c r="D44" s="23">
        <v>700638</v>
      </c>
      <c r="E44" s="23">
        <v>706148</v>
      </c>
      <c r="F44" s="23">
        <v>717490</v>
      </c>
      <c r="G44" s="23">
        <v>728110</v>
      </c>
      <c r="H44" s="23">
        <v>738343</v>
      </c>
      <c r="I44" s="23">
        <v>749092</v>
      </c>
      <c r="J44" s="23">
        <v>760173</v>
      </c>
      <c r="K44" s="23">
        <v>771535</v>
      </c>
      <c r="L44" s="23">
        <v>782662</v>
      </c>
      <c r="M44" s="23">
        <v>793737</v>
      </c>
      <c r="N44" s="23">
        <v>805141</v>
      </c>
      <c r="O44" s="23">
        <v>816229</v>
      </c>
      <c r="P44" s="23">
        <v>827571</v>
      </c>
      <c r="Q44" s="23">
        <v>838755</v>
      </c>
      <c r="R44" s="23">
        <v>849930</v>
      </c>
      <c r="S44" s="23">
        <v>861050</v>
      </c>
      <c r="T44" s="23">
        <v>872278</v>
      </c>
      <c r="U44" s="23">
        <v>883328</v>
      </c>
      <c r="V44" s="23">
        <v>894330</v>
      </c>
      <c r="W44" s="23">
        <v>905134</v>
      </c>
      <c r="X44" s="23">
        <v>915606</v>
      </c>
      <c r="Y44" s="23">
        <v>926153</v>
      </c>
      <c r="Z44" s="23">
        <v>936709</v>
      </c>
      <c r="AA44" s="23">
        <v>947019</v>
      </c>
      <c r="AB44" s="23">
        <v>956982</v>
      </c>
      <c r="AC44" s="23">
        <v>966709</v>
      </c>
      <c r="AD44" s="23">
        <v>976613</v>
      </c>
      <c r="AE44" s="23">
        <v>986210</v>
      </c>
      <c r="AF44" s="23">
        <v>995469</v>
      </c>
      <c r="AG44" s="23">
        <v>1004542</v>
      </c>
      <c r="AH44" s="23">
        <v>1013408</v>
      </c>
      <c r="AI44" s="23">
        <v>1022233</v>
      </c>
      <c r="AJ44" s="23">
        <v>1030806</v>
      </c>
      <c r="AK44" s="23">
        <v>1039105</v>
      </c>
      <c r="AL44" s="23">
        <v>1047577</v>
      </c>
      <c r="AM44" s="23">
        <v>1055736</v>
      </c>
      <c r="AN44" s="23">
        <v>1063759</v>
      </c>
      <c r="AO44" s="23">
        <v>1071489</v>
      </c>
      <c r="AP44" s="23">
        <v>1078992</v>
      </c>
      <c r="AQ44" s="23">
        <v>1086410</v>
      </c>
      <c r="AR44" s="23">
        <v>1093567</v>
      </c>
      <c r="AS44" s="23">
        <v>1100679</v>
      </c>
      <c r="AT44" s="23">
        <v>1107866</v>
      </c>
      <c r="AU44" s="23">
        <v>1115179</v>
      </c>
      <c r="AV44" s="23">
        <v>1122198</v>
      </c>
      <c r="AW44" s="23">
        <v>1128930</v>
      </c>
      <c r="AX44" s="23">
        <v>1135667</v>
      </c>
      <c r="AY44" s="23">
        <v>1142352</v>
      </c>
      <c r="AZ44" s="24">
        <v>1149124</v>
      </c>
    </row>
    <row r="45" spans="1:52" x14ac:dyDescent="0.25">
      <c r="A45" s="25" t="s">
        <v>46</v>
      </c>
      <c r="B45" s="26">
        <v>269031</v>
      </c>
      <c r="C45" s="27">
        <v>270324</v>
      </c>
      <c r="D45" s="27">
        <v>272527</v>
      </c>
      <c r="E45" s="27">
        <v>273441</v>
      </c>
      <c r="F45" s="27">
        <v>275999</v>
      </c>
      <c r="G45" s="27">
        <v>276534</v>
      </c>
      <c r="H45" s="27">
        <v>278080</v>
      </c>
      <c r="I45" s="27">
        <v>278532</v>
      </c>
      <c r="J45" s="27">
        <v>280488</v>
      </c>
      <c r="K45" s="27">
        <v>282230</v>
      </c>
      <c r="L45" s="27">
        <v>284126</v>
      </c>
      <c r="M45" s="27">
        <v>285967</v>
      </c>
      <c r="N45" s="27">
        <v>287754</v>
      </c>
      <c r="O45" s="27">
        <v>289529</v>
      </c>
      <c r="P45" s="27">
        <v>291170</v>
      </c>
      <c r="Q45" s="27">
        <v>292729</v>
      </c>
      <c r="R45" s="27">
        <v>294258</v>
      </c>
      <c r="S45" s="27">
        <v>295820</v>
      </c>
      <c r="T45" s="27">
        <v>297326</v>
      </c>
      <c r="U45" s="27">
        <v>298722</v>
      </c>
      <c r="V45" s="27">
        <v>300033</v>
      </c>
      <c r="W45" s="27">
        <v>301311</v>
      </c>
      <c r="X45" s="27">
        <v>302504</v>
      </c>
      <c r="Y45" s="27">
        <v>303397</v>
      </c>
      <c r="Z45" s="27">
        <v>304399</v>
      </c>
      <c r="AA45" s="27">
        <v>305177</v>
      </c>
      <c r="AB45" s="27">
        <v>306093</v>
      </c>
      <c r="AC45" s="27">
        <v>306674</v>
      </c>
      <c r="AD45" s="27">
        <v>307193</v>
      </c>
      <c r="AE45" s="27">
        <v>307656</v>
      </c>
      <c r="AF45" s="27">
        <v>308077</v>
      </c>
      <c r="AG45" s="27">
        <v>308426</v>
      </c>
      <c r="AH45" s="27">
        <v>308446</v>
      </c>
      <c r="AI45" s="27">
        <v>308483</v>
      </c>
      <c r="AJ45" s="27">
        <v>308374</v>
      </c>
      <c r="AK45" s="27">
        <v>308283</v>
      </c>
      <c r="AL45" s="27">
        <v>308069</v>
      </c>
      <c r="AM45" s="27">
        <v>307774</v>
      </c>
      <c r="AN45" s="27">
        <v>307559</v>
      </c>
      <c r="AO45" s="27">
        <v>307337</v>
      </c>
      <c r="AP45" s="27">
        <v>307134</v>
      </c>
      <c r="AQ45" s="27">
        <v>306896</v>
      </c>
      <c r="AR45" s="27">
        <v>306582</v>
      </c>
      <c r="AS45" s="27">
        <v>306354</v>
      </c>
      <c r="AT45" s="27">
        <v>306148</v>
      </c>
      <c r="AU45" s="27">
        <v>305865</v>
      </c>
      <c r="AV45" s="27">
        <v>305754</v>
      </c>
      <c r="AW45" s="27">
        <v>305560</v>
      </c>
      <c r="AX45" s="27">
        <v>305556</v>
      </c>
      <c r="AY45" s="27">
        <v>305576</v>
      </c>
      <c r="AZ45" s="28">
        <v>305391</v>
      </c>
    </row>
    <row r="46" spans="1:52" x14ac:dyDescent="0.25">
      <c r="A46" s="17" t="s">
        <v>47</v>
      </c>
      <c r="B46" s="18">
        <v>720695</v>
      </c>
      <c r="C46" s="19">
        <v>729429</v>
      </c>
      <c r="D46" s="19">
        <v>740850</v>
      </c>
      <c r="E46" s="19">
        <v>749165</v>
      </c>
      <c r="F46" s="19">
        <v>756866</v>
      </c>
      <c r="G46" s="19">
        <v>764711</v>
      </c>
      <c r="H46" s="19">
        <v>768507</v>
      </c>
      <c r="I46" s="19">
        <v>772900</v>
      </c>
      <c r="J46" s="19">
        <v>779546</v>
      </c>
      <c r="K46" s="19">
        <v>785847</v>
      </c>
      <c r="L46" s="19">
        <v>792271</v>
      </c>
      <c r="M46" s="19">
        <v>798237</v>
      </c>
      <c r="N46" s="19">
        <v>803962</v>
      </c>
      <c r="O46" s="19">
        <v>809517</v>
      </c>
      <c r="P46" s="19">
        <v>815084</v>
      </c>
      <c r="Q46" s="19">
        <v>820318</v>
      </c>
      <c r="R46" s="19">
        <v>825476</v>
      </c>
      <c r="S46" s="19">
        <v>830678</v>
      </c>
      <c r="T46" s="19">
        <v>835614</v>
      </c>
      <c r="U46" s="19">
        <v>840286</v>
      </c>
      <c r="V46" s="19">
        <v>844778</v>
      </c>
      <c r="W46" s="19">
        <v>849268</v>
      </c>
      <c r="X46" s="19">
        <v>853482</v>
      </c>
      <c r="Y46" s="19">
        <v>857555</v>
      </c>
      <c r="Z46" s="19">
        <v>861377</v>
      </c>
      <c r="AA46" s="19">
        <v>865466</v>
      </c>
      <c r="AB46" s="19">
        <v>869189</v>
      </c>
      <c r="AC46" s="19">
        <v>873201</v>
      </c>
      <c r="AD46" s="19">
        <v>876880</v>
      </c>
      <c r="AE46" s="19">
        <v>880722</v>
      </c>
      <c r="AF46" s="19">
        <v>884198</v>
      </c>
      <c r="AG46" s="19">
        <v>887430</v>
      </c>
      <c r="AH46" s="19">
        <v>890586</v>
      </c>
      <c r="AI46" s="19">
        <v>893800</v>
      </c>
      <c r="AJ46" s="19">
        <v>896862</v>
      </c>
      <c r="AK46" s="19">
        <v>899991</v>
      </c>
      <c r="AL46" s="19">
        <v>902623</v>
      </c>
      <c r="AM46" s="19">
        <v>905329</v>
      </c>
      <c r="AN46" s="19">
        <v>907944</v>
      </c>
      <c r="AO46" s="19">
        <v>910771</v>
      </c>
      <c r="AP46" s="19">
        <v>913131</v>
      </c>
      <c r="AQ46" s="19">
        <v>915883</v>
      </c>
      <c r="AR46" s="19">
        <v>918399</v>
      </c>
      <c r="AS46" s="19">
        <v>920860</v>
      </c>
      <c r="AT46" s="19">
        <v>923166</v>
      </c>
      <c r="AU46" s="19">
        <v>925292</v>
      </c>
      <c r="AV46" s="19">
        <v>927545</v>
      </c>
      <c r="AW46" s="19">
        <v>929695</v>
      </c>
      <c r="AX46" s="19">
        <v>931912</v>
      </c>
      <c r="AY46" s="19">
        <v>934007</v>
      </c>
      <c r="AZ46" s="20">
        <v>936154</v>
      </c>
    </row>
    <row r="47" spans="1:52" x14ac:dyDescent="0.25">
      <c r="A47" s="17" t="s">
        <v>48</v>
      </c>
      <c r="B47" s="18">
        <v>423567</v>
      </c>
      <c r="C47" s="19">
        <v>425354</v>
      </c>
      <c r="D47" s="19">
        <v>430318</v>
      </c>
      <c r="E47" s="19">
        <v>435329</v>
      </c>
      <c r="F47" s="19">
        <v>440090</v>
      </c>
      <c r="G47" s="19">
        <v>444491</v>
      </c>
      <c r="H47" s="19">
        <v>447309</v>
      </c>
      <c r="I47" s="19">
        <v>450216</v>
      </c>
      <c r="J47" s="19">
        <v>453733</v>
      </c>
      <c r="K47" s="19">
        <v>457138</v>
      </c>
      <c r="L47" s="19">
        <v>460444</v>
      </c>
      <c r="M47" s="19">
        <v>463703</v>
      </c>
      <c r="N47" s="19">
        <v>466937</v>
      </c>
      <c r="O47" s="19">
        <v>470132</v>
      </c>
      <c r="P47" s="19">
        <v>473138</v>
      </c>
      <c r="Q47" s="19">
        <v>476227</v>
      </c>
      <c r="R47" s="19">
        <v>479339</v>
      </c>
      <c r="S47" s="19">
        <v>482317</v>
      </c>
      <c r="T47" s="19">
        <v>485180</v>
      </c>
      <c r="U47" s="19">
        <v>488127</v>
      </c>
      <c r="V47" s="19">
        <v>491023</v>
      </c>
      <c r="W47" s="19">
        <v>493814</v>
      </c>
      <c r="X47" s="19">
        <v>496457</v>
      </c>
      <c r="Y47" s="19">
        <v>498873</v>
      </c>
      <c r="Z47" s="19">
        <v>501438</v>
      </c>
      <c r="AA47" s="19">
        <v>503866</v>
      </c>
      <c r="AB47" s="19">
        <v>506228</v>
      </c>
      <c r="AC47" s="19">
        <v>508418</v>
      </c>
      <c r="AD47" s="19">
        <v>510662</v>
      </c>
      <c r="AE47" s="19">
        <v>512707</v>
      </c>
      <c r="AF47" s="19">
        <v>514691</v>
      </c>
      <c r="AG47" s="19">
        <v>516712</v>
      </c>
      <c r="AH47" s="19">
        <v>518541</v>
      </c>
      <c r="AI47" s="19">
        <v>520098</v>
      </c>
      <c r="AJ47" s="19">
        <v>521694</v>
      </c>
      <c r="AK47" s="19">
        <v>523118</v>
      </c>
      <c r="AL47" s="19">
        <v>524629</v>
      </c>
      <c r="AM47" s="19">
        <v>525878</v>
      </c>
      <c r="AN47" s="19">
        <v>527311</v>
      </c>
      <c r="AO47" s="19">
        <v>528553</v>
      </c>
      <c r="AP47" s="19">
        <v>529780</v>
      </c>
      <c r="AQ47" s="19">
        <v>530848</v>
      </c>
      <c r="AR47" s="19">
        <v>531817</v>
      </c>
      <c r="AS47" s="19">
        <v>532731</v>
      </c>
      <c r="AT47" s="19">
        <v>533626</v>
      </c>
      <c r="AU47" s="19">
        <v>534571</v>
      </c>
      <c r="AV47" s="19">
        <v>535519</v>
      </c>
      <c r="AW47" s="19">
        <v>536365</v>
      </c>
      <c r="AX47" s="19">
        <v>537296</v>
      </c>
      <c r="AY47" s="19">
        <v>538244</v>
      </c>
      <c r="AZ47" s="20">
        <v>539036</v>
      </c>
    </row>
    <row r="48" spans="1:52" x14ac:dyDescent="0.25">
      <c r="A48" s="17" t="s">
        <v>49</v>
      </c>
      <c r="B48" s="18">
        <v>1790185</v>
      </c>
      <c r="C48" s="19">
        <v>1813986</v>
      </c>
      <c r="D48" s="19">
        <v>1840582</v>
      </c>
      <c r="E48" s="19">
        <v>1866836</v>
      </c>
      <c r="F48" s="19">
        <v>1892692</v>
      </c>
      <c r="G48" s="19">
        <v>1918777</v>
      </c>
      <c r="H48" s="19">
        <v>1932827</v>
      </c>
      <c r="I48" s="19">
        <v>1945465</v>
      </c>
      <c r="J48" s="19">
        <v>1967519</v>
      </c>
      <c r="K48" s="19">
        <v>1989441</v>
      </c>
      <c r="L48" s="19">
        <v>2011436</v>
      </c>
      <c r="M48" s="19">
        <v>2032840</v>
      </c>
      <c r="N48" s="19">
        <v>2054193</v>
      </c>
      <c r="O48" s="19">
        <v>2075619</v>
      </c>
      <c r="P48" s="19">
        <v>2096718</v>
      </c>
      <c r="Q48" s="19">
        <v>2117959</v>
      </c>
      <c r="R48" s="19">
        <v>2138926</v>
      </c>
      <c r="S48" s="19">
        <v>2160085</v>
      </c>
      <c r="T48" s="19">
        <v>2181188</v>
      </c>
      <c r="U48" s="19">
        <v>2202483</v>
      </c>
      <c r="V48" s="19">
        <v>2223743</v>
      </c>
      <c r="W48" s="19">
        <v>2244993</v>
      </c>
      <c r="X48" s="19">
        <v>2266453</v>
      </c>
      <c r="Y48" s="19">
        <v>2287636</v>
      </c>
      <c r="Z48" s="19">
        <v>2309360</v>
      </c>
      <c r="AA48" s="19">
        <v>2330649</v>
      </c>
      <c r="AB48" s="19">
        <v>2351872</v>
      </c>
      <c r="AC48" s="19">
        <v>2373451</v>
      </c>
      <c r="AD48" s="19">
        <v>2394815</v>
      </c>
      <c r="AE48" s="19">
        <v>2415841</v>
      </c>
      <c r="AF48" s="19">
        <v>2436897</v>
      </c>
      <c r="AG48" s="19">
        <v>2457466</v>
      </c>
      <c r="AH48" s="19">
        <v>2478004</v>
      </c>
      <c r="AI48" s="19">
        <v>2498486</v>
      </c>
      <c r="AJ48" s="19">
        <v>2518442</v>
      </c>
      <c r="AK48" s="19">
        <v>2538692</v>
      </c>
      <c r="AL48" s="19">
        <v>2558315</v>
      </c>
      <c r="AM48" s="19">
        <v>2577715</v>
      </c>
      <c r="AN48" s="19">
        <v>2596944</v>
      </c>
      <c r="AO48" s="19">
        <v>2615450</v>
      </c>
      <c r="AP48" s="19">
        <v>2633652</v>
      </c>
      <c r="AQ48" s="19">
        <v>2651598</v>
      </c>
      <c r="AR48" s="19">
        <v>2669163</v>
      </c>
      <c r="AS48" s="19">
        <v>2686251</v>
      </c>
      <c r="AT48" s="19">
        <v>2703370</v>
      </c>
      <c r="AU48" s="19">
        <v>2720101</v>
      </c>
      <c r="AV48" s="19">
        <v>2736712</v>
      </c>
      <c r="AW48" s="19">
        <v>2753366</v>
      </c>
      <c r="AX48" s="19">
        <v>2770195</v>
      </c>
      <c r="AY48" s="19">
        <v>2787304</v>
      </c>
      <c r="AZ48" s="20">
        <v>2804044</v>
      </c>
    </row>
    <row r="49" spans="1:52" x14ac:dyDescent="0.25">
      <c r="A49" s="21" t="s">
        <v>50</v>
      </c>
      <c r="B49" s="22">
        <v>262425</v>
      </c>
      <c r="C49" s="23">
        <v>265305</v>
      </c>
      <c r="D49" s="23">
        <v>267826</v>
      </c>
      <c r="E49" s="23">
        <v>270609</v>
      </c>
      <c r="F49" s="23">
        <v>271860</v>
      </c>
      <c r="G49" s="23">
        <v>274563</v>
      </c>
      <c r="H49" s="23">
        <v>275754</v>
      </c>
      <c r="I49" s="23">
        <v>276452</v>
      </c>
      <c r="J49" s="23">
        <v>278495</v>
      </c>
      <c r="K49" s="23">
        <v>280630</v>
      </c>
      <c r="L49" s="23">
        <v>282627</v>
      </c>
      <c r="M49" s="23">
        <v>284627</v>
      </c>
      <c r="N49" s="23">
        <v>286507</v>
      </c>
      <c r="O49" s="23">
        <v>288439</v>
      </c>
      <c r="P49" s="23">
        <v>290425</v>
      </c>
      <c r="Q49" s="23">
        <v>292350</v>
      </c>
      <c r="R49" s="23">
        <v>294232</v>
      </c>
      <c r="S49" s="23">
        <v>296081</v>
      </c>
      <c r="T49" s="23">
        <v>297962</v>
      </c>
      <c r="U49" s="23">
        <v>299750</v>
      </c>
      <c r="V49" s="23">
        <v>301494</v>
      </c>
      <c r="W49" s="23">
        <v>303240</v>
      </c>
      <c r="X49" s="23">
        <v>304785</v>
      </c>
      <c r="Y49" s="23">
        <v>306382</v>
      </c>
      <c r="Z49" s="23">
        <v>307744</v>
      </c>
      <c r="AA49" s="23">
        <v>309176</v>
      </c>
      <c r="AB49" s="23">
        <v>310688</v>
      </c>
      <c r="AC49" s="23">
        <v>312001</v>
      </c>
      <c r="AD49" s="23">
        <v>313273</v>
      </c>
      <c r="AE49" s="23">
        <v>314412</v>
      </c>
      <c r="AF49" s="23">
        <v>315659</v>
      </c>
      <c r="AG49" s="23">
        <v>316853</v>
      </c>
      <c r="AH49" s="23">
        <v>318001</v>
      </c>
      <c r="AI49" s="23">
        <v>319113</v>
      </c>
      <c r="AJ49" s="23">
        <v>320123</v>
      </c>
      <c r="AK49" s="23">
        <v>321115</v>
      </c>
      <c r="AL49" s="23">
        <v>322076</v>
      </c>
      <c r="AM49" s="23">
        <v>322970</v>
      </c>
      <c r="AN49" s="23">
        <v>323882</v>
      </c>
      <c r="AO49" s="23">
        <v>324934</v>
      </c>
      <c r="AP49" s="23">
        <v>325799</v>
      </c>
      <c r="AQ49" s="23">
        <v>326766</v>
      </c>
      <c r="AR49" s="23">
        <v>327677</v>
      </c>
      <c r="AS49" s="23">
        <v>328765</v>
      </c>
      <c r="AT49" s="23">
        <v>329768</v>
      </c>
      <c r="AU49" s="23">
        <v>330576</v>
      </c>
      <c r="AV49" s="23">
        <v>331605</v>
      </c>
      <c r="AW49" s="23">
        <v>332652</v>
      </c>
      <c r="AX49" s="23">
        <v>333736</v>
      </c>
      <c r="AY49" s="23">
        <v>334784</v>
      </c>
      <c r="AZ49" s="24">
        <v>335767</v>
      </c>
    </row>
    <row r="50" spans="1:52" x14ac:dyDescent="0.25">
      <c r="A50" s="25" t="s">
        <v>51</v>
      </c>
      <c r="B50" s="26">
        <v>177125</v>
      </c>
      <c r="C50" s="27">
        <v>177364</v>
      </c>
      <c r="D50" s="27">
        <v>177804</v>
      </c>
      <c r="E50" s="27">
        <v>178537</v>
      </c>
      <c r="F50" s="27">
        <v>178949</v>
      </c>
      <c r="G50" s="27">
        <v>178365</v>
      </c>
      <c r="H50" s="27">
        <v>177631</v>
      </c>
      <c r="I50" s="27">
        <v>178501</v>
      </c>
      <c r="J50" s="27">
        <v>178899</v>
      </c>
      <c r="K50" s="27">
        <v>179402</v>
      </c>
      <c r="L50" s="27">
        <v>180198</v>
      </c>
      <c r="M50" s="27">
        <v>180837</v>
      </c>
      <c r="N50" s="27">
        <v>181792</v>
      </c>
      <c r="O50" s="27">
        <v>182664</v>
      </c>
      <c r="P50" s="27">
        <v>183605</v>
      </c>
      <c r="Q50" s="27">
        <v>184526</v>
      </c>
      <c r="R50" s="27">
        <v>185378</v>
      </c>
      <c r="S50" s="27">
        <v>186351</v>
      </c>
      <c r="T50" s="27">
        <v>187197</v>
      </c>
      <c r="U50" s="27">
        <v>188131</v>
      </c>
      <c r="V50" s="27">
        <v>188989</v>
      </c>
      <c r="W50" s="27">
        <v>189846</v>
      </c>
      <c r="X50" s="27">
        <v>190750</v>
      </c>
      <c r="Y50" s="27">
        <v>191545</v>
      </c>
      <c r="Z50" s="27">
        <v>192375</v>
      </c>
      <c r="AA50" s="27">
        <v>193172</v>
      </c>
      <c r="AB50" s="27">
        <v>194042</v>
      </c>
      <c r="AC50" s="27">
        <v>194679</v>
      </c>
      <c r="AD50" s="27">
        <v>195383</v>
      </c>
      <c r="AE50" s="27">
        <v>196163</v>
      </c>
      <c r="AF50" s="27">
        <v>196798</v>
      </c>
      <c r="AG50" s="27">
        <v>197458</v>
      </c>
      <c r="AH50" s="27">
        <v>198096</v>
      </c>
      <c r="AI50" s="27">
        <v>198646</v>
      </c>
      <c r="AJ50" s="27">
        <v>199273</v>
      </c>
      <c r="AK50" s="27">
        <v>199972</v>
      </c>
      <c r="AL50" s="27">
        <v>200581</v>
      </c>
      <c r="AM50" s="27">
        <v>201097</v>
      </c>
      <c r="AN50" s="27">
        <v>201674</v>
      </c>
      <c r="AO50" s="27">
        <v>202364</v>
      </c>
      <c r="AP50" s="27">
        <v>202959</v>
      </c>
      <c r="AQ50" s="27">
        <v>203616</v>
      </c>
      <c r="AR50" s="27">
        <v>204312</v>
      </c>
      <c r="AS50" s="27">
        <v>204935</v>
      </c>
      <c r="AT50" s="27">
        <v>205688</v>
      </c>
      <c r="AU50" s="27">
        <v>206386</v>
      </c>
      <c r="AV50" s="27">
        <v>207131</v>
      </c>
      <c r="AW50" s="27">
        <v>207849</v>
      </c>
      <c r="AX50" s="27">
        <v>208620</v>
      </c>
      <c r="AY50" s="27">
        <v>209359</v>
      </c>
      <c r="AZ50" s="28">
        <v>210156</v>
      </c>
    </row>
    <row r="51" spans="1:52" x14ac:dyDescent="0.25">
      <c r="A51" s="17" t="s">
        <v>52</v>
      </c>
      <c r="B51" s="18">
        <v>3233</v>
      </c>
      <c r="C51" s="19">
        <v>3216</v>
      </c>
      <c r="D51" s="19">
        <v>3206</v>
      </c>
      <c r="E51" s="19">
        <v>3187</v>
      </c>
      <c r="F51" s="19">
        <v>3161</v>
      </c>
      <c r="G51" s="19">
        <v>3149</v>
      </c>
      <c r="H51" s="19">
        <v>3141</v>
      </c>
      <c r="I51" s="19">
        <v>3133</v>
      </c>
      <c r="J51" s="19">
        <v>3132</v>
      </c>
      <c r="K51" s="19">
        <v>3127</v>
      </c>
      <c r="L51" s="19">
        <v>3129</v>
      </c>
      <c r="M51" s="19">
        <v>3126</v>
      </c>
      <c r="N51" s="19">
        <v>3128</v>
      </c>
      <c r="O51" s="19">
        <v>3128</v>
      </c>
      <c r="P51" s="19">
        <v>3123</v>
      </c>
      <c r="Q51" s="19">
        <v>3121</v>
      </c>
      <c r="R51" s="19">
        <v>3114</v>
      </c>
      <c r="S51" s="19">
        <v>3109</v>
      </c>
      <c r="T51" s="19">
        <v>3102</v>
      </c>
      <c r="U51" s="19">
        <v>3096</v>
      </c>
      <c r="V51" s="19">
        <v>3087</v>
      </c>
      <c r="W51" s="19">
        <v>3078</v>
      </c>
      <c r="X51" s="19">
        <v>3069</v>
      </c>
      <c r="Y51" s="19">
        <v>3060</v>
      </c>
      <c r="Z51" s="19">
        <v>3047</v>
      </c>
      <c r="AA51" s="19">
        <v>3037</v>
      </c>
      <c r="AB51" s="19">
        <v>3028</v>
      </c>
      <c r="AC51" s="19">
        <v>3017</v>
      </c>
      <c r="AD51" s="19">
        <v>3006</v>
      </c>
      <c r="AE51" s="19">
        <v>2993</v>
      </c>
      <c r="AF51" s="19">
        <v>2980</v>
      </c>
      <c r="AG51" s="19">
        <v>2972</v>
      </c>
      <c r="AH51" s="19">
        <v>2961</v>
      </c>
      <c r="AI51" s="19">
        <v>2948</v>
      </c>
      <c r="AJ51" s="19">
        <v>2935</v>
      </c>
      <c r="AK51" s="19">
        <v>2926</v>
      </c>
      <c r="AL51" s="19">
        <v>2918</v>
      </c>
      <c r="AM51" s="19">
        <v>2910</v>
      </c>
      <c r="AN51" s="19">
        <v>2903</v>
      </c>
      <c r="AO51" s="19">
        <v>2899</v>
      </c>
      <c r="AP51" s="19">
        <v>2894</v>
      </c>
      <c r="AQ51" s="19">
        <v>2889</v>
      </c>
      <c r="AR51" s="19">
        <v>2886</v>
      </c>
      <c r="AS51" s="19">
        <v>2881</v>
      </c>
      <c r="AT51" s="19">
        <v>2881</v>
      </c>
      <c r="AU51" s="19">
        <v>2885</v>
      </c>
      <c r="AV51" s="19">
        <v>2885</v>
      </c>
      <c r="AW51" s="19">
        <v>2889</v>
      </c>
      <c r="AX51" s="19">
        <v>2893</v>
      </c>
      <c r="AY51" s="19">
        <v>2898</v>
      </c>
      <c r="AZ51" s="20">
        <v>2905</v>
      </c>
    </row>
    <row r="52" spans="1:52" x14ac:dyDescent="0.25">
      <c r="A52" s="17" t="s">
        <v>53</v>
      </c>
      <c r="B52" s="18">
        <v>44862</v>
      </c>
      <c r="C52" s="19">
        <v>44792</v>
      </c>
      <c r="D52" s="19">
        <v>44765</v>
      </c>
      <c r="E52" s="19">
        <v>44652</v>
      </c>
      <c r="F52" s="19">
        <v>44607</v>
      </c>
      <c r="G52" s="19">
        <v>44491</v>
      </c>
      <c r="H52" s="19">
        <v>44373</v>
      </c>
      <c r="I52" s="19">
        <v>44239</v>
      </c>
      <c r="J52" s="19">
        <v>44206</v>
      </c>
      <c r="K52" s="19">
        <v>44185</v>
      </c>
      <c r="L52" s="19">
        <v>44186</v>
      </c>
      <c r="M52" s="19">
        <v>44186</v>
      </c>
      <c r="N52" s="19">
        <v>44203</v>
      </c>
      <c r="O52" s="19">
        <v>44224</v>
      </c>
      <c r="P52" s="19">
        <v>44239</v>
      </c>
      <c r="Q52" s="19">
        <v>44266</v>
      </c>
      <c r="R52" s="19">
        <v>44293</v>
      </c>
      <c r="S52" s="19">
        <v>44331</v>
      </c>
      <c r="T52" s="19">
        <v>44347</v>
      </c>
      <c r="U52" s="19">
        <v>44372</v>
      </c>
      <c r="V52" s="19">
        <v>44406</v>
      </c>
      <c r="W52" s="19">
        <v>44429</v>
      </c>
      <c r="X52" s="19">
        <v>44434</v>
      </c>
      <c r="Y52" s="19">
        <v>44453</v>
      </c>
      <c r="Z52" s="19">
        <v>44449</v>
      </c>
      <c r="AA52" s="19">
        <v>44436</v>
      </c>
      <c r="AB52" s="19">
        <v>44414</v>
      </c>
      <c r="AC52" s="19">
        <v>44389</v>
      </c>
      <c r="AD52" s="19">
        <v>44344</v>
      </c>
      <c r="AE52" s="19">
        <v>44302</v>
      </c>
      <c r="AF52" s="19">
        <v>44253</v>
      </c>
      <c r="AG52" s="19">
        <v>44203</v>
      </c>
      <c r="AH52" s="19">
        <v>44150</v>
      </c>
      <c r="AI52" s="19">
        <v>44093</v>
      </c>
      <c r="AJ52" s="19">
        <v>44046</v>
      </c>
      <c r="AK52" s="19">
        <v>44009</v>
      </c>
      <c r="AL52" s="19">
        <v>43984</v>
      </c>
      <c r="AM52" s="19">
        <v>43955</v>
      </c>
      <c r="AN52" s="19">
        <v>43933</v>
      </c>
      <c r="AO52" s="19">
        <v>43921</v>
      </c>
      <c r="AP52" s="19">
        <v>43938</v>
      </c>
      <c r="AQ52" s="19">
        <v>43956</v>
      </c>
      <c r="AR52" s="19">
        <v>43993</v>
      </c>
      <c r="AS52" s="19">
        <v>44049</v>
      </c>
      <c r="AT52" s="19">
        <v>44109</v>
      </c>
      <c r="AU52" s="19">
        <v>44204</v>
      </c>
      <c r="AV52" s="19">
        <v>44300</v>
      </c>
      <c r="AW52" s="19">
        <v>44422</v>
      </c>
      <c r="AX52" s="19">
        <v>44560</v>
      </c>
      <c r="AY52" s="19">
        <v>44714</v>
      </c>
      <c r="AZ52" s="20">
        <v>44868</v>
      </c>
    </row>
    <row r="53" spans="1:52" x14ac:dyDescent="0.25">
      <c r="A53" s="17" t="s">
        <v>54</v>
      </c>
      <c r="B53" s="18">
        <v>412525</v>
      </c>
      <c r="C53" s="19">
        <v>414659</v>
      </c>
      <c r="D53" s="19">
        <v>417480</v>
      </c>
      <c r="E53" s="19">
        <v>420732</v>
      </c>
      <c r="F53" s="19">
        <v>425494</v>
      </c>
      <c r="G53" s="19">
        <v>429272</v>
      </c>
      <c r="H53" s="19">
        <v>433412</v>
      </c>
      <c r="I53" s="19">
        <v>437309</v>
      </c>
      <c r="J53" s="19">
        <v>442796</v>
      </c>
      <c r="K53" s="19">
        <v>448332</v>
      </c>
      <c r="L53" s="19">
        <v>453784</v>
      </c>
      <c r="M53" s="19">
        <v>459191</v>
      </c>
      <c r="N53" s="19">
        <v>464487</v>
      </c>
      <c r="O53" s="19">
        <v>469958</v>
      </c>
      <c r="P53" s="19">
        <v>475379</v>
      </c>
      <c r="Q53" s="19">
        <v>480712</v>
      </c>
      <c r="R53" s="19">
        <v>486063</v>
      </c>
      <c r="S53" s="19">
        <v>491498</v>
      </c>
      <c r="T53" s="19">
        <v>496735</v>
      </c>
      <c r="U53" s="19">
        <v>502069</v>
      </c>
      <c r="V53" s="19">
        <v>507219</v>
      </c>
      <c r="W53" s="19">
        <v>512193</v>
      </c>
      <c r="X53" s="19">
        <v>517218</v>
      </c>
      <c r="Y53" s="19">
        <v>522247</v>
      </c>
      <c r="Z53" s="19">
        <v>527117</v>
      </c>
      <c r="AA53" s="19">
        <v>531997</v>
      </c>
      <c r="AB53" s="19">
        <v>536626</v>
      </c>
      <c r="AC53" s="19">
        <v>541233</v>
      </c>
      <c r="AD53" s="19">
        <v>545838</v>
      </c>
      <c r="AE53" s="19">
        <v>550259</v>
      </c>
      <c r="AF53" s="19">
        <v>554668</v>
      </c>
      <c r="AG53" s="19">
        <v>559033</v>
      </c>
      <c r="AH53" s="19">
        <v>563177</v>
      </c>
      <c r="AI53" s="19">
        <v>567193</v>
      </c>
      <c r="AJ53" s="19">
        <v>571132</v>
      </c>
      <c r="AK53" s="19">
        <v>574952</v>
      </c>
      <c r="AL53" s="19">
        <v>578952</v>
      </c>
      <c r="AM53" s="19">
        <v>582689</v>
      </c>
      <c r="AN53" s="19">
        <v>586499</v>
      </c>
      <c r="AO53" s="19">
        <v>590163</v>
      </c>
      <c r="AP53" s="19">
        <v>593854</v>
      </c>
      <c r="AQ53" s="19">
        <v>597552</v>
      </c>
      <c r="AR53" s="19">
        <v>601160</v>
      </c>
      <c r="AS53" s="19">
        <v>604722</v>
      </c>
      <c r="AT53" s="19">
        <v>608439</v>
      </c>
      <c r="AU53" s="19">
        <v>612235</v>
      </c>
      <c r="AV53" s="19">
        <v>616018</v>
      </c>
      <c r="AW53" s="19">
        <v>619605</v>
      </c>
      <c r="AX53" s="19">
        <v>623416</v>
      </c>
      <c r="AY53" s="19">
        <v>627238</v>
      </c>
      <c r="AZ53" s="20">
        <v>631028</v>
      </c>
    </row>
    <row r="54" spans="1:52" x14ac:dyDescent="0.25">
      <c r="A54" s="21" t="s">
        <v>55</v>
      </c>
      <c r="B54" s="22">
        <v>483541</v>
      </c>
      <c r="C54" s="23">
        <v>486713</v>
      </c>
      <c r="D54" s="23">
        <v>489576</v>
      </c>
      <c r="E54" s="23">
        <v>494364</v>
      </c>
      <c r="F54" s="23">
        <v>497957</v>
      </c>
      <c r="G54" s="23">
        <v>500919</v>
      </c>
      <c r="H54" s="23">
        <v>503152</v>
      </c>
      <c r="I54" s="23">
        <v>503883</v>
      </c>
      <c r="J54" s="23">
        <v>507490</v>
      </c>
      <c r="K54" s="23">
        <v>511308</v>
      </c>
      <c r="L54" s="23">
        <v>515486</v>
      </c>
      <c r="M54" s="23">
        <v>519418</v>
      </c>
      <c r="N54" s="23">
        <v>523395</v>
      </c>
      <c r="O54" s="23">
        <v>527329</v>
      </c>
      <c r="P54" s="23">
        <v>531347</v>
      </c>
      <c r="Q54" s="23">
        <v>535261</v>
      </c>
      <c r="R54" s="23">
        <v>539133</v>
      </c>
      <c r="S54" s="23">
        <v>543131</v>
      </c>
      <c r="T54" s="23">
        <v>547012</v>
      </c>
      <c r="U54" s="23">
        <v>550824</v>
      </c>
      <c r="V54" s="23">
        <v>554694</v>
      </c>
      <c r="W54" s="23">
        <v>558278</v>
      </c>
      <c r="X54" s="23">
        <v>561722</v>
      </c>
      <c r="Y54" s="23">
        <v>565083</v>
      </c>
      <c r="Z54" s="23">
        <v>568258</v>
      </c>
      <c r="AA54" s="23">
        <v>571307</v>
      </c>
      <c r="AB54" s="23">
        <v>574095</v>
      </c>
      <c r="AC54" s="23">
        <v>576808</v>
      </c>
      <c r="AD54" s="23">
        <v>579186</v>
      </c>
      <c r="AE54" s="23">
        <v>581429</v>
      </c>
      <c r="AF54" s="23">
        <v>583517</v>
      </c>
      <c r="AG54" s="23">
        <v>585341</v>
      </c>
      <c r="AH54" s="23">
        <v>587113</v>
      </c>
      <c r="AI54" s="23">
        <v>588847</v>
      </c>
      <c r="AJ54" s="23">
        <v>590322</v>
      </c>
      <c r="AK54" s="23">
        <v>591973</v>
      </c>
      <c r="AL54" s="23">
        <v>593285</v>
      </c>
      <c r="AM54" s="23">
        <v>594679</v>
      </c>
      <c r="AN54" s="23">
        <v>595801</v>
      </c>
      <c r="AO54" s="23">
        <v>596694</v>
      </c>
      <c r="AP54" s="23">
        <v>597749</v>
      </c>
      <c r="AQ54" s="23">
        <v>598860</v>
      </c>
      <c r="AR54" s="23">
        <v>599783</v>
      </c>
      <c r="AS54" s="23">
        <v>600705</v>
      </c>
      <c r="AT54" s="23">
        <v>601612</v>
      </c>
      <c r="AU54" s="23">
        <v>602738</v>
      </c>
      <c r="AV54" s="23">
        <v>603566</v>
      </c>
      <c r="AW54" s="23">
        <v>604697</v>
      </c>
      <c r="AX54" s="23">
        <v>605702</v>
      </c>
      <c r="AY54" s="23">
        <v>607146</v>
      </c>
      <c r="AZ54" s="24">
        <v>608250</v>
      </c>
    </row>
    <row r="55" spans="1:52" x14ac:dyDescent="0.25">
      <c r="A55" s="25" t="s">
        <v>56</v>
      </c>
      <c r="B55" s="26">
        <v>515940</v>
      </c>
      <c r="C55" s="27">
        <v>518957</v>
      </c>
      <c r="D55" s="27">
        <v>523698</v>
      </c>
      <c r="E55" s="27">
        <v>527732</v>
      </c>
      <c r="F55" s="27">
        <v>531588</v>
      </c>
      <c r="G55" s="27">
        <v>537608</v>
      </c>
      <c r="H55" s="27">
        <v>543592</v>
      </c>
      <c r="I55" s="27">
        <v>551557</v>
      </c>
      <c r="J55" s="27">
        <v>558353</v>
      </c>
      <c r="K55" s="27">
        <v>565196</v>
      </c>
      <c r="L55" s="27">
        <v>572000</v>
      </c>
      <c r="M55" s="27">
        <v>578625</v>
      </c>
      <c r="N55" s="27">
        <v>585309</v>
      </c>
      <c r="O55" s="27">
        <v>592117</v>
      </c>
      <c r="P55" s="27">
        <v>598743</v>
      </c>
      <c r="Q55" s="27">
        <v>605463</v>
      </c>
      <c r="R55" s="27">
        <v>612310</v>
      </c>
      <c r="S55" s="27">
        <v>619064</v>
      </c>
      <c r="T55" s="27">
        <v>625611</v>
      </c>
      <c r="U55" s="27">
        <v>632362</v>
      </c>
      <c r="V55" s="27">
        <v>638840</v>
      </c>
      <c r="W55" s="27">
        <v>645428</v>
      </c>
      <c r="X55" s="27">
        <v>651791</v>
      </c>
      <c r="Y55" s="27">
        <v>658132</v>
      </c>
      <c r="Z55" s="27">
        <v>664218</v>
      </c>
      <c r="AA55" s="27">
        <v>670288</v>
      </c>
      <c r="AB55" s="27">
        <v>676343</v>
      </c>
      <c r="AC55" s="27">
        <v>682113</v>
      </c>
      <c r="AD55" s="27">
        <v>687714</v>
      </c>
      <c r="AE55" s="27">
        <v>693370</v>
      </c>
      <c r="AF55" s="27">
        <v>699022</v>
      </c>
      <c r="AG55" s="27">
        <v>704381</v>
      </c>
      <c r="AH55" s="27">
        <v>709637</v>
      </c>
      <c r="AI55" s="27">
        <v>714543</v>
      </c>
      <c r="AJ55" s="27">
        <v>719580</v>
      </c>
      <c r="AK55" s="27">
        <v>724617</v>
      </c>
      <c r="AL55" s="27">
        <v>729180</v>
      </c>
      <c r="AM55" s="27">
        <v>733792</v>
      </c>
      <c r="AN55" s="27">
        <v>738309</v>
      </c>
      <c r="AO55" s="27">
        <v>742796</v>
      </c>
      <c r="AP55" s="27">
        <v>747188</v>
      </c>
      <c r="AQ55" s="27">
        <v>751260</v>
      </c>
      <c r="AR55" s="27">
        <v>755431</v>
      </c>
      <c r="AS55" s="27">
        <v>759585</v>
      </c>
      <c r="AT55" s="27">
        <v>763652</v>
      </c>
      <c r="AU55" s="27">
        <v>767871</v>
      </c>
      <c r="AV55" s="27">
        <v>771968</v>
      </c>
      <c r="AW55" s="27">
        <v>775744</v>
      </c>
      <c r="AX55" s="27">
        <v>779632</v>
      </c>
      <c r="AY55" s="27">
        <v>783454</v>
      </c>
      <c r="AZ55" s="28">
        <v>787145</v>
      </c>
    </row>
    <row r="56" spans="1:52" x14ac:dyDescent="0.25">
      <c r="A56" s="17" t="s">
        <v>57</v>
      </c>
      <c r="B56" s="18">
        <v>94859</v>
      </c>
      <c r="C56" s="19">
        <v>95458</v>
      </c>
      <c r="D56" s="19">
        <v>96048</v>
      </c>
      <c r="E56" s="19">
        <v>96540</v>
      </c>
      <c r="F56" s="19">
        <v>97102</v>
      </c>
      <c r="G56" s="19">
        <v>97617</v>
      </c>
      <c r="H56" s="19">
        <v>98208</v>
      </c>
      <c r="I56" s="19">
        <v>98720</v>
      </c>
      <c r="J56" s="19">
        <v>99528</v>
      </c>
      <c r="K56" s="19">
        <v>100439</v>
      </c>
      <c r="L56" s="19">
        <v>101418</v>
      </c>
      <c r="M56" s="19">
        <v>102365</v>
      </c>
      <c r="N56" s="19">
        <v>103279</v>
      </c>
      <c r="O56" s="19">
        <v>104199</v>
      </c>
      <c r="P56" s="19">
        <v>105300</v>
      </c>
      <c r="Q56" s="19">
        <v>106317</v>
      </c>
      <c r="R56" s="19">
        <v>107225</v>
      </c>
      <c r="S56" s="19">
        <v>108184</v>
      </c>
      <c r="T56" s="19">
        <v>109215</v>
      </c>
      <c r="U56" s="19">
        <v>110195</v>
      </c>
      <c r="V56" s="19">
        <v>111151</v>
      </c>
      <c r="W56" s="19">
        <v>112229</v>
      </c>
      <c r="X56" s="19">
        <v>113168</v>
      </c>
      <c r="Y56" s="19">
        <v>114035</v>
      </c>
      <c r="Z56" s="19">
        <v>115039</v>
      </c>
      <c r="AA56" s="19">
        <v>116044</v>
      </c>
      <c r="AB56" s="19">
        <v>117008</v>
      </c>
      <c r="AC56" s="19">
        <v>117913</v>
      </c>
      <c r="AD56" s="19">
        <v>118789</v>
      </c>
      <c r="AE56" s="19">
        <v>119698</v>
      </c>
      <c r="AF56" s="19">
        <v>120573</v>
      </c>
      <c r="AG56" s="19">
        <v>121495</v>
      </c>
      <c r="AH56" s="19">
        <v>122504</v>
      </c>
      <c r="AI56" s="19">
        <v>123427</v>
      </c>
      <c r="AJ56" s="19">
        <v>124382</v>
      </c>
      <c r="AK56" s="19">
        <v>125257</v>
      </c>
      <c r="AL56" s="19">
        <v>126092</v>
      </c>
      <c r="AM56" s="19">
        <v>126909</v>
      </c>
      <c r="AN56" s="19">
        <v>127819</v>
      </c>
      <c r="AO56" s="19">
        <v>128726</v>
      </c>
      <c r="AP56" s="19">
        <v>129657</v>
      </c>
      <c r="AQ56" s="19">
        <v>130595</v>
      </c>
      <c r="AR56" s="19">
        <v>131447</v>
      </c>
      <c r="AS56" s="19">
        <v>132432</v>
      </c>
      <c r="AT56" s="19">
        <v>133366</v>
      </c>
      <c r="AU56" s="19">
        <v>134335</v>
      </c>
      <c r="AV56" s="19">
        <v>135272</v>
      </c>
      <c r="AW56" s="19">
        <v>136286</v>
      </c>
      <c r="AX56" s="19">
        <v>137190</v>
      </c>
      <c r="AY56" s="19">
        <v>138212</v>
      </c>
      <c r="AZ56" s="20">
        <v>139177</v>
      </c>
    </row>
    <row r="57" spans="1:52" x14ac:dyDescent="0.25">
      <c r="A57" s="17" t="s">
        <v>58</v>
      </c>
      <c r="B57" s="18">
        <v>63505</v>
      </c>
      <c r="C57" s="19">
        <v>63621</v>
      </c>
      <c r="D57" s="19">
        <v>63711</v>
      </c>
      <c r="E57" s="19">
        <v>63731</v>
      </c>
      <c r="F57" s="19">
        <v>63847</v>
      </c>
      <c r="G57" s="19">
        <v>63977</v>
      </c>
      <c r="H57" s="19">
        <v>64158</v>
      </c>
      <c r="I57" s="19">
        <v>64294</v>
      </c>
      <c r="J57" s="19">
        <v>64526</v>
      </c>
      <c r="K57" s="19">
        <v>64804</v>
      </c>
      <c r="L57" s="19">
        <v>65119</v>
      </c>
      <c r="M57" s="19">
        <v>65450</v>
      </c>
      <c r="N57" s="19">
        <v>65798</v>
      </c>
      <c r="O57" s="19">
        <v>66166</v>
      </c>
      <c r="P57" s="19">
        <v>66530</v>
      </c>
      <c r="Q57" s="19">
        <v>66937</v>
      </c>
      <c r="R57" s="19">
        <v>67344</v>
      </c>
      <c r="S57" s="19">
        <v>67751</v>
      </c>
      <c r="T57" s="19">
        <v>68152</v>
      </c>
      <c r="U57" s="19">
        <v>68566</v>
      </c>
      <c r="V57" s="19">
        <v>68985</v>
      </c>
      <c r="W57" s="19">
        <v>69394</v>
      </c>
      <c r="X57" s="19">
        <v>69803</v>
      </c>
      <c r="Y57" s="19">
        <v>70211</v>
      </c>
      <c r="Z57" s="19">
        <v>70605</v>
      </c>
      <c r="AA57" s="19">
        <v>71017</v>
      </c>
      <c r="AB57" s="19">
        <v>71396</v>
      </c>
      <c r="AC57" s="19">
        <v>71757</v>
      </c>
      <c r="AD57" s="19">
        <v>72111</v>
      </c>
      <c r="AE57" s="19">
        <v>72485</v>
      </c>
      <c r="AF57" s="19">
        <v>72840</v>
      </c>
      <c r="AG57" s="19">
        <v>73183</v>
      </c>
      <c r="AH57" s="19">
        <v>73533</v>
      </c>
      <c r="AI57" s="19">
        <v>73878</v>
      </c>
      <c r="AJ57" s="19">
        <v>74220</v>
      </c>
      <c r="AK57" s="19">
        <v>74588</v>
      </c>
      <c r="AL57" s="19">
        <v>74958</v>
      </c>
      <c r="AM57" s="19">
        <v>75321</v>
      </c>
      <c r="AN57" s="19">
        <v>75683</v>
      </c>
      <c r="AO57" s="19">
        <v>76082</v>
      </c>
      <c r="AP57" s="19">
        <v>76464</v>
      </c>
      <c r="AQ57" s="19">
        <v>76853</v>
      </c>
      <c r="AR57" s="19">
        <v>77241</v>
      </c>
      <c r="AS57" s="19">
        <v>77643</v>
      </c>
      <c r="AT57" s="19">
        <v>78061</v>
      </c>
      <c r="AU57" s="19">
        <v>78474</v>
      </c>
      <c r="AV57" s="19">
        <v>78911</v>
      </c>
      <c r="AW57" s="19">
        <v>79352</v>
      </c>
      <c r="AX57" s="19">
        <v>79799</v>
      </c>
      <c r="AY57" s="19">
        <v>80253</v>
      </c>
      <c r="AZ57" s="20">
        <v>80732</v>
      </c>
    </row>
    <row r="58" spans="1:52" x14ac:dyDescent="0.25">
      <c r="A58" s="17" t="s">
        <v>59</v>
      </c>
      <c r="B58" s="18">
        <v>13779</v>
      </c>
      <c r="C58" s="19">
        <v>13733</v>
      </c>
      <c r="D58" s="19">
        <v>13704</v>
      </c>
      <c r="E58" s="19">
        <v>13667</v>
      </c>
      <c r="F58" s="19">
        <v>13613</v>
      </c>
      <c r="G58" s="19">
        <v>13562</v>
      </c>
      <c r="H58" s="19">
        <v>13492</v>
      </c>
      <c r="I58" s="19">
        <v>13455</v>
      </c>
      <c r="J58" s="19">
        <v>13424</v>
      </c>
      <c r="K58" s="19">
        <v>13404</v>
      </c>
      <c r="L58" s="19">
        <v>13389</v>
      </c>
      <c r="M58" s="19">
        <v>13374</v>
      </c>
      <c r="N58" s="19">
        <v>13362</v>
      </c>
      <c r="O58" s="19">
        <v>13345</v>
      </c>
      <c r="P58" s="19">
        <v>13334</v>
      </c>
      <c r="Q58" s="19">
        <v>13332</v>
      </c>
      <c r="R58" s="19">
        <v>13329</v>
      </c>
      <c r="S58" s="19">
        <v>13332</v>
      </c>
      <c r="T58" s="19">
        <v>13332</v>
      </c>
      <c r="U58" s="19">
        <v>13328</v>
      </c>
      <c r="V58" s="19">
        <v>13322</v>
      </c>
      <c r="W58" s="19">
        <v>13314</v>
      </c>
      <c r="X58" s="19">
        <v>13309</v>
      </c>
      <c r="Y58" s="19">
        <v>13304</v>
      </c>
      <c r="Z58" s="19">
        <v>13296</v>
      </c>
      <c r="AA58" s="19">
        <v>13279</v>
      </c>
      <c r="AB58" s="19">
        <v>13270</v>
      </c>
      <c r="AC58" s="19">
        <v>13260</v>
      </c>
      <c r="AD58" s="19">
        <v>13246</v>
      </c>
      <c r="AE58" s="19">
        <v>13238</v>
      </c>
      <c r="AF58" s="19">
        <v>13232</v>
      </c>
      <c r="AG58" s="19">
        <v>13229</v>
      </c>
      <c r="AH58" s="19">
        <v>13224</v>
      </c>
      <c r="AI58" s="19">
        <v>13214</v>
      </c>
      <c r="AJ58" s="19">
        <v>13210</v>
      </c>
      <c r="AK58" s="19">
        <v>13208</v>
      </c>
      <c r="AL58" s="19">
        <v>13220</v>
      </c>
      <c r="AM58" s="19">
        <v>13232</v>
      </c>
      <c r="AN58" s="19">
        <v>13251</v>
      </c>
      <c r="AO58" s="19">
        <v>13282</v>
      </c>
      <c r="AP58" s="19">
        <v>13319</v>
      </c>
      <c r="AQ58" s="19">
        <v>13358</v>
      </c>
      <c r="AR58" s="19">
        <v>13412</v>
      </c>
      <c r="AS58" s="19">
        <v>13473</v>
      </c>
      <c r="AT58" s="19">
        <v>13545</v>
      </c>
      <c r="AU58" s="19">
        <v>13631</v>
      </c>
      <c r="AV58" s="19">
        <v>13721</v>
      </c>
      <c r="AW58" s="19">
        <v>13817</v>
      </c>
      <c r="AX58" s="19">
        <v>13917</v>
      </c>
      <c r="AY58" s="19">
        <v>14033</v>
      </c>
      <c r="AZ58" s="20">
        <v>14151</v>
      </c>
    </row>
    <row r="59" spans="1:52" x14ac:dyDescent="0.25">
      <c r="A59" s="21" t="s">
        <v>60</v>
      </c>
      <c r="B59" s="22">
        <v>442330</v>
      </c>
      <c r="C59" s="23">
        <v>447350</v>
      </c>
      <c r="D59" s="23">
        <v>452000</v>
      </c>
      <c r="E59" s="23">
        <v>455891</v>
      </c>
      <c r="F59" s="23">
        <v>459910</v>
      </c>
      <c r="G59" s="23">
        <v>464337</v>
      </c>
      <c r="H59" s="23">
        <v>467960</v>
      </c>
      <c r="I59" s="23">
        <v>472748</v>
      </c>
      <c r="J59" s="23">
        <v>477679</v>
      </c>
      <c r="K59" s="23">
        <v>482697</v>
      </c>
      <c r="L59" s="23">
        <v>487733</v>
      </c>
      <c r="M59" s="23">
        <v>492839</v>
      </c>
      <c r="N59" s="23">
        <v>497943</v>
      </c>
      <c r="O59" s="23">
        <v>503093</v>
      </c>
      <c r="P59" s="23">
        <v>508160</v>
      </c>
      <c r="Q59" s="23">
        <v>513541</v>
      </c>
      <c r="R59" s="23">
        <v>518886</v>
      </c>
      <c r="S59" s="23">
        <v>524286</v>
      </c>
      <c r="T59" s="23">
        <v>529610</v>
      </c>
      <c r="U59" s="23">
        <v>535070</v>
      </c>
      <c r="V59" s="23">
        <v>540580</v>
      </c>
      <c r="W59" s="23">
        <v>545987</v>
      </c>
      <c r="X59" s="23">
        <v>551452</v>
      </c>
      <c r="Y59" s="23">
        <v>556966</v>
      </c>
      <c r="Z59" s="23">
        <v>562408</v>
      </c>
      <c r="AA59" s="23">
        <v>567626</v>
      </c>
      <c r="AB59" s="23">
        <v>572933</v>
      </c>
      <c r="AC59" s="23">
        <v>578058</v>
      </c>
      <c r="AD59" s="23">
        <v>583392</v>
      </c>
      <c r="AE59" s="23">
        <v>588637</v>
      </c>
      <c r="AF59" s="23">
        <v>593788</v>
      </c>
      <c r="AG59" s="23">
        <v>598864</v>
      </c>
      <c r="AH59" s="23">
        <v>603552</v>
      </c>
      <c r="AI59" s="23">
        <v>608436</v>
      </c>
      <c r="AJ59" s="23">
        <v>612967</v>
      </c>
      <c r="AK59" s="23">
        <v>617356</v>
      </c>
      <c r="AL59" s="23">
        <v>621803</v>
      </c>
      <c r="AM59" s="23">
        <v>626217</v>
      </c>
      <c r="AN59" s="23">
        <v>630540</v>
      </c>
      <c r="AO59" s="23">
        <v>634899</v>
      </c>
      <c r="AP59" s="23">
        <v>638917</v>
      </c>
      <c r="AQ59" s="23">
        <v>643084</v>
      </c>
      <c r="AR59" s="23">
        <v>647007</v>
      </c>
      <c r="AS59" s="23">
        <v>651006</v>
      </c>
      <c r="AT59" s="23">
        <v>655009</v>
      </c>
      <c r="AU59" s="23">
        <v>658922</v>
      </c>
      <c r="AV59" s="23">
        <v>662805</v>
      </c>
      <c r="AW59" s="23">
        <v>666743</v>
      </c>
      <c r="AX59" s="23">
        <v>670733</v>
      </c>
      <c r="AY59" s="23">
        <v>674777</v>
      </c>
      <c r="AZ59" s="24">
        <v>678607</v>
      </c>
    </row>
    <row r="60" spans="1:52" x14ac:dyDescent="0.25">
      <c r="A60" s="17" t="s">
        <v>61</v>
      </c>
      <c r="B60" s="18">
        <v>55350</v>
      </c>
      <c r="C60" s="19">
        <v>55190</v>
      </c>
      <c r="D60" s="19">
        <v>55033</v>
      </c>
      <c r="E60" s="19">
        <v>54894</v>
      </c>
      <c r="F60" s="19">
        <v>54684</v>
      </c>
      <c r="G60" s="19">
        <v>54529</v>
      </c>
      <c r="H60" s="19">
        <v>54291</v>
      </c>
      <c r="I60" s="19">
        <v>54036</v>
      </c>
      <c r="J60" s="19">
        <v>53980</v>
      </c>
      <c r="K60" s="19">
        <v>53964</v>
      </c>
      <c r="L60" s="19">
        <v>53976</v>
      </c>
      <c r="M60" s="19">
        <v>54019</v>
      </c>
      <c r="N60" s="19">
        <v>54076</v>
      </c>
      <c r="O60" s="19">
        <v>54124</v>
      </c>
      <c r="P60" s="19">
        <v>54219</v>
      </c>
      <c r="Q60" s="19">
        <v>54313</v>
      </c>
      <c r="R60" s="19">
        <v>54422</v>
      </c>
      <c r="S60" s="19">
        <v>54521</v>
      </c>
      <c r="T60" s="19">
        <v>54617</v>
      </c>
      <c r="U60" s="19">
        <v>54713</v>
      </c>
      <c r="V60" s="19">
        <v>54801</v>
      </c>
      <c r="W60" s="19">
        <v>54896</v>
      </c>
      <c r="X60" s="19">
        <v>54990</v>
      </c>
      <c r="Y60" s="19">
        <v>55063</v>
      </c>
      <c r="Z60" s="19">
        <v>55142</v>
      </c>
      <c r="AA60" s="19">
        <v>55212</v>
      </c>
      <c r="AB60" s="19">
        <v>55277</v>
      </c>
      <c r="AC60" s="19">
        <v>55326</v>
      </c>
      <c r="AD60" s="19">
        <v>55359</v>
      </c>
      <c r="AE60" s="19">
        <v>55384</v>
      </c>
      <c r="AF60" s="19">
        <v>55400</v>
      </c>
      <c r="AG60" s="19">
        <v>55406</v>
      </c>
      <c r="AH60" s="19">
        <v>55414</v>
      </c>
      <c r="AI60" s="19">
        <v>55409</v>
      </c>
      <c r="AJ60" s="19">
        <v>55423</v>
      </c>
      <c r="AK60" s="19">
        <v>55431</v>
      </c>
      <c r="AL60" s="19">
        <v>55429</v>
      </c>
      <c r="AM60" s="19">
        <v>55445</v>
      </c>
      <c r="AN60" s="19">
        <v>55465</v>
      </c>
      <c r="AO60" s="19">
        <v>55492</v>
      </c>
      <c r="AP60" s="19">
        <v>55534</v>
      </c>
      <c r="AQ60" s="19">
        <v>55572</v>
      </c>
      <c r="AR60" s="19">
        <v>55633</v>
      </c>
      <c r="AS60" s="19">
        <v>55719</v>
      </c>
      <c r="AT60" s="19">
        <v>55801</v>
      </c>
      <c r="AU60" s="19">
        <v>55906</v>
      </c>
      <c r="AV60" s="19">
        <v>56018</v>
      </c>
      <c r="AW60" s="19">
        <v>56145</v>
      </c>
      <c r="AX60" s="19">
        <v>56275</v>
      </c>
      <c r="AY60" s="19">
        <v>56428</v>
      </c>
      <c r="AZ60" s="20">
        <v>56595</v>
      </c>
    </row>
    <row r="61" spans="1:52" x14ac:dyDescent="0.25">
      <c r="A61" s="17" t="s">
        <v>62</v>
      </c>
      <c r="B61" s="18">
        <v>824441</v>
      </c>
      <c r="C61" s="19">
        <v>831606</v>
      </c>
      <c r="D61" s="19">
        <v>836782</v>
      </c>
      <c r="E61" s="19">
        <v>842964</v>
      </c>
      <c r="F61" s="19">
        <v>848038</v>
      </c>
      <c r="G61" s="19">
        <v>852199</v>
      </c>
      <c r="H61" s="19">
        <v>853673</v>
      </c>
      <c r="I61" s="19">
        <v>856111</v>
      </c>
      <c r="J61" s="19">
        <v>860426</v>
      </c>
      <c r="K61" s="19">
        <v>864821</v>
      </c>
      <c r="L61" s="19">
        <v>869486</v>
      </c>
      <c r="M61" s="19">
        <v>874223</v>
      </c>
      <c r="N61" s="19">
        <v>879139</v>
      </c>
      <c r="O61" s="19">
        <v>884148</v>
      </c>
      <c r="P61" s="19">
        <v>889234</v>
      </c>
      <c r="Q61" s="19">
        <v>894257</v>
      </c>
      <c r="R61" s="19">
        <v>899316</v>
      </c>
      <c r="S61" s="19">
        <v>904282</v>
      </c>
      <c r="T61" s="19">
        <v>909352</v>
      </c>
      <c r="U61" s="19">
        <v>914416</v>
      </c>
      <c r="V61" s="19">
        <v>919527</v>
      </c>
      <c r="W61" s="19">
        <v>924543</v>
      </c>
      <c r="X61" s="19">
        <v>929014</v>
      </c>
      <c r="Y61" s="19">
        <v>933511</v>
      </c>
      <c r="Z61" s="19">
        <v>937828</v>
      </c>
      <c r="AA61" s="19">
        <v>941824</v>
      </c>
      <c r="AB61" s="19">
        <v>945923</v>
      </c>
      <c r="AC61" s="19">
        <v>949733</v>
      </c>
      <c r="AD61" s="19">
        <v>953170</v>
      </c>
      <c r="AE61" s="19">
        <v>956456</v>
      </c>
      <c r="AF61" s="19">
        <v>959354</v>
      </c>
      <c r="AG61" s="19">
        <v>962182</v>
      </c>
      <c r="AH61" s="19">
        <v>964523</v>
      </c>
      <c r="AI61" s="19">
        <v>966911</v>
      </c>
      <c r="AJ61" s="19">
        <v>969124</v>
      </c>
      <c r="AK61" s="19">
        <v>971002</v>
      </c>
      <c r="AL61" s="19">
        <v>972551</v>
      </c>
      <c r="AM61" s="19">
        <v>973766</v>
      </c>
      <c r="AN61" s="19">
        <v>975084</v>
      </c>
      <c r="AO61" s="19">
        <v>976374</v>
      </c>
      <c r="AP61" s="19">
        <v>977265</v>
      </c>
      <c r="AQ61" s="19">
        <v>978271</v>
      </c>
      <c r="AR61" s="19">
        <v>978818</v>
      </c>
      <c r="AS61" s="19">
        <v>978983</v>
      </c>
      <c r="AT61" s="19">
        <v>979313</v>
      </c>
      <c r="AU61" s="19">
        <v>979796</v>
      </c>
      <c r="AV61" s="19">
        <v>980246</v>
      </c>
      <c r="AW61" s="19">
        <v>980579</v>
      </c>
      <c r="AX61" s="19">
        <v>980900</v>
      </c>
      <c r="AY61" s="19">
        <v>981522</v>
      </c>
      <c r="AZ61" s="20">
        <v>982080</v>
      </c>
    </row>
    <row r="62" spans="1:52" x14ac:dyDescent="0.25">
      <c r="A62" s="17" t="s">
        <v>63</v>
      </c>
      <c r="B62" s="18">
        <v>202385</v>
      </c>
      <c r="C62" s="19">
        <v>203048</v>
      </c>
      <c r="D62" s="19">
        <v>205712</v>
      </c>
      <c r="E62" s="19">
        <v>208223</v>
      </c>
      <c r="F62" s="19">
        <v>209921</v>
      </c>
      <c r="G62" s="19">
        <v>212850</v>
      </c>
      <c r="H62" s="19">
        <v>216726</v>
      </c>
      <c r="I62" s="19">
        <v>219468</v>
      </c>
      <c r="J62" s="19">
        <v>222745</v>
      </c>
      <c r="K62" s="19">
        <v>225887</v>
      </c>
      <c r="L62" s="19">
        <v>229023</v>
      </c>
      <c r="M62" s="19">
        <v>232273</v>
      </c>
      <c r="N62" s="19">
        <v>235464</v>
      </c>
      <c r="O62" s="19">
        <v>238682</v>
      </c>
      <c r="P62" s="19">
        <v>241863</v>
      </c>
      <c r="Q62" s="19">
        <v>245199</v>
      </c>
      <c r="R62" s="19">
        <v>248519</v>
      </c>
      <c r="S62" s="19">
        <v>251784</v>
      </c>
      <c r="T62" s="19">
        <v>255041</v>
      </c>
      <c r="U62" s="19">
        <v>258373</v>
      </c>
      <c r="V62" s="19">
        <v>261715</v>
      </c>
      <c r="W62" s="19">
        <v>265134</v>
      </c>
      <c r="X62" s="19">
        <v>268435</v>
      </c>
      <c r="Y62" s="19">
        <v>271739</v>
      </c>
      <c r="Z62" s="19">
        <v>275124</v>
      </c>
      <c r="AA62" s="19">
        <v>278533</v>
      </c>
      <c r="AB62" s="19">
        <v>282055</v>
      </c>
      <c r="AC62" s="19">
        <v>285515</v>
      </c>
      <c r="AD62" s="19">
        <v>289060</v>
      </c>
      <c r="AE62" s="19">
        <v>292521</v>
      </c>
      <c r="AF62" s="19">
        <v>295954</v>
      </c>
      <c r="AG62" s="19">
        <v>299409</v>
      </c>
      <c r="AH62" s="19">
        <v>302923</v>
      </c>
      <c r="AI62" s="19">
        <v>306393</v>
      </c>
      <c r="AJ62" s="19">
        <v>309806</v>
      </c>
      <c r="AK62" s="19">
        <v>313259</v>
      </c>
      <c r="AL62" s="19">
        <v>316713</v>
      </c>
      <c r="AM62" s="19">
        <v>319998</v>
      </c>
      <c r="AN62" s="19">
        <v>323470</v>
      </c>
      <c r="AO62" s="19">
        <v>327043</v>
      </c>
      <c r="AP62" s="19">
        <v>330480</v>
      </c>
      <c r="AQ62" s="19">
        <v>333854</v>
      </c>
      <c r="AR62" s="19">
        <v>337333</v>
      </c>
      <c r="AS62" s="19">
        <v>340734</v>
      </c>
      <c r="AT62" s="19">
        <v>344164</v>
      </c>
      <c r="AU62" s="19">
        <v>347564</v>
      </c>
      <c r="AV62" s="19">
        <v>351001</v>
      </c>
      <c r="AW62" s="19">
        <v>354463</v>
      </c>
      <c r="AX62" s="19">
        <v>357940</v>
      </c>
      <c r="AY62" s="19">
        <v>361435</v>
      </c>
      <c r="AZ62" s="20">
        <v>365070</v>
      </c>
    </row>
    <row r="63" spans="1:52" ht="15.75" thickBot="1" x14ac:dyDescent="0.3">
      <c r="A63" s="29" t="s">
        <v>64</v>
      </c>
      <c r="B63" s="30">
        <v>72315</v>
      </c>
      <c r="C63" s="31">
        <v>73015</v>
      </c>
      <c r="D63" s="31">
        <v>73704</v>
      </c>
      <c r="E63" s="31">
        <v>74352</v>
      </c>
      <c r="F63" s="31">
        <v>74975</v>
      </c>
      <c r="G63" s="31">
        <v>75579</v>
      </c>
      <c r="H63" s="31">
        <v>76138</v>
      </c>
      <c r="I63" s="31">
        <v>76691</v>
      </c>
      <c r="J63" s="31">
        <v>77490</v>
      </c>
      <c r="K63" s="31">
        <v>78284</v>
      </c>
      <c r="L63" s="31">
        <v>79087</v>
      </c>
      <c r="M63" s="31">
        <v>79880</v>
      </c>
      <c r="N63" s="31">
        <v>80662</v>
      </c>
      <c r="O63" s="31">
        <v>81442</v>
      </c>
      <c r="P63" s="31">
        <v>82206</v>
      </c>
      <c r="Q63" s="31">
        <v>82967</v>
      </c>
      <c r="R63" s="31">
        <v>83725</v>
      </c>
      <c r="S63" s="31">
        <v>84492</v>
      </c>
      <c r="T63" s="31">
        <v>85237</v>
      </c>
      <c r="U63" s="31">
        <v>85978</v>
      </c>
      <c r="V63" s="31">
        <v>86718</v>
      </c>
      <c r="W63" s="31">
        <v>87433</v>
      </c>
      <c r="X63" s="31">
        <v>88157</v>
      </c>
      <c r="Y63" s="31">
        <v>88848</v>
      </c>
      <c r="Z63" s="31">
        <v>89528</v>
      </c>
      <c r="AA63" s="31">
        <v>90187</v>
      </c>
      <c r="AB63" s="31">
        <v>90834</v>
      </c>
      <c r="AC63" s="31">
        <v>91474</v>
      </c>
      <c r="AD63" s="31">
        <v>92099</v>
      </c>
      <c r="AE63" s="31">
        <v>92708</v>
      </c>
      <c r="AF63" s="31">
        <v>93304</v>
      </c>
      <c r="AG63" s="31">
        <v>93866</v>
      </c>
      <c r="AH63" s="31">
        <v>94419</v>
      </c>
      <c r="AI63" s="31">
        <v>94959</v>
      </c>
      <c r="AJ63" s="31">
        <v>95488</v>
      </c>
      <c r="AK63" s="31">
        <v>95998</v>
      </c>
      <c r="AL63" s="31">
        <v>96516</v>
      </c>
      <c r="AM63" s="31">
        <v>97001</v>
      </c>
      <c r="AN63" s="31">
        <v>97467</v>
      </c>
      <c r="AO63" s="31">
        <v>97908</v>
      </c>
      <c r="AP63" s="31">
        <v>98341</v>
      </c>
      <c r="AQ63" s="31">
        <v>98759</v>
      </c>
      <c r="AR63" s="31">
        <v>99200</v>
      </c>
      <c r="AS63" s="31">
        <v>99602</v>
      </c>
      <c r="AT63" s="31">
        <v>99995</v>
      </c>
      <c r="AU63" s="31">
        <v>100417</v>
      </c>
      <c r="AV63" s="31">
        <v>100712</v>
      </c>
      <c r="AW63" s="31">
        <v>101064</v>
      </c>
      <c r="AX63" s="31">
        <v>101486</v>
      </c>
      <c r="AY63" s="31">
        <v>101804</v>
      </c>
      <c r="AZ63" s="32">
        <v>102221</v>
      </c>
    </row>
    <row r="64" spans="1:52" x14ac:dyDescent="0.25">
      <c r="A64" s="132" t="s">
        <v>65</v>
      </c>
      <c r="B64" s="132"/>
      <c r="C64" s="132"/>
      <c r="D64" s="132"/>
      <c r="E64" s="132"/>
      <c r="F64" s="132"/>
      <c r="G64" s="132"/>
      <c r="H64" s="132"/>
      <c r="I64" s="132"/>
      <c r="J64" s="132"/>
      <c r="K64" s="132"/>
      <c r="L64" s="132"/>
      <c r="M64" s="132"/>
      <c r="N64" s="7"/>
      <c r="O64" s="7"/>
      <c r="P64" s="33"/>
      <c r="Q64" s="33"/>
      <c r="R64" s="33"/>
      <c r="S64" s="33"/>
      <c r="T64" s="33"/>
      <c r="U64" s="33"/>
      <c r="V64" s="33"/>
      <c r="W64" s="33"/>
      <c r="X64" s="33"/>
      <c r="Y64" s="33"/>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row>
    <row r="65" spans="1:1" x14ac:dyDescent="0.25">
      <c r="A65" s="60" t="s">
        <v>83</v>
      </c>
    </row>
  </sheetData>
  <mergeCells count="4">
    <mergeCell ref="A64:M64"/>
    <mergeCell ref="A1:L1"/>
    <mergeCell ref="J3:AZ3"/>
    <mergeCell ref="B3:I3"/>
  </mergeCells>
  <hyperlinks>
    <hyperlink ref="A6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4"/>
  <sheetViews>
    <sheetView workbookViewId="0"/>
  </sheetViews>
  <sheetFormatPr defaultRowHeight="15" x14ac:dyDescent="0.25"/>
  <cols>
    <col min="1" max="1" width="9.28515625" bestFit="1" customWidth="1"/>
    <col min="3" max="3" width="9.28515625" bestFit="1" customWidth="1"/>
    <col min="9" max="39" width="12" bestFit="1" customWidth="1"/>
    <col min="40" max="49" width="13.5703125" bestFit="1" customWidth="1"/>
  </cols>
  <sheetData>
    <row r="1" spans="1:49" s="69" customFormat="1" x14ac:dyDescent="0.25">
      <c r="A1" s="78" t="s">
        <v>94</v>
      </c>
      <c r="B1" s="78" t="s">
        <v>95</v>
      </c>
      <c r="C1" s="78" t="s">
        <v>96</v>
      </c>
      <c r="D1" s="78" t="s">
        <v>97</v>
      </c>
      <c r="E1" s="78" t="s">
        <v>98</v>
      </c>
      <c r="F1" s="78" t="s">
        <v>99</v>
      </c>
      <c r="G1" s="78" t="s">
        <v>100</v>
      </c>
      <c r="H1" s="78" t="s">
        <v>101</v>
      </c>
      <c r="I1" s="87">
        <v>2010</v>
      </c>
      <c r="J1" s="87">
        <v>2011</v>
      </c>
      <c r="K1" s="87">
        <v>2012</v>
      </c>
      <c r="L1" s="87">
        <v>2013</v>
      </c>
      <c r="M1" s="87">
        <v>2014</v>
      </c>
      <c r="N1" s="87">
        <v>2015</v>
      </c>
      <c r="O1" s="87">
        <v>2016</v>
      </c>
      <c r="P1" s="87">
        <v>2017</v>
      </c>
      <c r="Q1" s="87">
        <v>2018</v>
      </c>
      <c r="R1" s="87">
        <v>2019</v>
      </c>
      <c r="S1" s="87">
        <v>2020</v>
      </c>
      <c r="T1" s="87">
        <v>2021</v>
      </c>
      <c r="U1" s="87">
        <v>2022</v>
      </c>
      <c r="V1" s="87">
        <v>2023</v>
      </c>
      <c r="W1" s="87">
        <v>2024</v>
      </c>
      <c r="X1" s="87">
        <v>2025</v>
      </c>
      <c r="Y1" s="87">
        <v>2026</v>
      </c>
      <c r="Z1" s="87">
        <v>2027</v>
      </c>
      <c r="AA1" s="87">
        <v>2028</v>
      </c>
      <c r="AB1" s="87">
        <v>2029</v>
      </c>
      <c r="AC1" s="87">
        <v>2030</v>
      </c>
      <c r="AD1" s="87">
        <v>2031</v>
      </c>
      <c r="AE1" s="87">
        <v>2032</v>
      </c>
      <c r="AF1" s="87">
        <v>2033</v>
      </c>
      <c r="AG1" s="87">
        <v>2034</v>
      </c>
      <c r="AH1" s="87">
        <v>2035</v>
      </c>
      <c r="AI1" s="87">
        <v>2036</v>
      </c>
      <c r="AJ1" s="87">
        <v>2037</v>
      </c>
      <c r="AK1" s="87">
        <v>2038</v>
      </c>
      <c r="AL1" s="87">
        <v>2039</v>
      </c>
      <c r="AM1" s="87">
        <v>2040</v>
      </c>
      <c r="AN1" s="87">
        <v>2041</v>
      </c>
      <c r="AO1" s="87">
        <v>2042</v>
      </c>
      <c r="AP1" s="87">
        <v>2043</v>
      </c>
      <c r="AQ1" s="87">
        <v>2044</v>
      </c>
      <c r="AR1" s="87">
        <v>2045</v>
      </c>
      <c r="AS1" s="87">
        <v>2046</v>
      </c>
      <c r="AT1" s="87">
        <v>2047</v>
      </c>
      <c r="AU1" s="87">
        <v>2048</v>
      </c>
      <c r="AV1" s="87">
        <v>2049</v>
      </c>
      <c r="AW1" s="87">
        <v>2050</v>
      </c>
    </row>
    <row r="2" spans="1:49" ht="51.75" x14ac:dyDescent="0.25">
      <c r="A2" s="80">
        <v>1</v>
      </c>
      <c r="B2" s="81" t="s">
        <v>102</v>
      </c>
      <c r="C2" s="80">
        <v>1</v>
      </c>
      <c r="D2" s="81" t="s">
        <v>103</v>
      </c>
      <c r="E2" s="81" t="s">
        <v>104</v>
      </c>
      <c r="F2" s="81" t="s">
        <v>105</v>
      </c>
      <c r="G2" s="81" t="s">
        <v>106</v>
      </c>
      <c r="H2" s="81" t="s">
        <v>107</v>
      </c>
      <c r="I2" s="82">
        <v>163669.60328594106</v>
      </c>
      <c r="J2" s="82">
        <v>159468.54091943486</v>
      </c>
      <c r="K2" s="82">
        <v>158447.42254221579</v>
      </c>
      <c r="L2" s="82">
        <v>164457.78858025363</v>
      </c>
      <c r="M2" s="82">
        <v>168310.29924289399</v>
      </c>
      <c r="N2" s="82">
        <v>171768.59226662244</v>
      </c>
      <c r="O2" s="82">
        <v>175686.20977804976</v>
      </c>
      <c r="P2" s="82">
        <v>178553.2584609467</v>
      </c>
      <c r="Q2" s="82">
        <v>179370.83367450855</v>
      </c>
      <c r="R2" s="82">
        <v>180102.02038872076</v>
      </c>
      <c r="S2" s="82">
        <v>180762.49363666415</v>
      </c>
      <c r="T2" s="82">
        <v>181378.85979271907</v>
      </c>
      <c r="U2" s="82">
        <v>181638.61825877024</v>
      </c>
      <c r="V2" s="82">
        <v>182154.07558657191</v>
      </c>
      <c r="W2" s="82">
        <v>182637.42607130695</v>
      </c>
      <c r="X2" s="82">
        <v>183112.02369028042</v>
      </c>
      <c r="Y2" s="82">
        <v>183097.12607713137</v>
      </c>
      <c r="Z2" s="82">
        <v>183474.44109949697</v>
      </c>
      <c r="AA2" s="82">
        <v>183825.65132243917</v>
      </c>
      <c r="AB2" s="82">
        <v>184148.25348940346</v>
      </c>
      <c r="AC2" s="82">
        <v>184432.72275061745</v>
      </c>
      <c r="AD2" s="82">
        <v>184684.84984180765</v>
      </c>
      <c r="AE2" s="82">
        <v>184902.0397043472</v>
      </c>
      <c r="AF2" s="82">
        <v>185077.12679304837</v>
      </c>
      <c r="AG2" s="82">
        <v>185215.97250553314</v>
      </c>
      <c r="AH2" s="82">
        <v>185306.53804623144</v>
      </c>
      <c r="AI2" s="82">
        <v>185342.95325540411</v>
      </c>
      <c r="AJ2" s="82">
        <v>185327.07527917493</v>
      </c>
      <c r="AK2" s="82">
        <v>185263.45192182568</v>
      </c>
      <c r="AL2" s="82">
        <v>185143.72988947961</v>
      </c>
      <c r="AM2" s="82">
        <v>184972.24740412441</v>
      </c>
      <c r="AN2" s="82">
        <v>184755.896490671</v>
      </c>
      <c r="AO2" s="82">
        <v>184497.50596396494</v>
      </c>
      <c r="AP2" s="82">
        <v>184200.35785048734</v>
      </c>
      <c r="AQ2" s="82">
        <v>183874.56138949233</v>
      </c>
      <c r="AR2" s="82">
        <v>183544.12122977091</v>
      </c>
      <c r="AS2" s="82">
        <v>183218.6821763452</v>
      </c>
      <c r="AT2" s="82">
        <v>182916.33213895696</v>
      </c>
      <c r="AU2" s="82">
        <v>182663.12785533187</v>
      </c>
      <c r="AV2" s="82">
        <v>182487.21463572598</v>
      </c>
      <c r="AW2" s="82">
        <v>182419.89869833161</v>
      </c>
    </row>
    <row r="3" spans="1:49" ht="39" x14ac:dyDescent="0.25">
      <c r="A3" s="80">
        <v>1</v>
      </c>
      <c r="B3" s="81" t="s">
        <v>102</v>
      </c>
      <c r="C3" s="80">
        <v>7</v>
      </c>
      <c r="D3" s="81" t="s">
        <v>108</v>
      </c>
      <c r="E3" s="81" t="s">
        <v>109</v>
      </c>
      <c r="F3" s="81" t="s">
        <v>110</v>
      </c>
      <c r="G3" s="81" t="s">
        <v>111</v>
      </c>
      <c r="H3" s="81" t="s">
        <v>107</v>
      </c>
      <c r="I3" s="82">
        <v>1094280.7393680459</v>
      </c>
      <c r="J3" s="82">
        <v>1060740.9318839987</v>
      </c>
      <c r="K3" s="82">
        <v>1034946.5782413859</v>
      </c>
      <c r="L3" s="82">
        <v>1057630.5447573988</v>
      </c>
      <c r="M3" s="82">
        <v>1086770.5256387738</v>
      </c>
      <c r="N3" s="82">
        <v>1115126.4583964406</v>
      </c>
      <c r="O3" s="82">
        <v>1148113.5933694034</v>
      </c>
      <c r="P3" s="82">
        <v>1175834.2536066556</v>
      </c>
      <c r="Q3" s="82">
        <v>1190990.2834579686</v>
      </c>
      <c r="R3" s="82">
        <v>1206218.0200006382</v>
      </c>
      <c r="S3" s="82">
        <v>1221489.8031799637</v>
      </c>
      <c r="T3" s="82">
        <v>1236532.2824492943</v>
      </c>
      <c r="U3" s="82">
        <v>1249333.8512338977</v>
      </c>
      <c r="V3" s="82">
        <v>1263494.3442812015</v>
      </c>
      <c r="W3" s="82">
        <v>1277216.9698988399</v>
      </c>
      <c r="X3" s="82">
        <v>1290562.7663804605</v>
      </c>
      <c r="Y3" s="82">
        <v>1300218.9939236899</v>
      </c>
      <c r="Z3" s="82">
        <v>1311948.5259455647</v>
      </c>
      <c r="AA3" s="82">
        <v>1322980.3320614616</v>
      </c>
      <c r="AB3" s="82">
        <v>1333326.0349319503</v>
      </c>
      <c r="AC3" s="82">
        <v>1343004.9456042903</v>
      </c>
      <c r="AD3" s="82">
        <v>1351976.9406144375</v>
      </c>
      <c r="AE3" s="82">
        <v>1360245.7509670539</v>
      </c>
      <c r="AF3" s="82">
        <v>1367834.8872387868</v>
      </c>
      <c r="AG3" s="82">
        <v>1374802.9729746245</v>
      </c>
      <c r="AH3" s="82">
        <v>1381156.1676222014</v>
      </c>
      <c r="AI3" s="82">
        <v>1386951.2731450293</v>
      </c>
      <c r="AJ3" s="82">
        <v>1392229.6533057408</v>
      </c>
      <c r="AK3" s="82">
        <v>1397050.125159326</v>
      </c>
      <c r="AL3" s="82">
        <v>1401433.3795123678</v>
      </c>
      <c r="AM3" s="82">
        <v>1405474.3962087573</v>
      </c>
      <c r="AN3" s="82">
        <v>1409262.3074830396</v>
      </c>
      <c r="AO3" s="82">
        <v>1412862.6065028047</v>
      </c>
      <c r="AP3" s="82">
        <v>1416287.2075905444</v>
      </c>
      <c r="AQ3" s="82">
        <v>1419773.0937709105</v>
      </c>
      <c r="AR3" s="82">
        <v>1423341.3583044822</v>
      </c>
      <c r="AS3" s="82">
        <v>1427138.764444201</v>
      </c>
      <c r="AT3" s="82">
        <v>1431229.5558474055</v>
      </c>
      <c r="AU3" s="82">
        <v>1435810.7426839094</v>
      </c>
      <c r="AV3" s="82">
        <v>1440984.3127780519</v>
      </c>
      <c r="AW3" s="82">
        <v>1446907.5065772929</v>
      </c>
    </row>
    <row r="4" spans="1:49" ht="39" x14ac:dyDescent="0.25">
      <c r="A4" s="80">
        <v>1</v>
      </c>
      <c r="B4" s="81" t="s">
        <v>102</v>
      </c>
      <c r="C4" s="80">
        <v>27</v>
      </c>
      <c r="D4" s="81" t="s">
        <v>112</v>
      </c>
      <c r="E4" s="81" t="s">
        <v>113</v>
      </c>
      <c r="F4" s="81" t="s">
        <v>114</v>
      </c>
      <c r="G4" s="81" t="s">
        <v>115</v>
      </c>
      <c r="H4" s="81" t="s">
        <v>116</v>
      </c>
      <c r="I4" s="82">
        <v>3656750.2388655669</v>
      </c>
      <c r="J4" s="82">
        <v>3721078.6168504478</v>
      </c>
      <c r="K4" s="82">
        <v>3796404.6412439831</v>
      </c>
      <c r="L4" s="82">
        <v>3870978.3643472004</v>
      </c>
      <c r="M4" s="82">
        <v>3964767.2850628784</v>
      </c>
      <c r="N4" s="82">
        <v>4051821.3866367373</v>
      </c>
      <c r="O4" s="82">
        <v>4140952.8752371282</v>
      </c>
      <c r="P4" s="82">
        <v>4233757.5021551866</v>
      </c>
      <c r="Q4" s="82">
        <v>4324345.9338722024</v>
      </c>
      <c r="R4" s="82">
        <v>4410826.3518783059</v>
      </c>
      <c r="S4" s="82">
        <v>4498939.6771595012</v>
      </c>
      <c r="T4" s="82">
        <v>4603268.9567170311</v>
      </c>
      <c r="U4" s="82">
        <v>4709016.3811575342</v>
      </c>
      <c r="V4" s="82">
        <v>4816942.5434447341</v>
      </c>
      <c r="W4" s="82">
        <v>4929956.0710591311</v>
      </c>
      <c r="X4" s="82">
        <v>5044407.4998747921</v>
      </c>
      <c r="Y4" s="82">
        <v>5143795.7701643696</v>
      </c>
      <c r="Z4" s="82">
        <v>5244494.2903433722</v>
      </c>
      <c r="AA4" s="82">
        <v>5345187.1617710479</v>
      </c>
      <c r="AB4" s="82">
        <v>5445878.9108057767</v>
      </c>
      <c r="AC4" s="82">
        <v>5546716.5593226552</v>
      </c>
      <c r="AD4" s="82">
        <v>5647547.1495935796</v>
      </c>
      <c r="AE4" s="82">
        <v>5748553.4116140734</v>
      </c>
      <c r="AF4" s="82">
        <v>5850070.8476911681</v>
      </c>
      <c r="AG4" s="82">
        <v>5952323.0438162833</v>
      </c>
      <c r="AH4" s="82">
        <v>6055331.5027999403</v>
      </c>
      <c r="AI4" s="82">
        <v>6161279.1531125885</v>
      </c>
      <c r="AJ4" s="82">
        <v>6268450.9470718158</v>
      </c>
      <c r="AK4" s="82">
        <v>6376751.4941085707</v>
      </c>
      <c r="AL4" s="82">
        <v>6486401.4246504148</v>
      </c>
      <c r="AM4" s="82">
        <v>6597564.6794035072</v>
      </c>
      <c r="AN4" s="82">
        <v>6711182.2115820302</v>
      </c>
      <c r="AO4" s="82">
        <v>6826515.2115588486</v>
      </c>
      <c r="AP4" s="82">
        <v>6943429.3998067221</v>
      </c>
      <c r="AQ4" s="82">
        <v>7062690.9429273196</v>
      </c>
      <c r="AR4" s="82">
        <v>7183985.4612453673</v>
      </c>
      <c r="AS4" s="82">
        <v>7307948.5296495715</v>
      </c>
      <c r="AT4" s="82">
        <v>7434226.51794283</v>
      </c>
      <c r="AU4" s="82">
        <v>7562951.5076090265</v>
      </c>
      <c r="AV4" s="82">
        <v>7694020.5027669687</v>
      </c>
      <c r="AW4" s="82">
        <v>7827617.6935287751</v>
      </c>
    </row>
    <row r="5" spans="1:49" ht="39" x14ac:dyDescent="0.25">
      <c r="A5" s="80">
        <v>1</v>
      </c>
      <c r="B5" s="81" t="s">
        <v>102</v>
      </c>
      <c r="C5" s="80">
        <v>8</v>
      </c>
      <c r="D5" s="81" t="s">
        <v>117</v>
      </c>
      <c r="E5" s="81" t="s">
        <v>118</v>
      </c>
      <c r="F5" s="81" t="s">
        <v>110</v>
      </c>
      <c r="G5" s="81" t="s">
        <v>119</v>
      </c>
      <c r="H5" s="81" t="s">
        <v>107</v>
      </c>
      <c r="I5" s="82">
        <v>890609.6096339901</v>
      </c>
      <c r="J5" s="82">
        <v>858539.24741340766</v>
      </c>
      <c r="K5" s="82">
        <v>840408.95161684346</v>
      </c>
      <c r="L5" s="82">
        <v>851752.25717374496</v>
      </c>
      <c r="M5" s="82">
        <v>879444.94834207301</v>
      </c>
      <c r="N5" s="82">
        <v>906421.23919135041</v>
      </c>
      <c r="O5" s="82">
        <v>936947.20781466877</v>
      </c>
      <c r="P5" s="82">
        <v>962949.78991442639</v>
      </c>
      <c r="Q5" s="82">
        <v>978375.27040204464</v>
      </c>
      <c r="R5" s="82">
        <v>993643.91604535887</v>
      </c>
      <c r="S5" s="82">
        <v>1008690.6494255892</v>
      </c>
      <c r="T5" s="82">
        <v>1023579.9085327815</v>
      </c>
      <c r="U5" s="82">
        <v>1036667.5845158433</v>
      </c>
      <c r="V5" s="82">
        <v>1050978.4105585136</v>
      </c>
      <c r="W5" s="82">
        <v>1065068.298016612</v>
      </c>
      <c r="X5" s="82">
        <v>1079087.1188315987</v>
      </c>
      <c r="Y5" s="82">
        <v>1090251.8596500109</v>
      </c>
      <c r="Z5" s="82">
        <v>1103524.6280366252</v>
      </c>
      <c r="AA5" s="82">
        <v>1116556.2659429179</v>
      </c>
      <c r="AB5" s="82">
        <v>1129379.1688838108</v>
      </c>
      <c r="AC5" s="82">
        <v>1142086.1122904434</v>
      </c>
      <c r="AD5" s="82">
        <v>1154617.5009180992</v>
      </c>
      <c r="AE5" s="82">
        <v>1166998.0725644801</v>
      </c>
      <c r="AF5" s="82">
        <v>1179281.7612655766</v>
      </c>
      <c r="AG5" s="82">
        <v>1191528.5284728883</v>
      </c>
      <c r="AH5" s="82">
        <v>1203718.7504588254</v>
      </c>
      <c r="AI5" s="82">
        <v>1215924.8121947427</v>
      </c>
      <c r="AJ5" s="82">
        <v>1228149.2533839636</v>
      </c>
      <c r="AK5" s="82">
        <v>1240404.5748870031</v>
      </c>
      <c r="AL5" s="82">
        <v>1252727.84195456</v>
      </c>
      <c r="AM5" s="82">
        <v>1265103.5216371645</v>
      </c>
      <c r="AN5" s="82">
        <v>1277588.7826373077</v>
      </c>
      <c r="AO5" s="82">
        <v>1290174.3328284975</v>
      </c>
      <c r="AP5" s="82">
        <v>1302822.9210553917</v>
      </c>
      <c r="AQ5" s="82">
        <v>1315703.6969666746</v>
      </c>
      <c r="AR5" s="82">
        <v>1328718.2528501689</v>
      </c>
      <c r="AS5" s="82">
        <v>1341931.3840337039</v>
      </c>
      <c r="AT5" s="82">
        <v>1355352.8211347922</v>
      </c>
      <c r="AU5" s="82">
        <v>1368963.8529803781</v>
      </c>
      <c r="AV5" s="82">
        <v>1382800.1083422001</v>
      </c>
      <c r="AW5" s="82">
        <v>1396843.681030439</v>
      </c>
    </row>
    <row r="6" spans="1:49" ht="39" x14ac:dyDescent="0.25">
      <c r="A6" s="80">
        <v>1</v>
      </c>
      <c r="B6" s="81" t="s">
        <v>102</v>
      </c>
      <c r="C6" s="80">
        <v>28</v>
      </c>
      <c r="D6" s="81" t="s">
        <v>120</v>
      </c>
      <c r="E6" s="81" t="s">
        <v>121</v>
      </c>
      <c r="F6" s="81" t="s">
        <v>114</v>
      </c>
      <c r="G6" s="81" t="s">
        <v>122</v>
      </c>
      <c r="H6" s="81" t="s">
        <v>107</v>
      </c>
      <c r="I6" s="82">
        <v>1690023.6280485149</v>
      </c>
      <c r="J6" s="82">
        <v>1654207.0392524295</v>
      </c>
      <c r="K6" s="82">
        <v>1638019.667029704</v>
      </c>
      <c r="L6" s="82">
        <v>1617666.1190870483</v>
      </c>
      <c r="M6" s="82">
        <v>1673511.4214156703</v>
      </c>
      <c r="N6" s="82">
        <v>1729110.0149276063</v>
      </c>
      <c r="O6" s="82">
        <v>1792584.3206008254</v>
      </c>
      <c r="P6" s="82">
        <v>1848190.7298452964</v>
      </c>
      <c r="Q6" s="82">
        <v>1884570.6197696174</v>
      </c>
      <c r="R6" s="82">
        <v>1921247.0821660804</v>
      </c>
      <c r="S6" s="82">
        <v>1958052.0329632058</v>
      </c>
      <c r="T6" s="82">
        <v>1994934.6424592752</v>
      </c>
      <c r="U6" s="82">
        <v>2028216.8476546928</v>
      </c>
      <c r="V6" s="82">
        <v>2064360.0411946105</v>
      </c>
      <c r="W6" s="82">
        <v>2100184.9746207367</v>
      </c>
      <c r="X6" s="82">
        <v>2135770.6236267318</v>
      </c>
      <c r="Y6" s="82">
        <v>2165301.0213787169</v>
      </c>
      <c r="Z6" s="82">
        <v>2199164.6309097661</v>
      </c>
      <c r="AA6" s="82">
        <v>2232426.2025897098</v>
      </c>
      <c r="AB6" s="82">
        <v>2265080.0174928615</v>
      </c>
      <c r="AC6" s="82">
        <v>2297112.4712440162</v>
      </c>
      <c r="AD6" s="82">
        <v>2328604.7088972447</v>
      </c>
      <c r="AE6" s="82">
        <v>2359528.7016844614</v>
      </c>
      <c r="AF6" s="82">
        <v>2390015.6214344716</v>
      </c>
      <c r="AG6" s="82">
        <v>2420071.4657731438</v>
      </c>
      <c r="AH6" s="82">
        <v>2449785.782838101</v>
      </c>
      <c r="AI6" s="82">
        <v>2479189.766682798</v>
      </c>
      <c r="AJ6" s="82">
        <v>2508380.3608968803</v>
      </c>
      <c r="AK6" s="82">
        <v>2537402.4705237118</v>
      </c>
      <c r="AL6" s="82">
        <v>2566296.1880833195</v>
      </c>
      <c r="AM6" s="82">
        <v>2595118.72171382</v>
      </c>
      <c r="AN6" s="82">
        <v>2623936.1055838279</v>
      </c>
      <c r="AO6" s="82">
        <v>2652795.2088166592</v>
      </c>
      <c r="AP6" s="82">
        <v>2681627.3848729073</v>
      </c>
      <c r="AQ6" s="82">
        <v>2710576.3656226895</v>
      </c>
      <c r="AR6" s="82">
        <v>2739579.9571644459</v>
      </c>
      <c r="AS6" s="82">
        <v>2768683.209435978</v>
      </c>
      <c r="AT6" s="82">
        <v>2797812.9808910955</v>
      </c>
      <c r="AU6" s="82">
        <v>2826964.1534124347</v>
      </c>
      <c r="AV6" s="82">
        <v>2856083.7746168692</v>
      </c>
      <c r="AW6" s="82">
        <v>2885097.1656728033</v>
      </c>
    </row>
    <row r="7" spans="1:49" ht="51.75" x14ac:dyDescent="0.25">
      <c r="A7" s="80">
        <v>1</v>
      </c>
      <c r="B7" s="81" t="s">
        <v>102</v>
      </c>
      <c r="C7" s="80">
        <v>19</v>
      </c>
      <c r="D7" s="81" t="s">
        <v>123</v>
      </c>
      <c r="E7" s="81" t="s">
        <v>124</v>
      </c>
      <c r="F7" s="81" t="s">
        <v>125</v>
      </c>
      <c r="G7" s="81" t="s">
        <v>126</v>
      </c>
      <c r="H7" s="81" t="s">
        <v>107</v>
      </c>
      <c r="I7" s="82">
        <v>568830.25318000454</v>
      </c>
      <c r="J7" s="82">
        <v>548054.13919530192</v>
      </c>
      <c r="K7" s="82">
        <v>534505.09224067524</v>
      </c>
      <c r="L7" s="82">
        <v>547655.81375206879</v>
      </c>
      <c r="M7" s="82">
        <v>562913.10812177532</v>
      </c>
      <c r="N7" s="82">
        <v>577588.39889273688</v>
      </c>
      <c r="O7" s="82">
        <v>594509.31285226136</v>
      </c>
      <c r="P7" s="82">
        <v>608584.63593882078</v>
      </c>
      <c r="Q7" s="82">
        <v>615948.08189450426</v>
      </c>
      <c r="R7" s="82">
        <v>623236.00830623391</v>
      </c>
      <c r="S7" s="82">
        <v>630311.9885914094</v>
      </c>
      <c r="T7" s="82">
        <v>637145.31091590493</v>
      </c>
      <c r="U7" s="82">
        <v>642803.69973573147</v>
      </c>
      <c r="V7" s="82">
        <v>648968.02641086385</v>
      </c>
      <c r="W7" s="82">
        <v>654877.641422897</v>
      </c>
      <c r="X7" s="82">
        <v>660471.07348238071</v>
      </c>
      <c r="Y7" s="82">
        <v>664300.38155276258</v>
      </c>
      <c r="Z7" s="82">
        <v>669158.99581501656</v>
      </c>
      <c r="AA7" s="82">
        <v>673665.90196261962</v>
      </c>
      <c r="AB7" s="82">
        <v>677892.82270096627</v>
      </c>
      <c r="AC7" s="82">
        <v>681805.56752815854</v>
      </c>
      <c r="AD7" s="82">
        <v>685449.21303500456</v>
      </c>
      <c r="AE7" s="82">
        <v>688813.76232043491</v>
      </c>
      <c r="AF7" s="82">
        <v>691961.22891846788</v>
      </c>
      <c r="AG7" s="82">
        <v>694944.3898204742</v>
      </c>
      <c r="AH7" s="82">
        <v>697773.66605439573</v>
      </c>
      <c r="AI7" s="82">
        <v>700453.88540485804</v>
      </c>
      <c r="AJ7" s="82">
        <v>703007.35602793423</v>
      </c>
      <c r="AK7" s="82">
        <v>705486.17743354244</v>
      </c>
      <c r="AL7" s="82">
        <v>707909.58220862679</v>
      </c>
      <c r="AM7" s="82">
        <v>710278.3604379443</v>
      </c>
      <c r="AN7" s="82">
        <v>712633.52662762697</v>
      </c>
      <c r="AO7" s="82">
        <v>714960.81632705382</v>
      </c>
      <c r="AP7" s="82">
        <v>717301.03065882612</v>
      </c>
      <c r="AQ7" s="82">
        <v>719700.78700359282</v>
      </c>
      <c r="AR7" s="82">
        <v>722130.06309154537</v>
      </c>
      <c r="AS7" s="82">
        <v>724661.62863300368</v>
      </c>
      <c r="AT7" s="82">
        <v>727266.64212900458</v>
      </c>
      <c r="AU7" s="82">
        <v>729995.30911141541</v>
      </c>
      <c r="AV7" s="82">
        <v>732820.54100042267</v>
      </c>
      <c r="AW7" s="82">
        <v>735710.142373165</v>
      </c>
    </row>
    <row r="8" spans="1:49" ht="39" x14ac:dyDescent="0.25">
      <c r="A8" s="80">
        <v>1</v>
      </c>
      <c r="B8" s="81" t="s">
        <v>102</v>
      </c>
      <c r="C8" s="80">
        <v>5</v>
      </c>
      <c r="D8" s="81" t="s">
        <v>127</v>
      </c>
      <c r="E8" s="81" t="s">
        <v>128</v>
      </c>
      <c r="F8" s="81" t="s">
        <v>129</v>
      </c>
      <c r="G8" s="81" t="s">
        <v>130</v>
      </c>
      <c r="H8" s="81" t="s">
        <v>131</v>
      </c>
      <c r="I8" s="82">
        <v>904200.24109320971</v>
      </c>
      <c r="J8" s="82">
        <v>906800.4588512755</v>
      </c>
      <c r="K8" s="82">
        <v>918286.4495261031</v>
      </c>
      <c r="L8" s="82">
        <v>925637.88284352235</v>
      </c>
      <c r="M8" s="82">
        <v>934940.68464929122</v>
      </c>
      <c r="N8" s="82">
        <v>943703.07246909698</v>
      </c>
      <c r="O8" s="82">
        <v>952770.97671577323</v>
      </c>
      <c r="P8" s="82">
        <v>961854.48281719512</v>
      </c>
      <c r="Q8" s="82">
        <v>970491.04987663322</v>
      </c>
      <c r="R8" s="82">
        <v>979004.05282363598</v>
      </c>
      <c r="S8" s="82">
        <v>987083.91959575156</v>
      </c>
      <c r="T8" s="82">
        <v>992300.8072060874</v>
      </c>
      <c r="U8" s="82">
        <v>997472.50448684103</v>
      </c>
      <c r="V8" s="82">
        <v>1002632.1860271553</v>
      </c>
      <c r="W8" s="82">
        <v>1008144.2488833542</v>
      </c>
      <c r="X8" s="82">
        <v>1013752.6251178246</v>
      </c>
      <c r="Y8" s="82">
        <v>1019141.1672532337</v>
      </c>
      <c r="Z8" s="82">
        <v>1024517.3096398342</v>
      </c>
      <c r="AA8" s="82">
        <v>1029706.61846615</v>
      </c>
      <c r="AB8" s="82">
        <v>1034709.4727641086</v>
      </c>
      <c r="AC8" s="82">
        <v>1039458.178667592</v>
      </c>
      <c r="AD8" s="82">
        <v>1043667.0472534489</v>
      </c>
      <c r="AE8" s="82">
        <v>1047683.5264517097</v>
      </c>
      <c r="AF8" s="82">
        <v>1051510.2759723465</v>
      </c>
      <c r="AG8" s="82">
        <v>1055315.5384777465</v>
      </c>
      <c r="AH8" s="82">
        <v>1058988.64016961</v>
      </c>
      <c r="AI8" s="82">
        <v>1062044.1742101714</v>
      </c>
      <c r="AJ8" s="82">
        <v>1065039.2091446614</v>
      </c>
      <c r="AK8" s="82">
        <v>1067893.3911649145</v>
      </c>
      <c r="AL8" s="82">
        <v>1070796.2067111065</v>
      </c>
      <c r="AM8" s="82">
        <v>1073641.0042981552</v>
      </c>
      <c r="AN8" s="82">
        <v>1077166.5804396921</v>
      </c>
      <c r="AO8" s="82">
        <v>1080671.5926740072</v>
      </c>
      <c r="AP8" s="82">
        <v>1084156.6993152746</v>
      </c>
      <c r="AQ8" s="82">
        <v>1087739.7328564136</v>
      </c>
      <c r="AR8" s="82">
        <v>1091250.8710893607</v>
      </c>
      <c r="AS8" s="82">
        <v>1095211.8841160184</v>
      </c>
      <c r="AT8" s="82">
        <v>1099174.6761229739</v>
      </c>
      <c r="AU8" s="82">
        <v>1103097.5848823579</v>
      </c>
      <c r="AV8" s="82">
        <v>1107025.6748790932</v>
      </c>
      <c r="AW8" s="82">
        <v>1110898.5879612467</v>
      </c>
    </row>
    <row r="9" spans="1:49" ht="39" x14ac:dyDescent="0.25">
      <c r="A9" s="80">
        <v>1</v>
      </c>
      <c r="B9" s="81" t="s">
        <v>102</v>
      </c>
      <c r="C9" s="80">
        <v>29</v>
      </c>
      <c r="D9" s="81" t="s">
        <v>132</v>
      </c>
      <c r="E9" s="81" t="s">
        <v>133</v>
      </c>
      <c r="F9" s="81" t="s">
        <v>114</v>
      </c>
      <c r="G9" s="81" t="s">
        <v>134</v>
      </c>
      <c r="H9" s="81" t="s">
        <v>107</v>
      </c>
      <c r="I9" s="82">
        <v>1251889.4356657194</v>
      </c>
      <c r="J9" s="82">
        <v>1224496.6216351395</v>
      </c>
      <c r="K9" s="82">
        <v>1210184.9952443989</v>
      </c>
      <c r="L9" s="82">
        <v>1221772.5805954568</v>
      </c>
      <c r="M9" s="82">
        <v>1258880.037333013</v>
      </c>
      <c r="N9" s="82">
        <v>1295218.092767932</v>
      </c>
      <c r="O9" s="82">
        <v>1336833.6609734641</v>
      </c>
      <c r="P9" s="82">
        <v>1372110.3599193753</v>
      </c>
      <c r="Q9" s="82">
        <v>1392684.4551223067</v>
      </c>
      <c r="R9" s="82">
        <v>1413155.2818741163</v>
      </c>
      <c r="S9" s="82">
        <v>1433381.4656724259</v>
      </c>
      <c r="T9" s="82">
        <v>1453355.4602617831</v>
      </c>
      <c r="U9" s="82">
        <v>1470542.0654922703</v>
      </c>
      <c r="V9" s="82">
        <v>1489535.2247708137</v>
      </c>
      <c r="W9" s="82">
        <v>1508134.8659384032</v>
      </c>
      <c r="X9" s="82">
        <v>1526427.6852785139</v>
      </c>
      <c r="Y9" s="82">
        <v>1540395.8728218952</v>
      </c>
      <c r="Z9" s="82">
        <v>1557376.3841963792</v>
      </c>
      <c r="AA9" s="82">
        <v>1573899.5959893211</v>
      </c>
      <c r="AB9" s="82">
        <v>1590021.3907173031</v>
      </c>
      <c r="AC9" s="82">
        <v>1605759.1369846291</v>
      </c>
      <c r="AD9" s="82">
        <v>1621177.6098563541</v>
      </c>
      <c r="AE9" s="82">
        <v>1636265.3380162877</v>
      </c>
      <c r="AF9" s="82">
        <v>1651134.8478872643</v>
      </c>
      <c r="AG9" s="82">
        <v>1665869.6694122211</v>
      </c>
      <c r="AH9" s="82">
        <v>1680512.5036808599</v>
      </c>
      <c r="AI9" s="82">
        <v>1695092.2317901629</v>
      </c>
      <c r="AJ9" s="82">
        <v>1709669.8958305297</v>
      </c>
      <c r="AK9" s="82">
        <v>1724330.477198292</v>
      </c>
      <c r="AL9" s="82">
        <v>1739075.6807960381</v>
      </c>
      <c r="AM9" s="82">
        <v>1753997.373575394</v>
      </c>
      <c r="AN9" s="82">
        <v>1769144.8905025341</v>
      </c>
      <c r="AO9" s="82">
        <v>1784556.1337490065</v>
      </c>
      <c r="AP9" s="82">
        <v>1800223.100503169</v>
      </c>
      <c r="AQ9" s="82">
        <v>1816293.2145601478</v>
      </c>
      <c r="AR9" s="82">
        <v>1832742.4352040309</v>
      </c>
      <c r="AS9" s="82">
        <v>1849629.977358686</v>
      </c>
      <c r="AT9" s="82">
        <v>1866949.6558505527</v>
      </c>
      <c r="AU9" s="82">
        <v>1884743.3569464907</v>
      </c>
      <c r="AV9" s="82">
        <v>1903024.1695095513</v>
      </c>
      <c r="AW9" s="82">
        <v>1921815.1456965345</v>
      </c>
    </row>
    <row r="10" spans="1:49" ht="51.75" x14ac:dyDescent="0.25">
      <c r="A10" s="80">
        <v>1</v>
      </c>
      <c r="B10" s="81" t="s">
        <v>102</v>
      </c>
      <c r="C10" s="80">
        <v>20</v>
      </c>
      <c r="D10" s="81" t="s">
        <v>135</v>
      </c>
      <c r="E10" s="81" t="s">
        <v>136</v>
      </c>
      <c r="F10" s="81" t="s">
        <v>125</v>
      </c>
      <c r="G10" s="81" t="s">
        <v>126</v>
      </c>
      <c r="H10" s="81" t="s">
        <v>107</v>
      </c>
      <c r="I10" s="82">
        <v>2661878.8503820472</v>
      </c>
      <c r="J10" s="82">
        <v>2585334.0788609623</v>
      </c>
      <c r="K10" s="82">
        <v>2524004.833886127</v>
      </c>
      <c r="L10" s="82">
        <v>2599871.5050634025</v>
      </c>
      <c r="M10" s="82">
        <v>2671512.133222349</v>
      </c>
      <c r="N10" s="82">
        <v>2740070.2558761444</v>
      </c>
      <c r="O10" s="82">
        <v>2818587.530046769</v>
      </c>
      <c r="P10" s="82">
        <v>2883366.0604230864</v>
      </c>
      <c r="Q10" s="82">
        <v>2916006.2850948204</v>
      </c>
      <c r="R10" s="82">
        <v>2947999.6231706715</v>
      </c>
      <c r="S10" s="82">
        <v>2978937.2704720027</v>
      </c>
      <c r="T10" s="82">
        <v>3008801.7856219076</v>
      </c>
      <c r="U10" s="82">
        <v>3033155.4691694016</v>
      </c>
      <c r="V10" s="82">
        <v>3059763.5128775151</v>
      </c>
      <c r="W10" s="82">
        <v>3084942.3662227578</v>
      </c>
      <c r="X10" s="82">
        <v>3108779.6414487348</v>
      </c>
      <c r="Y10" s="82">
        <v>3124361.5153764118</v>
      </c>
      <c r="Z10" s="82">
        <v>3144313.1916296734</v>
      </c>
      <c r="AA10" s="82">
        <v>3162525.5852900045</v>
      </c>
      <c r="AB10" s="82">
        <v>3179152.2162687406</v>
      </c>
      <c r="AC10" s="82">
        <v>3194229.1594787049</v>
      </c>
      <c r="AD10" s="82">
        <v>3207798.764314685</v>
      </c>
      <c r="AE10" s="82">
        <v>3219829.2345109438</v>
      </c>
      <c r="AF10" s="82">
        <v>3230526.5375187858</v>
      </c>
      <c r="AG10" s="82">
        <v>3240070.6642269725</v>
      </c>
      <c r="AH10" s="82">
        <v>3248475.9873339729</v>
      </c>
      <c r="AI10" s="82">
        <v>3255746.4826792399</v>
      </c>
      <c r="AJ10" s="82">
        <v>3262043.501706528</v>
      </c>
      <c r="AK10" s="82">
        <v>3267472.9614700121</v>
      </c>
      <c r="AL10" s="82">
        <v>3272111.5881006499</v>
      </c>
      <c r="AM10" s="82">
        <v>3276041.5237210165</v>
      </c>
      <c r="AN10" s="82">
        <v>3279396.9674179447</v>
      </c>
      <c r="AO10" s="82">
        <v>3282169.5876291501</v>
      </c>
      <c r="AP10" s="82">
        <v>3284355.4660015064</v>
      </c>
      <c r="AQ10" s="82">
        <v>3286557.5299423258</v>
      </c>
      <c r="AR10" s="82">
        <v>3288608.3564114808</v>
      </c>
      <c r="AS10" s="82">
        <v>3290664.79224509</v>
      </c>
      <c r="AT10" s="82">
        <v>3292724.9233630267</v>
      </c>
      <c r="AU10" s="82">
        <v>3295075.1785401357</v>
      </c>
      <c r="AV10" s="82">
        <v>3297686.0704279314</v>
      </c>
      <c r="AW10" s="82">
        <v>3300700.1394318687</v>
      </c>
    </row>
    <row r="11" spans="1:49" ht="51.75" x14ac:dyDescent="0.25">
      <c r="A11" s="80">
        <v>1</v>
      </c>
      <c r="B11" s="81" t="s">
        <v>102</v>
      </c>
      <c r="C11" s="80">
        <v>2</v>
      </c>
      <c r="D11" s="81" t="s">
        <v>137</v>
      </c>
      <c r="E11" s="81" t="s">
        <v>138</v>
      </c>
      <c r="F11" s="81" t="s">
        <v>105</v>
      </c>
      <c r="G11" s="81" t="s">
        <v>106</v>
      </c>
      <c r="H11" s="81" t="s">
        <v>107</v>
      </c>
      <c r="I11" s="82">
        <v>1354923.3151514395</v>
      </c>
      <c r="J11" s="82">
        <v>1323333.4685111311</v>
      </c>
      <c r="K11" s="82">
        <v>1313014.2772623743</v>
      </c>
      <c r="L11" s="82">
        <v>1348897.6070785099</v>
      </c>
      <c r="M11" s="82">
        <v>1383807.303548425</v>
      </c>
      <c r="N11" s="82">
        <v>1417527.3421243152</v>
      </c>
      <c r="O11" s="82">
        <v>1456747.0637172204</v>
      </c>
      <c r="P11" s="82">
        <v>1488683.5972456466</v>
      </c>
      <c r="Q11" s="82">
        <v>1504625.9424105899</v>
      </c>
      <c r="R11" s="82">
        <v>1520515.6700753288</v>
      </c>
      <c r="S11" s="82">
        <v>1536394.9917301654</v>
      </c>
      <c r="T11" s="82">
        <v>1552269.7141987444</v>
      </c>
      <c r="U11" s="82">
        <v>1565402.7220296455</v>
      </c>
      <c r="V11" s="82">
        <v>1580873.7714341311</v>
      </c>
      <c r="W11" s="82">
        <v>1596153.4125316779</v>
      </c>
      <c r="X11" s="82">
        <v>1611484.9683879563</v>
      </c>
      <c r="Y11" s="82">
        <v>1622417.6636113247</v>
      </c>
      <c r="Z11" s="82">
        <v>1636747.7950413227</v>
      </c>
      <c r="AA11" s="82">
        <v>1650845.536316636</v>
      </c>
      <c r="AB11" s="82">
        <v>1664660.1352241354</v>
      </c>
      <c r="AC11" s="82">
        <v>1678261.2157880652</v>
      </c>
      <c r="AD11" s="82">
        <v>1691659.266252032</v>
      </c>
      <c r="AE11" s="82">
        <v>1704826.1226151686</v>
      </c>
      <c r="AF11" s="82">
        <v>1717788.1219845177</v>
      </c>
      <c r="AG11" s="82">
        <v>1730665.2865615766</v>
      </c>
      <c r="AH11" s="82">
        <v>1743423.5708270243</v>
      </c>
      <c r="AI11" s="82">
        <v>1756071.6822282225</v>
      </c>
      <c r="AJ11" s="82">
        <v>1768693.8159777552</v>
      </c>
      <c r="AK11" s="82">
        <v>1781316.7464750728</v>
      </c>
      <c r="AL11" s="82">
        <v>1793898.9602785499</v>
      </c>
      <c r="AM11" s="82">
        <v>1806489.2940485347</v>
      </c>
      <c r="AN11" s="82">
        <v>1819139.7116932869</v>
      </c>
      <c r="AO11" s="82">
        <v>1831844.6210485052</v>
      </c>
      <c r="AP11" s="82">
        <v>1844582.7390341377</v>
      </c>
      <c r="AQ11" s="82">
        <v>1857438.2688754974</v>
      </c>
      <c r="AR11" s="82">
        <v>1870362.7262656889</v>
      </c>
      <c r="AS11" s="82">
        <v>1883410.27098891</v>
      </c>
      <c r="AT11" s="82">
        <v>1896474.8176153603</v>
      </c>
      <c r="AU11" s="82">
        <v>1909625.8752931301</v>
      </c>
      <c r="AV11" s="82">
        <v>1922825.5624973795</v>
      </c>
      <c r="AW11" s="82">
        <v>1935988.4957656253</v>
      </c>
    </row>
    <row r="12" spans="1:49" ht="39" x14ac:dyDescent="0.25">
      <c r="A12" s="80">
        <v>1</v>
      </c>
      <c r="B12" s="81" t="s">
        <v>102</v>
      </c>
      <c r="C12" s="80">
        <v>4</v>
      </c>
      <c r="D12" s="81" t="s">
        <v>139</v>
      </c>
      <c r="E12" s="81" t="s">
        <v>140</v>
      </c>
      <c r="F12" s="81" t="s">
        <v>23</v>
      </c>
      <c r="G12" s="81" t="s">
        <v>141</v>
      </c>
      <c r="H12" s="81" t="s">
        <v>107</v>
      </c>
      <c r="I12" s="82">
        <v>1272056.7357670444</v>
      </c>
      <c r="J12" s="82">
        <v>1224873.7681176646</v>
      </c>
      <c r="K12" s="82">
        <v>1203982.9912903239</v>
      </c>
      <c r="L12" s="82">
        <v>1209644.5546770475</v>
      </c>
      <c r="M12" s="82">
        <v>1248266.3134933584</v>
      </c>
      <c r="N12" s="82">
        <v>1286272.0763532436</v>
      </c>
      <c r="O12" s="82">
        <v>1329827.0885746076</v>
      </c>
      <c r="P12" s="82">
        <v>1367525.0859991077</v>
      </c>
      <c r="Q12" s="82">
        <v>1390619.6563795935</v>
      </c>
      <c r="R12" s="82">
        <v>1413847.2795552844</v>
      </c>
      <c r="S12" s="82">
        <v>1437002.8636477552</v>
      </c>
      <c r="T12" s="82">
        <v>1459962.3208433669</v>
      </c>
      <c r="U12" s="82">
        <v>1480448.3787574971</v>
      </c>
      <c r="V12" s="82">
        <v>1502533.8589151916</v>
      </c>
      <c r="W12" s="82">
        <v>1524281.5367692164</v>
      </c>
      <c r="X12" s="82">
        <v>1545778.2305529853</v>
      </c>
      <c r="Y12" s="82">
        <v>1563372.3690096126</v>
      </c>
      <c r="Z12" s="82">
        <v>1583577.4855847699</v>
      </c>
      <c r="AA12" s="82">
        <v>1603389.3146912456</v>
      </c>
      <c r="AB12" s="82">
        <v>1622856.885607596</v>
      </c>
      <c r="AC12" s="82">
        <v>1642020.4902288327</v>
      </c>
      <c r="AD12" s="82">
        <v>1660874.2493506433</v>
      </c>
      <c r="AE12" s="82">
        <v>1679370.0140687954</v>
      </c>
      <c r="AF12" s="82">
        <v>1697774.993924076</v>
      </c>
      <c r="AG12" s="82">
        <v>1716121.1905131564</v>
      </c>
      <c r="AH12" s="82">
        <v>1734387.7749388274</v>
      </c>
      <c r="AI12" s="82">
        <v>1752603.2995704357</v>
      </c>
      <c r="AJ12" s="82">
        <v>1770878.8813160812</v>
      </c>
      <c r="AK12" s="82">
        <v>1789232.9076146823</v>
      </c>
      <c r="AL12" s="82">
        <v>1807713.0703853564</v>
      </c>
      <c r="AM12" s="82">
        <v>1826402.5482747997</v>
      </c>
      <c r="AN12" s="82">
        <v>1845269.2476670304</v>
      </c>
      <c r="AO12" s="82">
        <v>1864263.129148955</v>
      </c>
      <c r="AP12" s="82">
        <v>1883397.061801513</v>
      </c>
      <c r="AQ12" s="82">
        <v>1902821.3508266872</v>
      </c>
      <c r="AR12" s="82">
        <v>1922403.1671436105</v>
      </c>
      <c r="AS12" s="82">
        <v>1942168.7203580786</v>
      </c>
      <c r="AT12" s="82">
        <v>1961984.667346016</v>
      </c>
      <c r="AU12" s="82">
        <v>1981838.4735134104</v>
      </c>
      <c r="AV12" s="82">
        <v>2001571.5411751019</v>
      </c>
      <c r="AW12" s="82">
        <v>2021117.9751808457</v>
      </c>
    </row>
    <row r="13" spans="1:49" ht="39" x14ac:dyDescent="0.25">
      <c r="A13" s="80">
        <v>1</v>
      </c>
      <c r="B13" s="81" t="s">
        <v>102</v>
      </c>
      <c r="C13" s="80">
        <v>24</v>
      </c>
      <c r="D13" s="81" t="s">
        <v>142</v>
      </c>
      <c r="E13" s="81" t="s">
        <v>143</v>
      </c>
      <c r="F13" s="81" t="s">
        <v>144</v>
      </c>
      <c r="G13" s="81" t="s">
        <v>145</v>
      </c>
      <c r="H13" s="81" t="s">
        <v>107</v>
      </c>
      <c r="I13" s="82">
        <v>918021.71486755216</v>
      </c>
      <c r="J13" s="82">
        <v>878474.29748327401</v>
      </c>
      <c r="K13" s="82">
        <v>856601.41694746003</v>
      </c>
      <c r="L13" s="82">
        <v>881590.13909025653</v>
      </c>
      <c r="M13" s="82">
        <v>908149.48648749944</v>
      </c>
      <c r="N13" s="82">
        <v>934071.70367512247</v>
      </c>
      <c r="O13" s="82">
        <v>963753.02346402477</v>
      </c>
      <c r="P13" s="82">
        <v>988677.497377867</v>
      </c>
      <c r="Q13" s="82">
        <v>1002835.0196872447</v>
      </c>
      <c r="R13" s="82">
        <v>1016796.7242209681</v>
      </c>
      <c r="S13" s="82">
        <v>1030492.3480047474</v>
      </c>
      <c r="T13" s="82">
        <v>1043954.7817543235</v>
      </c>
      <c r="U13" s="82">
        <v>1055377.5484526507</v>
      </c>
      <c r="V13" s="82">
        <v>1067998.8263261826</v>
      </c>
      <c r="W13" s="82">
        <v>1080132.235720979</v>
      </c>
      <c r="X13" s="82">
        <v>1091893.9552563876</v>
      </c>
      <c r="Y13" s="82">
        <v>1100548.6948126105</v>
      </c>
      <c r="Z13" s="82">
        <v>1110925.5772986196</v>
      </c>
      <c r="AA13" s="82">
        <v>1120731.346734015</v>
      </c>
      <c r="AB13" s="82">
        <v>1129987.7078952042</v>
      </c>
      <c r="AC13" s="82">
        <v>1138619.9203191344</v>
      </c>
      <c r="AD13" s="82">
        <v>1146632.4322753709</v>
      </c>
      <c r="AE13" s="82">
        <v>1153962.3272460727</v>
      </c>
      <c r="AF13" s="82">
        <v>1160705.6527371432</v>
      </c>
      <c r="AG13" s="82">
        <v>1166919.2190765552</v>
      </c>
      <c r="AH13" s="82">
        <v>1172588.8104912168</v>
      </c>
      <c r="AI13" s="82">
        <v>1177656.1939616238</v>
      </c>
      <c r="AJ13" s="82">
        <v>1182223.0605082095</v>
      </c>
      <c r="AK13" s="82">
        <v>1186310.8229151538</v>
      </c>
      <c r="AL13" s="82">
        <v>1189995.2557776668</v>
      </c>
      <c r="AM13" s="82">
        <v>1193242.2418953753</v>
      </c>
      <c r="AN13" s="82">
        <v>1196173.4196050537</v>
      </c>
      <c r="AO13" s="82">
        <v>1198849.7145477927</v>
      </c>
      <c r="AP13" s="82">
        <v>1201263.0687815472</v>
      </c>
      <c r="AQ13" s="82">
        <v>1203630.8144553094</v>
      </c>
      <c r="AR13" s="82">
        <v>1206021.8545779684</v>
      </c>
      <c r="AS13" s="82">
        <v>1208523.6504949073</v>
      </c>
      <c r="AT13" s="82">
        <v>1211190.4036631582</v>
      </c>
      <c r="AU13" s="82">
        <v>1214168.5959633081</v>
      </c>
      <c r="AV13" s="82">
        <v>1217637.9532536108</v>
      </c>
      <c r="AW13" s="82">
        <v>1221666.1214067899</v>
      </c>
    </row>
    <row r="14" spans="1:49" ht="39" x14ac:dyDescent="0.25">
      <c r="A14" s="80">
        <v>1</v>
      </c>
      <c r="B14" s="81" t="s">
        <v>102</v>
      </c>
      <c r="C14" s="80">
        <v>10</v>
      </c>
      <c r="D14" s="81" t="s">
        <v>146</v>
      </c>
      <c r="E14" s="81" t="s">
        <v>147</v>
      </c>
      <c r="F14" s="81" t="s">
        <v>110</v>
      </c>
      <c r="G14" s="81" t="s">
        <v>148</v>
      </c>
      <c r="H14" s="81" t="s">
        <v>107</v>
      </c>
      <c r="I14" s="82">
        <v>447544.87550661387</v>
      </c>
      <c r="J14" s="82">
        <v>427306.99421312253</v>
      </c>
      <c r="K14" s="82">
        <v>415875.43441161566</v>
      </c>
      <c r="L14" s="82">
        <v>414873.33928126685</v>
      </c>
      <c r="M14" s="82">
        <v>429769.27801652538</v>
      </c>
      <c r="N14" s="82">
        <v>444360.68693599571</v>
      </c>
      <c r="O14" s="82">
        <v>460714.49602161068</v>
      </c>
      <c r="P14" s="82">
        <v>474768.82569421182</v>
      </c>
      <c r="Q14" s="82">
        <v>483530.90237861103</v>
      </c>
      <c r="R14" s="82">
        <v>492047.04466584278</v>
      </c>
      <c r="S14" s="82">
        <v>500248.68656748388</v>
      </c>
      <c r="T14" s="82">
        <v>508105.36692283279</v>
      </c>
      <c r="U14" s="82">
        <v>514786.74502334232</v>
      </c>
      <c r="V14" s="82">
        <v>521790.92443134007</v>
      </c>
      <c r="W14" s="82">
        <v>528360.77196937019</v>
      </c>
      <c r="X14" s="82">
        <v>534568.65324254124</v>
      </c>
      <c r="Y14" s="82">
        <v>539087.00402541354</v>
      </c>
      <c r="Z14" s="82">
        <v>544293.14842414879</v>
      </c>
      <c r="AA14" s="82">
        <v>549081.45749744307</v>
      </c>
      <c r="AB14" s="82">
        <v>553418.14236742805</v>
      </c>
      <c r="AC14" s="82">
        <v>557352.64246954059</v>
      </c>
      <c r="AD14" s="82">
        <v>560899.3366436467</v>
      </c>
      <c r="AE14" s="82">
        <v>564086.32070702757</v>
      </c>
      <c r="AF14" s="82">
        <v>566893.52823722817</v>
      </c>
      <c r="AG14" s="82">
        <v>569450.84055931238</v>
      </c>
      <c r="AH14" s="82">
        <v>571709.61867999658</v>
      </c>
      <c r="AI14" s="82">
        <v>573706.89970330603</v>
      </c>
      <c r="AJ14" s="82">
        <v>575467.16129217972</v>
      </c>
      <c r="AK14" s="82">
        <v>577035.54658575845</v>
      </c>
      <c r="AL14" s="82">
        <v>578432.20858167345</v>
      </c>
      <c r="AM14" s="82">
        <v>579690.02588890318</v>
      </c>
      <c r="AN14" s="82">
        <v>580856.05833693431</v>
      </c>
      <c r="AO14" s="82">
        <v>581920.01604518911</v>
      </c>
      <c r="AP14" s="82">
        <v>582879.78199060203</v>
      </c>
      <c r="AQ14" s="82">
        <v>583866.29855593015</v>
      </c>
      <c r="AR14" s="82">
        <v>584808.1779518869</v>
      </c>
      <c r="AS14" s="82">
        <v>585807.47710399213</v>
      </c>
      <c r="AT14" s="82">
        <v>586831.15797593759</v>
      </c>
      <c r="AU14" s="82">
        <v>587926.25419681263</v>
      </c>
      <c r="AV14" s="82">
        <v>589111.9843937431</v>
      </c>
      <c r="AW14" s="82">
        <v>590417.99621508014</v>
      </c>
    </row>
    <row r="15" spans="1:49" ht="39" x14ac:dyDescent="0.25">
      <c r="A15" s="80">
        <v>1</v>
      </c>
      <c r="B15" s="81" t="s">
        <v>102</v>
      </c>
      <c r="C15" s="80">
        <v>21</v>
      </c>
      <c r="D15" s="81" t="s">
        <v>149</v>
      </c>
      <c r="E15" s="81" t="s">
        <v>150</v>
      </c>
      <c r="F15" s="81" t="s">
        <v>125</v>
      </c>
      <c r="G15" s="81" t="s">
        <v>151</v>
      </c>
      <c r="H15" s="81" t="s">
        <v>107</v>
      </c>
      <c r="I15" s="82">
        <v>2423023.1105184713</v>
      </c>
      <c r="J15" s="82">
        <v>2343991.0074476246</v>
      </c>
      <c r="K15" s="82">
        <v>2299696.5205094237</v>
      </c>
      <c r="L15" s="82">
        <v>2361186.6161841257</v>
      </c>
      <c r="M15" s="82">
        <v>2425018.3916969383</v>
      </c>
      <c r="N15" s="82">
        <v>2486885.3085742006</v>
      </c>
      <c r="O15" s="82">
        <v>2558558.6393364682</v>
      </c>
      <c r="P15" s="82">
        <v>2617911.2449693019</v>
      </c>
      <c r="Q15" s="82">
        <v>2648527.2070744843</v>
      </c>
      <c r="R15" s="82">
        <v>2678770.995727845</v>
      </c>
      <c r="S15" s="82">
        <v>2708315.6397329895</v>
      </c>
      <c r="T15" s="82">
        <v>2737019.2253815397</v>
      </c>
      <c r="U15" s="82">
        <v>2760653.2698272257</v>
      </c>
      <c r="V15" s="82">
        <v>2786677.721744352</v>
      </c>
      <c r="W15" s="82">
        <v>2811547.7486311668</v>
      </c>
      <c r="X15" s="82">
        <v>2835225.3532513729</v>
      </c>
      <c r="Y15" s="82">
        <v>2851152.34229276</v>
      </c>
      <c r="Z15" s="82">
        <v>2871199.6677512415</v>
      </c>
      <c r="AA15" s="82">
        <v>2889856.3773097219</v>
      </c>
      <c r="AB15" s="82">
        <v>2907102.6745448192</v>
      </c>
      <c r="AC15" s="82">
        <v>2923169.0160895581</v>
      </c>
      <c r="AD15" s="82">
        <v>2938032.8135467386</v>
      </c>
      <c r="AE15" s="82">
        <v>2951587.3966286154</v>
      </c>
      <c r="AF15" s="82">
        <v>2964268.5467680101</v>
      </c>
      <c r="AG15" s="82">
        <v>2976206.5440987088</v>
      </c>
      <c r="AH15" s="82">
        <v>2987489.1493456867</v>
      </c>
      <c r="AI15" s="82">
        <v>2998285.9136031545</v>
      </c>
      <c r="AJ15" s="82">
        <v>3008638.8809802183</v>
      </c>
      <c r="AK15" s="82">
        <v>3018802.8147036429</v>
      </c>
      <c r="AL15" s="82">
        <v>3028926.1017319793</v>
      </c>
      <c r="AM15" s="82">
        <v>3039070.4749266934</v>
      </c>
      <c r="AN15" s="82">
        <v>3049465.1121047176</v>
      </c>
      <c r="AO15" s="82">
        <v>3060128.8580282163</v>
      </c>
      <c r="AP15" s="82">
        <v>3071070.6702875583</v>
      </c>
      <c r="AQ15" s="82">
        <v>3082712.3629800775</v>
      </c>
      <c r="AR15" s="82">
        <v>3094947.4575734716</v>
      </c>
      <c r="AS15" s="82">
        <v>3107891.0505683864</v>
      </c>
      <c r="AT15" s="82">
        <v>3121519.8982736245</v>
      </c>
      <c r="AU15" s="82">
        <v>3135974.5556030343</v>
      </c>
      <c r="AV15" s="82">
        <v>3151135.5683252844</v>
      </c>
      <c r="AW15" s="82">
        <v>3166973.3510474022</v>
      </c>
    </row>
    <row r="16" spans="1:49" ht="39" x14ac:dyDescent="0.25">
      <c r="A16" s="80">
        <v>1</v>
      </c>
      <c r="B16" s="81" t="s">
        <v>102</v>
      </c>
      <c r="C16" s="80">
        <v>25</v>
      </c>
      <c r="D16" s="81" t="s">
        <v>152</v>
      </c>
      <c r="E16" s="81" t="s">
        <v>153</v>
      </c>
      <c r="F16" s="81" t="s">
        <v>144</v>
      </c>
      <c r="G16" s="81" t="s">
        <v>154</v>
      </c>
      <c r="H16" s="81" t="s">
        <v>107</v>
      </c>
      <c r="I16" s="82">
        <v>321967.91382553021</v>
      </c>
      <c r="J16" s="82">
        <v>308565.43667177681</v>
      </c>
      <c r="K16" s="82">
        <v>300944.45735803293</v>
      </c>
      <c r="L16" s="82">
        <v>311842.63036097016</v>
      </c>
      <c r="M16" s="82">
        <v>320979.89638083789</v>
      </c>
      <c r="N16" s="82">
        <v>329876.21063356637</v>
      </c>
      <c r="O16" s="82">
        <v>340058.57534051361</v>
      </c>
      <c r="P16" s="82">
        <v>348509.24409428937</v>
      </c>
      <c r="Q16" s="82">
        <v>353093.2717525959</v>
      </c>
      <c r="R16" s="82">
        <v>357519.98324294842</v>
      </c>
      <c r="S16" s="82">
        <v>361784.27427133406</v>
      </c>
      <c r="T16" s="82">
        <v>365875.22505229275</v>
      </c>
      <c r="U16" s="82">
        <v>369168.35550388868</v>
      </c>
      <c r="V16" s="82">
        <v>372788.49283147813</v>
      </c>
      <c r="W16" s="82">
        <v>376228.72866991255</v>
      </c>
      <c r="X16" s="82">
        <v>379480.20751290018</v>
      </c>
      <c r="Y16" s="82">
        <v>381621.29955371493</v>
      </c>
      <c r="Z16" s="82">
        <v>384368.72466005199</v>
      </c>
      <c r="AA16" s="82">
        <v>386925.60598609777</v>
      </c>
      <c r="AB16" s="82">
        <v>389304.48152899684</v>
      </c>
      <c r="AC16" s="82">
        <v>391504.36879052903</v>
      </c>
      <c r="AD16" s="82">
        <v>393534.57250105467</v>
      </c>
      <c r="AE16" s="82">
        <v>395392.46004544059</v>
      </c>
      <c r="AF16" s="82">
        <v>397153.27130341082</v>
      </c>
      <c r="AG16" s="82">
        <v>398837.01628954423</v>
      </c>
      <c r="AH16" s="82">
        <v>400443.6610125493</v>
      </c>
      <c r="AI16" s="82">
        <v>401996.13661216851</v>
      </c>
      <c r="AJ16" s="82">
        <v>403498.05511822389</v>
      </c>
      <c r="AK16" s="82">
        <v>404979.41974381235</v>
      </c>
      <c r="AL16" s="82">
        <v>406481.582825149</v>
      </c>
      <c r="AM16" s="82">
        <v>407987.27405731264</v>
      </c>
      <c r="AN16" s="82">
        <v>409519.49910078605</v>
      </c>
      <c r="AO16" s="82">
        <v>411093.63305982255</v>
      </c>
      <c r="AP16" s="82">
        <v>412682.03651243576</v>
      </c>
      <c r="AQ16" s="82">
        <v>414363.39425702568</v>
      </c>
      <c r="AR16" s="82">
        <v>416114.69217977312</v>
      </c>
      <c r="AS16" s="82">
        <v>417970.2066052414</v>
      </c>
      <c r="AT16" s="82">
        <v>419883.06924702669</v>
      </c>
      <c r="AU16" s="82">
        <v>421861.83740627393</v>
      </c>
      <c r="AV16" s="82">
        <v>423955.51877646265</v>
      </c>
      <c r="AW16" s="82">
        <v>426097.89495896862</v>
      </c>
    </row>
    <row r="17" spans="1:49" ht="51.75" x14ac:dyDescent="0.25">
      <c r="A17" s="80">
        <v>1</v>
      </c>
      <c r="B17" s="81" t="s">
        <v>102</v>
      </c>
      <c r="C17" s="80">
        <v>3</v>
      </c>
      <c r="D17" s="81" t="s">
        <v>155</v>
      </c>
      <c r="E17" s="81" t="s">
        <v>156</v>
      </c>
      <c r="F17" s="81" t="s">
        <v>105</v>
      </c>
      <c r="G17" s="81" t="s">
        <v>106</v>
      </c>
      <c r="H17" s="81" t="s">
        <v>107</v>
      </c>
      <c r="I17" s="82">
        <v>765756.06634944829</v>
      </c>
      <c r="J17" s="82">
        <v>746194.40605403832</v>
      </c>
      <c r="K17" s="82">
        <v>735371.59948332678</v>
      </c>
      <c r="L17" s="82">
        <v>750446.84682870493</v>
      </c>
      <c r="M17" s="82">
        <v>771596.38681282615</v>
      </c>
      <c r="N17" s="82">
        <v>791673.46749374515</v>
      </c>
      <c r="O17" s="82">
        <v>814465.47069687385</v>
      </c>
      <c r="P17" s="82">
        <v>832916.66866397928</v>
      </c>
      <c r="Q17" s="82">
        <v>842242.29929880321</v>
      </c>
      <c r="R17" s="82">
        <v>851423.03180679353</v>
      </c>
      <c r="S17" s="82">
        <v>860563.01592488494</v>
      </c>
      <c r="T17" s="82">
        <v>869702.52700926689</v>
      </c>
      <c r="U17" s="82">
        <v>877348.15276178322</v>
      </c>
      <c r="V17" s="82">
        <v>886364.32972459518</v>
      </c>
      <c r="W17" s="82">
        <v>895434.82346310909</v>
      </c>
      <c r="X17" s="82">
        <v>904658.46192790649</v>
      </c>
      <c r="Y17" s="82">
        <v>911583.95920106408</v>
      </c>
      <c r="Z17" s="82">
        <v>920598.49731273763</v>
      </c>
      <c r="AA17" s="82">
        <v>929633.34915578156</v>
      </c>
      <c r="AB17" s="82">
        <v>938683.01995945931</v>
      </c>
      <c r="AC17" s="82">
        <v>947771.74569802708</v>
      </c>
      <c r="AD17" s="82">
        <v>956889.11692800128</v>
      </c>
      <c r="AE17" s="82">
        <v>966046.51528112032</v>
      </c>
      <c r="AF17" s="82">
        <v>975201.4877997099</v>
      </c>
      <c r="AG17" s="82">
        <v>984432.73869011179</v>
      </c>
      <c r="AH17" s="82">
        <v>993679.29073160805</v>
      </c>
      <c r="AI17" s="82">
        <v>1002954.5245645344</v>
      </c>
      <c r="AJ17" s="82">
        <v>1012283.8142955429</v>
      </c>
      <c r="AK17" s="82">
        <v>1021661.7487062524</v>
      </c>
      <c r="AL17" s="82">
        <v>1031113.2617226172</v>
      </c>
      <c r="AM17" s="82">
        <v>1040623.1465458455</v>
      </c>
      <c r="AN17" s="82">
        <v>1050227.0198900532</v>
      </c>
      <c r="AO17" s="82">
        <v>1059946.7408313365</v>
      </c>
      <c r="AP17" s="82">
        <v>1069769.3291144164</v>
      </c>
      <c r="AQ17" s="82">
        <v>1079797.6940508408</v>
      </c>
      <c r="AR17" s="82">
        <v>1090012.6577645573</v>
      </c>
      <c r="AS17" s="82">
        <v>1100490.9443278844</v>
      </c>
      <c r="AT17" s="82">
        <v>1111230.3701705907</v>
      </c>
      <c r="AU17" s="82">
        <v>1122321.4926625558</v>
      </c>
      <c r="AV17" s="82">
        <v>1133818.8685578182</v>
      </c>
      <c r="AW17" s="82">
        <v>1145769.3072691862</v>
      </c>
    </row>
    <row r="18" spans="1:49" ht="51.75" x14ac:dyDescent="0.25">
      <c r="A18" s="80">
        <v>1</v>
      </c>
      <c r="B18" s="81" t="s">
        <v>102</v>
      </c>
      <c r="C18" s="80">
        <v>16</v>
      </c>
      <c r="D18" s="81" t="s">
        <v>157</v>
      </c>
      <c r="E18" s="81" t="s">
        <v>158</v>
      </c>
      <c r="F18" s="81" t="s">
        <v>159</v>
      </c>
      <c r="G18" s="81" t="s">
        <v>160</v>
      </c>
      <c r="H18" s="81" t="s">
        <v>161</v>
      </c>
      <c r="I18" s="82">
        <v>8617928.3924774677</v>
      </c>
      <c r="J18" s="82">
        <v>8694868.2814724836</v>
      </c>
      <c r="K18" s="82">
        <v>8800230.9353061039</v>
      </c>
      <c r="L18" s="82">
        <v>8915641.7925228085</v>
      </c>
      <c r="M18" s="82">
        <v>9038784.6675875913</v>
      </c>
      <c r="N18" s="82">
        <v>9152207.2387059797</v>
      </c>
      <c r="O18" s="82">
        <v>9268311.1117923111</v>
      </c>
      <c r="P18" s="82">
        <v>9384777.1179558616</v>
      </c>
      <c r="Q18" s="82">
        <v>9496561.5966306757</v>
      </c>
      <c r="R18" s="82">
        <v>9604896.6678400263</v>
      </c>
      <c r="S18" s="82">
        <v>9714565.6504152827</v>
      </c>
      <c r="T18" s="82">
        <v>9816862.3742581904</v>
      </c>
      <c r="U18" s="82">
        <v>9918893.1671917345</v>
      </c>
      <c r="V18" s="82">
        <v>10021876.447643831</v>
      </c>
      <c r="W18" s="82">
        <v>10128910.053484708</v>
      </c>
      <c r="X18" s="82">
        <v>10236041.286945509</v>
      </c>
      <c r="Y18" s="82">
        <v>10346595.720342387</v>
      </c>
      <c r="Z18" s="82">
        <v>10458840.981892992</v>
      </c>
      <c r="AA18" s="82">
        <v>10569992.2583506</v>
      </c>
      <c r="AB18" s="82">
        <v>10680884.939704131</v>
      </c>
      <c r="AC18" s="82">
        <v>10791259.764328472</v>
      </c>
      <c r="AD18" s="82">
        <v>10901001.543466605</v>
      </c>
      <c r="AE18" s="82">
        <v>11010376.653718948</v>
      </c>
      <c r="AF18" s="82">
        <v>11119550.971341349</v>
      </c>
      <c r="AG18" s="82">
        <v>11229065.256696552</v>
      </c>
      <c r="AH18" s="82">
        <v>11338562.939939097</v>
      </c>
      <c r="AI18" s="82">
        <v>11448122.561974322</v>
      </c>
      <c r="AJ18" s="82">
        <v>11557978.916531332</v>
      </c>
      <c r="AK18" s="82">
        <v>11668381.895160019</v>
      </c>
      <c r="AL18" s="82">
        <v>11779232.248989848</v>
      </c>
      <c r="AM18" s="82">
        <v>11890951.274558734</v>
      </c>
      <c r="AN18" s="82">
        <v>12003714.307314051</v>
      </c>
      <c r="AO18" s="82">
        <v>12117112.410752343</v>
      </c>
      <c r="AP18" s="82">
        <v>12231193.403068986</v>
      </c>
      <c r="AQ18" s="82">
        <v>12346506.711615808</v>
      </c>
      <c r="AR18" s="82">
        <v>12462896.003379419</v>
      </c>
      <c r="AS18" s="82">
        <v>12579662.233747367</v>
      </c>
      <c r="AT18" s="82">
        <v>12697510.289512869</v>
      </c>
      <c r="AU18" s="82">
        <v>12816752.153268069</v>
      </c>
      <c r="AV18" s="82">
        <v>12936809.806199566</v>
      </c>
      <c r="AW18" s="82">
        <v>13057899.304761961</v>
      </c>
    </row>
    <row r="19" spans="1:49" ht="39" x14ac:dyDescent="0.25">
      <c r="A19" s="80">
        <v>1</v>
      </c>
      <c r="B19" s="81" t="s">
        <v>102</v>
      </c>
      <c r="C19" s="80">
        <v>11</v>
      </c>
      <c r="D19" s="81" t="s">
        <v>162</v>
      </c>
      <c r="E19" s="81" t="s">
        <v>163</v>
      </c>
      <c r="F19" s="81" t="s">
        <v>110</v>
      </c>
      <c r="G19" s="81" t="s">
        <v>164</v>
      </c>
      <c r="H19" s="81" t="s">
        <v>107</v>
      </c>
      <c r="I19" s="82">
        <v>2547969.6337001193</v>
      </c>
      <c r="J19" s="82">
        <v>2469639.6982623693</v>
      </c>
      <c r="K19" s="82">
        <v>2410392.2404461564</v>
      </c>
      <c r="L19" s="82">
        <v>2451857.864339387</v>
      </c>
      <c r="M19" s="82">
        <v>2522132.9896258912</v>
      </c>
      <c r="N19" s="82">
        <v>2590629.4463560712</v>
      </c>
      <c r="O19" s="82">
        <v>2669680.1017849473</v>
      </c>
      <c r="P19" s="82">
        <v>2736297.017876057</v>
      </c>
      <c r="Q19" s="82">
        <v>2773466.5467916979</v>
      </c>
      <c r="R19" s="82">
        <v>2810538.1057630065</v>
      </c>
      <c r="S19" s="82">
        <v>2847055.5459410176</v>
      </c>
      <c r="T19" s="82">
        <v>2883072.7014269968</v>
      </c>
      <c r="U19" s="82">
        <v>2913739.4428173294</v>
      </c>
      <c r="V19" s="82">
        <v>2947332.5153772095</v>
      </c>
      <c r="W19" s="82">
        <v>2979846.0415565413</v>
      </c>
      <c r="X19" s="82">
        <v>3011160.891640706</v>
      </c>
      <c r="Y19" s="82">
        <v>3034224.5394599256</v>
      </c>
      <c r="Z19" s="82">
        <v>3061966.8252223083</v>
      </c>
      <c r="AA19" s="82">
        <v>3088305.838633629</v>
      </c>
      <c r="AB19" s="82">
        <v>3113149.3783589574</v>
      </c>
      <c r="AC19" s="82">
        <v>3136715.1984634558</v>
      </c>
      <c r="AD19" s="82">
        <v>3158954.49327415</v>
      </c>
      <c r="AE19" s="82">
        <v>3179853.8558060918</v>
      </c>
      <c r="AF19" s="82">
        <v>3199694.0618843855</v>
      </c>
      <c r="AG19" s="82">
        <v>3218637.6022954867</v>
      </c>
      <c r="AH19" s="82">
        <v>3236690.0055565322</v>
      </c>
      <c r="AI19" s="82">
        <v>3254063.2429419467</v>
      </c>
      <c r="AJ19" s="82">
        <v>3270897.7739455267</v>
      </c>
      <c r="AK19" s="82">
        <v>3287318.9390489198</v>
      </c>
      <c r="AL19" s="82">
        <v>3303525.9871380199</v>
      </c>
      <c r="AM19" s="82">
        <v>3319723.4304228821</v>
      </c>
      <c r="AN19" s="82">
        <v>3336023.8334142324</v>
      </c>
      <c r="AO19" s="82">
        <v>3352589.5665111379</v>
      </c>
      <c r="AP19" s="82">
        <v>3369511.6244603288</v>
      </c>
      <c r="AQ19" s="82">
        <v>3387348.0686502028</v>
      </c>
      <c r="AR19" s="82">
        <v>3406053.630965977</v>
      </c>
      <c r="AS19" s="82">
        <v>3425906.8772300957</v>
      </c>
      <c r="AT19" s="82">
        <v>3446885.0832244828</v>
      </c>
      <c r="AU19" s="82">
        <v>3469347.2880983669</v>
      </c>
      <c r="AV19" s="82">
        <v>3493408.0610201927</v>
      </c>
      <c r="AW19" s="82">
        <v>3519266.6302899914</v>
      </c>
    </row>
    <row r="20" spans="1:49" ht="39" x14ac:dyDescent="0.25">
      <c r="A20" s="80">
        <v>1</v>
      </c>
      <c r="B20" s="81" t="s">
        <v>102</v>
      </c>
      <c r="C20" s="80">
        <v>6</v>
      </c>
      <c r="D20" s="81" t="s">
        <v>165</v>
      </c>
      <c r="E20" s="81" t="s">
        <v>166</v>
      </c>
      <c r="F20" s="81" t="s">
        <v>129</v>
      </c>
      <c r="G20" s="81" t="s">
        <v>167</v>
      </c>
      <c r="H20" s="81" t="s">
        <v>131</v>
      </c>
      <c r="I20" s="82">
        <v>716786.19272949151</v>
      </c>
      <c r="J20" s="82">
        <v>723117.46215003903</v>
      </c>
      <c r="K20" s="82">
        <v>728206.06637179863</v>
      </c>
      <c r="L20" s="82">
        <v>735435.8708980832</v>
      </c>
      <c r="M20" s="82">
        <v>744101.21708663041</v>
      </c>
      <c r="N20" s="82">
        <v>752639.89052083972</v>
      </c>
      <c r="O20" s="82">
        <v>761356.09119899594</v>
      </c>
      <c r="P20" s="82">
        <v>769809.23351856926</v>
      </c>
      <c r="Q20" s="82">
        <v>777994.92681363528</v>
      </c>
      <c r="R20" s="82">
        <v>785738.5723085698</v>
      </c>
      <c r="S20" s="82">
        <v>793253.52698988526</v>
      </c>
      <c r="T20" s="82">
        <v>801325.33362845541</v>
      </c>
      <c r="U20" s="82">
        <v>809105.4100333635</v>
      </c>
      <c r="V20" s="82">
        <v>816871.55253756454</v>
      </c>
      <c r="W20" s="82">
        <v>824591.36820517445</v>
      </c>
      <c r="X20" s="82">
        <v>832115.61177340022</v>
      </c>
      <c r="Y20" s="82">
        <v>839257.427189779</v>
      </c>
      <c r="Z20" s="82">
        <v>846326.37938082661</v>
      </c>
      <c r="AA20" s="82">
        <v>853159.06940178433</v>
      </c>
      <c r="AB20" s="82">
        <v>859757.0424905438</v>
      </c>
      <c r="AC20" s="82">
        <v>866100.17362244939</v>
      </c>
      <c r="AD20" s="82">
        <v>872062.44683796237</v>
      </c>
      <c r="AE20" s="82">
        <v>877781.90085405658</v>
      </c>
      <c r="AF20" s="82">
        <v>883345.57825796981</v>
      </c>
      <c r="AG20" s="82">
        <v>888772.22364418558</v>
      </c>
      <c r="AH20" s="82">
        <v>894125.00149630674</v>
      </c>
      <c r="AI20" s="82">
        <v>899102.92567024194</v>
      </c>
      <c r="AJ20" s="82">
        <v>904005.70247810066</v>
      </c>
      <c r="AK20" s="82">
        <v>908840.17773578665</v>
      </c>
      <c r="AL20" s="82">
        <v>913593.93996127287</v>
      </c>
      <c r="AM20" s="82">
        <v>918297.05522725184</v>
      </c>
      <c r="AN20" s="82">
        <v>923387.59618993092</v>
      </c>
      <c r="AO20" s="82">
        <v>928488.04740826273</v>
      </c>
      <c r="AP20" s="82">
        <v>933523.53937901324</v>
      </c>
      <c r="AQ20" s="82">
        <v>938651.98357485712</v>
      </c>
      <c r="AR20" s="82">
        <v>943733.08698869997</v>
      </c>
      <c r="AS20" s="82">
        <v>949044.23004151054</v>
      </c>
      <c r="AT20" s="82">
        <v>954350.03069057735</v>
      </c>
      <c r="AU20" s="82">
        <v>959684.04708652478</v>
      </c>
      <c r="AV20" s="82">
        <v>965009.81328894245</v>
      </c>
      <c r="AW20" s="82">
        <v>970342.14244154375</v>
      </c>
    </row>
    <row r="21" spans="1:49" ht="39" x14ac:dyDescent="0.25">
      <c r="A21" s="80">
        <v>1</v>
      </c>
      <c r="B21" s="81" t="s">
        <v>102</v>
      </c>
      <c r="C21" s="80">
        <v>13</v>
      </c>
      <c r="D21" s="81" t="s">
        <v>168</v>
      </c>
      <c r="E21" s="81" t="s">
        <v>169</v>
      </c>
      <c r="F21" s="81" t="s">
        <v>110</v>
      </c>
      <c r="G21" s="81" t="s">
        <v>164</v>
      </c>
      <c r="H21" s="81" t="s">
        <v>107</v>
      </c>
      <c r="I21" s="82">
        <v>639915.57874852663</v>
      </c>
      <c r="J21" s="82">
        <v>614944.48988104053</v>
      </c>
      <c r="K21" s="82">
        <v>597137.23890987784</v>
      </c>
      <c r="L21" s="82">
        <v>622236.45908350823</v>
      </c>
      <c r="M21" s="82">
        <v>637939.60482921125</v>
      </c>
      <c r="N21" s="82">
        <v>653165.99838048278</v>
      </c>
      <c r="O21" s="82">
        <v>670878.41591453855</v>
      </c>
      <c r="P21" s="82">
        <v>685269.22336270451</v>
      </c>
      <c r="Q21" s="82">
        <v>692019.43899209658</v>
      </c>
      <c r="R21" s="82">
        <v>698620.89458208275</v>
      </c>
      <c r="S21" s="82">
        <v>704899.09119739453</v>
      </c>
      <c r="T21" s="82">
        <v>710892.78827367059</v>
      </c>
      <c r="U21" s="82">
        <v>715405.57542610297</v>
      </c>
      <c r="V21" s="82">
        <v>720521.73882265098</v>
      </c>
      <c r="W21" s="82">
        <v>725275.31774659758</v>
      </c>
      <c r="X21" s="82">
        <v>729667.64007673925</v>
      </c>
      <c r="Y21" s="82">
        <v>731936.37869664805</v>
      </c>
      <c r="Z21" s="82">
        <v>735263.68838431349</v>
      </c>
      <c r="AA21" s="82">
        <v>738209.83223829919</v>
      </c>
      <c r="AB21" s="82">
        <v>740796.19620170188</v>
      </c>
      <c r="AC21" s="82">
        <v>743040.91700118268</v>
      </c>
      <c r="AD21" s="82">
        <v>744932.24793565611</v>
      </c>
      <c r="AE21" s="82">
        <v>746467.75540675211</v>
      </c>
      <c r="AF21" s="82">
        <v>747785.99687840382</v>
      </c>
      <c r="AG21" s="82">
        <v>748963.51565775834</v>
      </c>
      <c r="AH21" s="82">
        <v>749974.75353514962</v>
      </c>
      <c r="AI21" s="82">
        <v>750816.75438049971</v>
      </c>
      <c r="AJ21" s="82">
        <v>751603.60679188976</v>
      </c>
      <c r="AK21" s="82">
        <v>752378.6825896115</v>
      </c>
      <c r="AL21" s="82">
        <v>753181.29849912028</v>
      </c>
      <c r="AM21" s="82">
        <v>754053.16288927267</v>
      </c>
      <c r="AN21" s="82">
        <v>755019.90963764326</v>
      </c>
      <c r="AO21" s="82">
        <v>756125.76309963688</v>
      </c>
      <c r="AP21" s="82">
        <v>757320.57988276728</v>
      </c>
      <c r="AQ21" s="82">
        <v>758784.9762966868</v>
      </c>
      <c r="AR21" s="82">
        <v>760415.32081781584</v>
      </c>
      <c r="AS21" s="82">
        <v>762262.31373206305</v>
      </c>
      <c r="AT21" s="82">
        <v>764375.72352862032</v>
      </c>
      <c r="AU21" s="82">
        <v>766723.59550236014</v>
      </c>
      <c r="AV21" s="82">
        <v>769283.32522530225</v>
      </c>
      <c r="AW21" s="82">
        <v>772067.33347590594</v>
      </c>
    </row>
    <row r="22" spans="1:49" ht="51.75" x14ac:dyDescent="0.25">
      <c r="A22" s="80">
        <v>1</v>
      </c>
      <c r="B22" s="81" t="s">
        <v>102</v>
      </c>
      <c r="C22" s="80">
        <v>17</v>
      </c>
      <c r="D22" s="81" t="s">
        <v>170</v>
      </c>
      <c r="E22" s="81" t="s">
        <v>171</v>
      </c>
      <c r="F22" s="81" t="s">
        <v>159</v>
      </c>
      <c r="G22" s="81" t="s">
        <v>160</v>
      </c>
      <c r="H22" s="81" t="s">
        <v>161</v>
      </c>
      <c r="I22" s="82">
        <v>1451301.3054768501</v>
      </c>
      <c r="J22" s="82">
        <v>1451462.729087881</v>
      </c>
      <c r="K22" s="82">
        <v>1464981.8499978993</v>
      </c>
      <c r="L22" s="82">
        <v>1473593.4524034078</v>
      </c>
      <c r="M22" s="82">
        <v>1483279.5968125034</v>
      </c>
      <c r="N22" s="82">
        <v>1486425.1042828732</v>
      </c>
      <c r="O22" s="82">
        <v>1490159.4029162023</v>
      </c>
      <c r="P22" s="82">
        <v>1494553.427687343</v>
      </c>
      <c r="Q22" s="82">
        <v>1495960.4965250969</v>
      </c>
      <c r="R22" s="82">
        <v>1495387.0662948224</v>
      </c>
      <c r="S22" s="82">
        <v>1495091.9165027863</v>
      </c>
      <c r="T22" s="82">
        <v>1490357.9744505857</v>
      </c>
      <c r="U22" s="82">
        <v>1485643.5158053874</v>
      </c>
      <c r="V22" s="82">
        <v>1481324.2192319231</v>
      </c>
      <c r="W22" s="82">
        <v>1479217.0199290744</v>
      </c>
      <c r="X22" s="82">
        <v>1477138.2572223416</v>
      </c>
      <c r="Y22" s="82">
        <v>1477247.6311754796</v>
      </c>
      <c r="Z22" s="82">
        <v>1477759.8509168311</v>
      </c>
      <c r="AA22" s="82">
        <v>1477914.9131714562</v>
      </c>
      <c r="AB22" s="82">
        <v>1477778.0303555275</v>
      </c>
      <c r="AC22" s="82">
        <v>1477362.1725501129</v>
      </c>
      <c r="AD22" s="82">
        <v>1476605.4308881138</v>
      </c>
      <c r="AE22" s="82">
        <v>1475637.8555291502</v>
      </c>
      <c r="AF22" s="82">
        <v>1474444.4398409703</v>
      </c>
      <c r="AG22" s="82">
        <v>1473074.2028537288</v>
      </c>
      <c r="AH22" s="82">
        <v>1909840.9721463977</v>
      </c>
      <c r="AI22" s="82">
        <v>1928375.4491345594</v>
      </c>
      <c r="AJ22" s="82">
        <v>1946947.114520543</v>
      </c>
      <c r="AK22" s="82">
        <v>1965532.4932624951</v>
      </c>
      <c r="AL22" s="82">
        <v>1984101.9010248587</v>
      </c>
      <c r="AM22" s="82">
        <v>2002730.8924655167</v>
      </c>
      <c r="AN22" s="82">
        <v>2021654.3539094552</v>
      </c>
      <c r="AO22" s="82">
        <v>2040631.8406186579</v>
      </c>
      <c r="AP22" s="82">
        <v>2059653.3570990621</v>
      </c>
      <c r="AQ22" s="82">
        <v>2078832.4029669825</v>
      </c>
      <c r="AR22" s="82">
        <v>2098198.1684276774</v>
      </c>
      <c r="AS22" s="82">
        <v>2117356.6267486219</v>
      </c>
      <c r="AT22" s="82">
        <v>2136654.8840510221</v>
      </c>
      <c r="AU22" s="82">
        <v>2156205.4168452262</v>
      </c>
      <c r="AV22" s="82">
        <v>2175952.2392237373</v>
      </c>
      <c r="AW22" s="82">
        <v>2195963.6869610618</v>
      </c>
    </row>
    <row r="23" spans="1:49" ht="51.75" x14ac:dyDescent="0.25">
      <c r="A23" s="80">
        <v>1</v>
      </c>
      <c r="B23" s="81" t="s">
        <v>102</v>
      </c>
      <c r="C23" s="80">
        <v>56</v>
      </c>
      <c r="D23" s="81" t="s">
        <v>172</v>
      </c>
      <c r="E23" s="81" t="s">
        <v>173</v>
      </c>
      <c r="F23" s="81" t="s">
        <v>174</v>
      </c>
      <c r="G23" s="81" t="s">
        <v>175</v>
      </c>
      <c r="H23" s="81" t="s">
        <v>176</v>
      </c>
      <c r="I23" s="82">
        <v>6554870.1068322882</v>
      </c>
      <c r="J23" s="82">
        <v>6611517.1707177488</v>
      </c>
      <c r="K23" s="82">
        <v>6681763.2255025767</v>
      </c>
      <c r="L23" s="82">
        <v>6760740.9716672776</v>
      </c>
      <c r="M23" s="82">
        <v>6848076.0912359171</v>
      </c>
      <c r="N23" s="82">
        <v>6930214.4876991082</v>
      </c>
      <c r="O23" s="82">
        <v>7016794.6733069308</v>
      </c>
      <c r="P23" s="82">
        <v>7102685.1160046235</v>
      </c>
      <c r="Q23" s="82">
        <v>7185130.0673683891</v>
      </c>
      <c r="R23" s="82">
        <v>7264611.4731097938</v>
      </c>
      <c r="S23" s="82">
        <v>7343577.1465937514</v>
      </c>
      <c r="T23" s="82">
        <v>7418024.650816408</v>
      </c>
      <c r="U23" s="82">
        <v>7490767.6527742054</v>
      </c>
      <c r="V23" s="82">
        <v>7563055.179421165</v>
      </c>
      <c r="W23" s="82">
        <v>7635807.7139020786</v>
      </c>
      <c r="X23" s="82">
        <v>7707297.504795298</v>
      </c>
      <c r="Y23" s="82">
        <v>7775364.6907112487</v>
      </c>
      <c r="Z23" s="82">
        <v>7842839.1850321339</v>
      </c>
      <c r="AA23" s="82">
        <v>7908814.71561094</v>
      </c>
      <c r="AB23" s="82">
        <v>7973353.3140957467</v>
      </c>
      <c r="AC23" s="82">
        <v>8036579.9701197799</v>
      </c>
      <c r="AD23" s="82">
        <v>8099092.1703201458</v>
      </c>
      <c r="AE23" s="82">
        <v>8160394.4188825237</v>
      </c>
      <c r="AF23" s="82">
        <v>8220837.6255386276</v>
      </c>
      <c r="AG23" s="82">
        <v>8280760.8262105975</v>
      </c>
      <c r="AH23" s="82">
        <v>8340173.7904646937</v>
      </c>
      <c r="AI23" s="82">
        <v>8400658.8025428951</v>
      </c>
      <c r="AJ23" s="82">
        <v>8461002.0877989754</v>
      </c>
      <c r="AK23" s="82">
        <v>8521156.0158044565</v>
      </c>
      <c r="AL23" s="82">
        <v>8581093.1646862756</v>
      </c>
      <c r="AM23" s="82">
        <v>8641017.0506555159</v>
      </c>
      <c r="AN23" s="82">
        <v>8699903.5531084724</v>
      </c>
      <c r="AO23" s="82">
        <v>8758898.0520230066</v>
      </c>
      <c r="AP23" s="82">
        <v>8817823.3381571118</v>
      </c>
      <c r="AQ23" s="82">
        <v>8877285.7969519366</v>
      </c>
      <c r="AR23" s="82">
        <v>8936919.6609988809</v>
      </c>
      <c r="AS23" s="82">
        <v>8995864.3605290651</v>
      </c>
      <c r="AT23" s="82">
        <v>9055088.5017229207</v>
      </c>
      <c r="AU23" s="82">
        <v>9114752.9287077971</v>
      </c>
      <c r="AV23" s="82">
        <v>9174692.4318920225</v>
      </c>
      <c r="AW23" s="82">
        <v>9234854.1924294103</v>
      </c>
    </row>
    <row r="24" spans="1:49" ht="51.75" x14ac:dyDescent="0.25">
      <c r="A24" s="80">
        <v>1</v>
      </c>
      <c r="B24" s="81" t="s">
        <v>102</v>
      </c>
      <c r="C24" s="80">
        <v>57</v>
      </c>
      <c r="D24" s="81" t="s">
        <v>177</v>
      </c>
      <c r="E24" s="81" t="s">
        <v>178</v>
      </c>
      <c r="F24" s="81" t="s">
        <v>174</v>
      </c>
      <c r="G24" s="81" t="s">
        <v>179</v>
      </c>
      <c r="H24" s="81" t="s">
        <v>180</v>
      </c>
      <c r="I24" s="82">
        <v>8074921.8478330541</v>
      </c>
      <c r="J24" s="82">
        <v>8086036.7108105309</v>
      </c>
      <c r="K24" s="82">
        <v>8117203.2060523983</v>
      </c>
      <c r="L24" s="82">
        <v>8153328.2745669279</v>
      </c>
      <c r="M24" s="82">
        <v>8194170.9880383769</v>
      </c>
      <c r="N24" s="82">
        <v>8227286.2312426604</v>
      </c>
      <c r="O24" s="82">
        <v>8264456.4867330249</v>
      </c>
      <c r="P24" s="82">
        <v>8300694.5465437174</v>
      </c>
      <c r="Q24" s="82">
        <v>8332226.0425633434</v>
      </c>
      <c r="R24" s="82">
        <v>8359741.699256056</v>
      </c>
      <c r="S24" s="82">
        <v>8386621.1474415306</v>
      </c>
      <c r="T24" s="82">
        <v>8444178.4250541683</v>
      </c>
      <c r="U24" s="82">
        <v>8500651.886885317</v>
      </c>
      <c r="V24" s="82">
        <v>8557337.0048842672</v>
      </c>
      <c r="W24" s="82">
        <v>8615622.6417235285</v>
      </c>
      <c r="X24" s="82">
        <v>8673130.9474176969</v>
      </c>
      <c r="Y24" s="82">
        <v>8727714.7111856416</v>
      </c>
      <c r="Z24" s="82">
        <v>8782611.3199853729</v>
      </c>
      <c r="AA24" s="82">
        <v>8835907.5409261324</v>
      </c>
      <c r="AB24" s="82">
        <v>8888204.3634633664</v>
      </c>
      <c r="AC24" s="82">
        <v>8939712.0081904735</v>
      </c>
      <c r="AD24" s="82">
        <v>8990577.4799982887</v>
      </c>
      <c r="AE24" s="82">
        <v>9040500.6570488736</v>
      </c>
      <c r="AF24" s="82">
        <v>9090018.3090235479</v>
      </c>
      <c r="AG24" s="82">
        <v>9138931.9386978317</v>
      </c>
      <c r="AH24" s="82">
        <v>9187367.6989717428</v>
      </c>
      <c r="AI24" s="82">
        <v>9237254.8522571009</v>
      </c>
      <c r="AJ24" s="82">
        <v>9286977.9897881765</v>
      </c>
      <c r="AK24" s="82">
        <v>9336629.2365356516</v>
      </c>
      <c r="AL24" s="82">
        <v>9385870.7415953539</v>
      </c>
      <c r="AM24" s="82">
        <v>9435127.6061157528</v>
      </c>
      <c r="AN24" s="82">
        <v>9483050.6394938249</v>
      </c>
      <c r="AO24" s="82">
        <v>9530949.4231636077</v>
      </c>
      <c r="AP24" s="82">
        <v>9578867.6131462697</v>
      </c>
      <c r="AQ24" s="82">
        <v>9626792.3299084455</v>
      </c>
      <c r="AR24" s="82">
        <v>9674821.1030814014</v>
      </c>
      <c r="AS24" s="82">
        <v>9721858.4076181855</v>
      </c>
      <c r="AT24" s="82">
        <v>9768942.0056270417</v>
      </c>
      <c r="AU24" s="82">
        <v>9816289.3092683516</v>
      </c>
      <c r="AV24" s="82">
        <v>9863824.4548830055</v>
      </c>
      <c r="AW24" s="82">
        <v>9911200.2140239906</v>
      </c>
    </row>
    <row r="25" spans="1:49" ht="51.75" x14ac:dyDescent="0.25">
      <c r="A25" s="80">
        <v>1</v>
      </c>
      <c r="B25" s="81" t="s">
        <v>102</v>
      </c>
      <c r="C25" s="80">
        <v>18</v>
      </c>
      <c r="D25" s="81" t="s">
        <v>181</v>
      </c>
      <c r="E25" s="81" t="s">
        <v>182</v>
      </c>
      <c r="F25" s="81" t="s">
        <v>159</v>
      </c>
      <c r="G25" s="81" t="s">
        <v>160</v>
      </c>
      <c r="H25" s="81" t="s">
        <v>161</v>
      </c>
      <c r="I25" s="82">
        <v>3678931.1166120013</v>
      </c>
      <c r="J25" s="82">
        <v>3702367.8104581116</v>
      </c>
      <c r="K25" s="82">
        <v>3743657.6372482041</v>
      </c>
      <c r="L25" s="82">
        <v>3787776.3474461003</v>
      </c>
      <c r="M25" s="82">
        <v>3832537.9834637218</v>
      </c>
      <c r="N25" s="82">
        <v>3873966.9814543142</v>
      </c>
      <c r="O25" s="82">
        <v>3916408.9154699687</v>
      </c>
      <c r="P25" s="82">
        <v>3958795.2397178467</v>
      </c>
      <c r="Q25" s="82">
        <v>3999577.1269346541</v>
      </c>
      <c r="R25" s="82">
        <v>4039068.8280862295</v>
      </c>
      <c r="S25" s="82">
        <v>4078564.6102031488</v>
      </c>
      <c r="T25" s="82">
        <v>4115981.0102589922</v>
      </c>
      <c r="U25" s="82">
        <v>4152779.9880686793</v>
      </c>
      <c r="V25" s="82">
        <v>4189343.8245303533</v>
      </c>
      <c r="W25" s="82">
        <v>4226440.5758488402</v>
      </c>
      <c r="X25" s="82">
        <v>4262993.4230207028</v>
      </c>
      <c r="Y25" s="82">
        <v>4299596.6462302599</v>
      </c>
      <c r="Z25" s="82">
        <v>4336054.7150429972</v>
      </c>
      <c r="AA25" s="82">
        <v>4371927.2987287017</v>
      </c>
      <c r="AB25" s="82">
        <v>4407514.2791106431</v>
      </c>
      <c r="AC25" s="82">
        <v>4442374.7553877858</v>
      </c>
      <c r="AD25" s="82">
        <v>4476760.6948969178</v>
      </c>
      <c r="AE25" s="82">
        <v>4510619.1835627407</v>
      </c>
      <c r="AF25" s="82">
        <v>4544355.3739131205</v>
      </c>
      <c r="AG25" s="82">
        <v>4577856.9809386507</v>
      </c>
      <c r="AH25" s="82">
        <v>4611043.6838320168</v>
      </c>
      <c r="AI25" s="82">
        <v>4643994.2582591102</v>
      </c>
      <c r="AJ25" s="82">
        <v>4676959.5607551858</v>
      </c>
      <c r="AK25" s="82">
        <v>4709972.6467704754</v>
      </c>
      <c r="AL25" s="82">
        <v>4742715.8096850608</v>
      </c>
      <c r="AM25" s="82">
        <v>4775537.0810804954</v>
      </c>
      <c r="AN25" s="82">
        <v>4808444.3409016822</v>
      </c>
      <c r="AO25" s="82">
        <v>4841509.1530280132</v>
      </c>
      <c r="AP25" s="82">
        <v>4874773.9656946203</v>
      </c>
      <c r="AQ25" s="82">
        <v>4908094.7270723861</v>
      </c>
      <c r="AR25" s="82">
        <v>4941591.203611725</v>
      </c>
      <c r="AS25" s="82">
        <v>4975180.7850808324</v>
      </c>
      <c r="AT25" s="82">
        <v>5008943.3781861411</v>
      </c>
      <c r="AU25" s="82">
        <v>5042997.0592446141</v>
      </c>
      <c r="AV25" s="82">
        <v>5077009.1821905663</v>
      </c>
      <c r="AW25" s="82">
        <v>5111202.5798801985</v>
      </c>
    </row>
    <row r="26" spans="1:49" ht="39" x14ac:dyDescent="0.25">
      <c r="A26" s="80">
        <v>1</v>
      </c>
      <c r="B26" s="81" t="s">
        <v>102</v>
      </c>
      <c r="C26" s="80">
        <v>32</v>
      </c>
      <c r="D26" s="81" t="s">
        <v>183</v>
      </c>
      <c r="E26" s="81" t="s">
        <v>184</v>
      </c>
      <c r="F26" s="81" t="s">
        <v>114</v>
      </c>
      <c r="G26" s="81" t="s">
        <v>185</v>
      </c>
      <c r="H26" s="81" t="s">
        <v>186</v>
      </c>
      <c r="I26" s="82">
        <v>4456988.3261194136</v>
      </c>
      <c r="J26" s="82">
        <v>4323307.9518040605</v>
      </c>
      <c r="K26" s="82">
        <v>4244079.8824803606</v>
      </c>
      <c r="L26" s="82">
        <v>4259195.3383975206</v>
      </c>
      <c r="M26" s="82">
        <v>4403136.1525346078</v>
      </c>
      <c r="N26" s="82">
        <v>4545655.233173091</v>
      </c>
      <c r="O26" s="82">
        <v>4707735.1918889862</v>
      </c>
      <c r="P26" s="82">
        <v>4847491.8614213103</v>
      </c>
      <c r="Q26" s="82">
        <v>4934880.7537105083</v>
      </c>
      <c r="R26" s="82">
        <v>5021048.1805610023</v>
      </c>
      <c r="S26" s="82">
        <v>5104633.485453452</v>
      </c>
      <c r="T26" s="82">
        <v>5185477.9731155848</v>
      </c>
      <c r="U26" s="82">
        <v>5253987.3505381886</v>
      </c>
      <c r="V26" s="82">
        <v>5326775.7223060289</v>
      </c>
      <c r="W26" s="82">
        <v>5395864.0840296457</v>
      </c>
      <c r="X26" s="82">
        <v>5461357.0805709679</v>
      </c>
      <c r="Y26" s="82">
        <v>5508991.5819414863</v>
      </c>
      <c r="Z26" s="82">
        <v>5565183.726470734</v>
      </c>
      <c r="AA26" s="82">
        <v>5617626.7566197691</v>
      </c>
      <c r="AB26" s="82">
        <v>5666548.9293938521</v>
      </c>
      <c r="AC26" s="82">
        <v>5712304.1369894519</v>
      </c>
      <c r="AD26" s="82">
        <v>5755175.1513772467</v>
      </c>
      <c r="AE26" s="82">
        <v>5795424.6208340116</v>
      </c>
      <c r="AF26" s="82">
        <v>5833459.8111526566</v>
      </c>
      <c r="AG26" s="82">
        <v>5869767.965086408</v>
      </c>
      <c r="AH26" s="82">
        <v>5904660.241187362</v>
      </c>
      <c r="AI26" s="82">
        <v>5938383.6439652592</v>
      </c>
      <c r="AJ26" s="82">
        <v>5971305.2486809697</v>
      </c>
      <c r="AK26" s="82">
        <v>6003722.782397599</v>
      </c>
      <c r="AL26" s="82">
        <v>6035838.4218986575</v>
      </c>
      <c r="AM26" s="82">
        <v>6067718.7294661859</v>
      </c>
      <c r="AN26" s="82">
        <v>6099688.5519998847</v>
      </c>
      <c r="AO26" s="82">
        <v>6131839.6021060236</v>
      </c>
      <c r="AP26" s="82">
        <v>6163937.657794877</v>
      </c>
      <c r="AQ26" s="82">
        <v>6196587.492639821</v>
      </c>
      <c r="AR26" s="82">
        <v>6229228.2979399618</v>
      </c>
      <c r="AS26" s="82">
        <v>6261939.5562483147</v>
      </c>
      <c r="AT26" s="82">
        <v>6294280.0414352361</v>
      </c>
      <c r="AU26" s="82">
        <v>6326061.3481646189</v>
      </c>
      <c r="AV26" s="82">
        <v>6356789.9214024395</v>
      </c>
      <c r="AW26" s="82">
        <v>6385904.7835607473</v>
      </c>
    </row>
    <row r="27" spans="1:49" ht="39" x14ac:dyDescent="0.25">
      <c r="A27" s="80">
        <v>1</v>
      </c>
      <c r="B27" s="81" t="s">
        <v>102</v>
      </c>
      <c r="C27" s="80">
        <v>14</v>
      </c>
      <c r="D27" s="81" t="s">
        <v>187</v>
      </c>
      <c r="E27" s="81" t="s">
        <v>188</v>
      </c>
      <c r="F27" s="81" t="s">
        <v>110</v>
      </c>
      <c r="G27" s="81" t="s">
        <v>164</v>
      </c>
      <c r="H27" s="81" t="s">
        <v>107</v>
      </c>
      <c r="I27" s="82">
        <v>227625.65860668686</v>
      </c>
      <c r="J27" s="82">
        <v>220480.6298595845</v>
      </c>
      <c r="K27" s="82">
        <v>218294.89384345329</v>
      </c>
      <c r="L27" s="82">
        <v>230476.14460597545</v>
      </c>
      <c r="M27" s="82">
        <v>234829.18354976934</v>
      </c>
      <c r="N27" s="82">
        <v>238894.24608042804</v>
      </c>
      <c r="O27" s="82">
        <v>243823.6574000805</v>
      </c>
      <c r="P27" s="82">
        <v>247500.00836442751</v>
      </c>
      <c r="Q27" s="82">
        <v>248476.00246194427</v>
      </c>
      <c r="R27" s="82">
        <v>249439.15683728378</v>
      </c>
      <c r="S27" s="82">
        <v>250386.14845965858</v>
      </c>
      <c r="T27" s="82">
        <v>251322.783167088</v>
      </c>
      <c r="U27" s="82">
        <v>251816.63085553335</v>
      </c>
      <c r="V27" s="82">
        <v>252651.8986465933</v>
      </c>
      <c r="W27" s="82">
        <v>253464.97037160647</v>
      </c>
      <c r="X27" s="82">
        <v>254275.93470511757</v>
      </c>
      <c r="Y27" s="82">
        <v>254381.62077635736</v>
      </c>
      <c r="Z27" s="82">
        <v>254991.38928545869</v>
      </c>
      <c r="AA27" s="82">
        <v>255556.72828818826</v>
      </c>
      <c r="AB27" s="82">
        <v>256070.19925397029</v>
      </c>
      <c r="AC27" s="82">
        <v>256546.83757614475</v>
      </c>
      <c r="AD27" s="82">
        <v>256961.8696443481</v>
      </c>
      <c r="AE27" s="82">
        <v>257317.46007408036</v>
      </c>
      <c r="AF27" s="82">
        <v>257644.58645045449</v>
      </c>
      <c r="AG27" s="82">
        <v>257949.64005033817</v>
      </c>
      <c r="AH27" s="82">
        <v>258218.61349321381</v>
      </c>
      <c r="AI27" s="82">
        <v>258465.03444555166</v>
      </c>
      <c r="AJ27" s="82">
        <v>258710.50634046047</v>
      </c>
      <c r="AK27" s="82">
        <v>258953.05519793826</v>
      </c>
      <c r="AL27" s="82">
        <v>259211.1929967716</v>
      </c>
      <c r="AM27" s="82">
        <v>259506.01097792425</v>
      </c>
      <c r="AN27" s="82">
        <v>259835.7690096907</v>
      </c>
      <c r="AO27" s="82">
        <v>260218.57473154349</v>
      </c>
      <c r="AP27" s="82">
        <v>260662.23363456191</v>
      </c>
      <c r="AQ27" s="82">
        <v>261208.4055129159</v>
      </c>
      <c r="AR27" s="82">
        <v>261866.9002954622</v>
      </c>
      <c r="AS27" s="82">
        <v>262671.86995604215</v>
      </c>
      <c r="AT27" s="82">
        <v>263623.16591346392</v>
      </c>
      <c r="AU27" s="82">
        <v>264767.09161985468</v>
      </c>
      <c r="AV27" s="82">
        <v>266120.32277136785</v>
      </c>
      <c r="AW27" s="82">
        <v>267712.86063980992</v>
      </c>
    </row>
    <row r="28" spans="1:49" ht="39" x14ac:dyDescent="0.25">
      <c r="A28" s="80">
        <v>1</v>
      </c>
      <c r="B28" s="81" t="s">
        <v>102</v>
      </c>
      <c r="C28" s="80">
        <v>26</v>
      </c>
      <c r="D28" s="81" t="s">
        <v>189</v>
      </c>
      <c r="E28" s="81" t="s">
        <v>190</v>
      </c>
      <c r="F28" s="81" t="s">
        <v>144</v>
      </c>
      <c r="G28" s="81" t="s">
        <v>191</v>
      </c>
      <c r="H28" s="81" t="s">
        <v>107</v>
      </c>
      <c r="I28" s="82">
        <v>2293543.465705039</v>
      </c>
      <c r="J28" s="82">
        <v>2222686.2775025447</v>
      </c>
      <c r="K28" s="82">
        <v>2183906.7774973717</v>
      </c>
      <c r="L28" s="82">
        <v>2230758.7087469813</v>
      </c>
      <c r="M28" s="82">
        <v>2294020.1002094853</v>
      </c>
      <c r="N28" s="82">
        <v>2355824.7106743762</v>
      </c>
      <c r="O28" s="82">
        <v>2427141.3222110854</v>
      </c>
      <c r="P28" s="82">
        <v>2486599.7496328396</v>
      </c>
      <c r="Q28" s="82">
        <v>2519059.3665627604</v>
      </c>
      <c r="R28" s="82">
        <v>2551068.1561584575</v>
      </c>
      <c r="S28" s="82">
        <v>2582222.0721921735</v>
      </c>
      <c r="T28" s="82">
        <v>2612544.3095717574</v>
      </c>
      <c r="U28" s="82">
        <v>2637301.258108791</v>
      </c>
      <c r="V28" s="82">
        <v>2664741.1232440541</v>
      </c>
      <c r="W28" s="82">
        <v>2690882.6222662684</v>
      </c>
      <c r="X28" s="82">
        <v>2715852.1200200892</v>
      </c>
      <c r="Y28" s="82">
        <v>2732555.7255247985</v>
      </c>
      <c r="Z28" s="82">
        <v>2753704.5724487472</v>
      </c>
      <c r="AA28" s="82">
        <v>2773360.3013066482</v>
      </c>
      <c r="AB28" s="82">
        <v>2791563.3023903095</v>
      </c>
      <c r="AC28" s="82">
        <v>2808478.2386488686</v>
      </c>
      <c r="AD28" s="82">
        <v>2824089.0469279001</v>
      </c>
      <c r="AE28" s="82">
        <v>2838453.7210531184</v>
      </c>
      <c r="AF28" s="82">
        <v>2851758.9929304468</v>
      </c>
      <c r="AG28" s="82">
        <v>2864324.8452702989</v>
      </c>
      <c r="AH28" s="82">
        <v>2876066.2564915889</v>
      </c>
      <c r="AI28" s="82">
        <v>2887261.8664484913</v>
      </c>
      <c r="AJ28" s="82">
        <v>2897897.7182131819</v>
      </c>
      <c r="AK28" s="82">
        <v>2908205.0482379021</v>
      </c>
      <c r="AL28" s="82">
        <v>2918284.7730040071</v>
      </c>
      <c r="AM28" s="82">
        <v>2928301.4733239729</v>
      </c>
      <c r="AN28" s="82">
        <v>2938332.4456018619</v>
      </c>
      <c r="AO28" s="82">
        <v>2948467.4571733787</v>
      </c>
      <c r="AP28" s="82">
        <v>2958641.7621958153</v>
      </c>
      <c r="AQ28" s="82">
        <v>2969275.7493308196</v>
      </c>
      <c r="AR28" s="82">
        <v>2980178.7616409604</v>
      </c>
      <c r="AS28" s="82">
        <v>2991498.0784325935</v>
      </c>
      <c r="AT28" s="82">
        <v>3003115.980262259</v>
      </c>
      <c r="AU28" s="82">
        <v>3015143.1369324946</v>
      </c>
      <c r="AV28" s="82">
        <v>3027490.1850836216</v>
      </c>
      <c r="AW28" s="82">
        <v>3040063.3013300942</v>
      </c>
    </row>
    <row r="29" spans="1:49" ht="39" x14ac:dyDescent="0.25">
      <c r="A29" s="80">
        <v>1</v>
      </c>
      <c r="B29" s="81" t="s">
        <v>102</v>
      </c>
      <c r="C29" s="80">
        <v>35</v>
      </c>
      <c r="D29" s="81" t="s">
        <v>192</v>
      </c>
      <c r="E29" s="81" t="s">
        <v>193</v>
      </c>
      <c r="F29" s="81" t="s">
        <v>114</v>
      </c>
      <c r="G29" s="81" t="s">
        <v>194</v>
      </c>
      <c r="H29" s="81" t="s">
        <v>107</v>
      </c>
      <c r="I29" s="82">
        <v>2445841.0427603549</v>
      </c>
      <c r="J29" s="82">
        <v>2367469.3763564196</v>
      </c>
      <c r="K29" s="82">
        <v>2336196.6716108886</v>
      </c>
      <c r="L29" s="82">
        <v>2361781.2329744264</v>
      </c>
      <c r="M29" s="82">
        <v>2434039.7515329183</v>
      </c>
      <c r="N29" s="82">
        <v>2505950.4641603776</v>
      </c>
      <c r="O29" s="82">
        <v>2589051.0155501217</v>
      </c>
      <c r="P29" s="82">
        <v>2660594.3483551755</v>
      </c>
      <c r="Q29" s="82">
        <v>2704189.8404341647</v>
      </c>
      <c r="R29" s="82">
        <v>2748007.9574201275</v>
      </c>
      <c r="S29" s="82">
        <v>2791535.7444184353</v>
      </c>
      <c r="T29" s="82">
        <v>2834611.5871310919</v>
      </c>
      <c r="U29" s="82">
        <v>2872139.0764349028</v>
      </c>
      <c r="V29" s="82">
        <v>2913107.5648337118</v>
      </c>
      <c r="W29" s="82">
        <v>2953173.8116771122</v>
      </c>
      <c r="X29" s="82">
        <v>2992395.346498623</v>
      </c>
      <c r="Y29" s="82">
        <v>3022901.0924762753</v>
      </c>
      <c r="Z29" s="82">
        <v>3059094.68456762</v>
      </c>
      <c r="AA29" s="82">
        <v>3094179.0999534875</v>
      </c>
      <c r="AB29" s="82">
        <v>3128200.6770105944</v>
      </c>
      <c r="AC29" s="82">
        <v>3161309.925498913</v>
      </c>
      <c r="AD29" s="82">
        <v>3193599.4463753146</v>
      </c>
      <c r="AE29" s="82">
        <v>3225212.7016808437</v>
      </c>
      <c r="AF29" s="82">
        <v>3256296.7389618955</v>
      </c>
      <c r="AG29" s="82">
        <v>3287115.3900707597</v>
      </c>
      <c r="AH29" s="82">
        <v>3317758.5123221884</v>
      </c>
      <c r="AI29" s="82">
        <v>3348346.1757750483</v>
      </c>
      <c r="AJ29" s="82">
        <v>3379107.0631479472</v>
      </c>
      <c r="AK29" s="82">
        <v>3410145.3047703994</v>
      </c>
      <c r="AL29" s="82">
        <v>3441629.0363367158</v>
      </c>
      <c r="AM29" s="82">
        <v>3473677.3224335648</v>
      </c>
      <c r="AN29" s="82">
        <v>3506440.5862747403</v>
      </c>
      <c r="AO29" s="82">
        <v>3540011.5476162583</v>
      </c>
      <c r="AP29" s="82">
        <v>3574380.4264146672</v>
      </c>
      <c r="AQ29" s="82">
        <v>3609915.0302462811</v>
      </c>
      <c r="AR29" s="82">
        <v>3646448.8916598246</v>
      </c>
      <c r="AS29" s="82">
        <v>3684116.0179982395</v>
      </c>
      <c r="AT29" s="82">
        <v>3722815.5889506261</v>
      </c>
      <c r="AU29" s="82">
        <v>3762616.325525953</v>
      </c>
      <c r="AV29" s="82">
        <v>3803433.1286920728</v>
      </c>
      <c r="AW29" s="82">
        <v>3845169.3329585055</v>
      </c>
    </row>
    <row r="30" spans="1:49" ht="51.75" x14ac:dyDescent="0.25">
      <c r="A30" s="80">
        <v>1</v>
      </c>
      <c r="B30" s="81" t="s">
        <v>102</v>
      </c>
      <c r="C30" s="80">
        <v>23</v>
      </c>
      <c r="D30" s="81" t="s">
        <v>195</v>
      </c>
      <c r="E30" s="81" t="s">
        <v>196</v>
      </c>
      <c r="F30" s="81" t="s">
        <v>125</v>
      </c>
      <c r="G30" s="81" t="s">
        <v>126</v>
      </c>
      <c r="H30" s="81" t="s">
        <v>107</v>
      </c>
      <c r="I30" s="82">
        <v>456051.5584078859</v>
      </c>
      <c r="J30" s="82">
        <v>443220.39580953517</v>
      </c>
      <c r="K30" s="82">
        <v>432361.21669894422</v>
      </c>
      <c r="L30" s="82">
        <v>444832.0874762648</v>
      </c>
      <c r="M30" s="82">
        <v>456654.32641851727</v>
      </c>
      <c r="N30" s="82">
        <v>468607.68931505491</v>
      </c>
      <c r="O30" s="82">
        <v>482849.0016413749</v>
      </c>
      <c r="P30" s="82">
        <v>495141.12521035562</v>
      </c>
      <c r="Q30" s="82">
        <v>502312.97648820374</v>
      </c>
      <c r="R30" s="82">
        <v>509637.25123398082</v>
      </c>
      <c r="S30" s="82">
        <v>516961.13099046273</v>
      </c>
      <c r="T30" s="82">
        <v>524252.87183447764</v>
      </c>
      <c r="U30" s="82">
        <v>530596.49495590653</v>
      </c>
      <c r="V30" s="82">
        <v>537445.09548547014</v>
      </c>
      <c r="W30" s="82">
        <v>544037.93296255579</v>
      </c>
      <c r="X30" s="82">
        <v>550400.0301901194</v>
      </c>
      <c r="Y30" s="82">
        <v>555179.80762860936</v>
      </c>
      <c r="Z30" s="82">
        <v>560724.14110897749</v>
      </c>
      <c r="AA30" s="82">
        <v>565937.34135200304</v>
      </c>
      <c r="AB30" s="82">
        <v>570843.24897908734</v>
      </c>
      <c r="AC30" s="82">
        <v>575412.67121226212</v>
      </c>
      <c r="AD30" s="82">
        <v>579691.74373980495</v>
      </c>
      <c r="AE30" s="82">
        <v>583663.18037664692</v>
      </c>
      <c r="AF30" s="82">
        <v>587400.67765174119</v>
      </c>
      <c r="AG30" s="82">
        <v>590970.96637786727</v>
      </c>
      <c r="AH30" s="82">
        <v>594372.39202503487</v>
      </c>
      <c r="AI30" s="82">
        <v>597617.19780671364</v>
      </c>
      <c r="AJ30" s="82">
        <v>600755.86561267124</v>
      </c>
      <c r="AK30" s="82">
        <v>603854.74081786512</v>
      </c>
      <c r="AL30" s="82">
        <v>606901.38854232267</v>
      </c>
      <c r="AM30" s="82">
        <v>609970.5473894095</v>
      </c>
      <c r="AN30" s="82">
        <v>613055.19444850413</v>
      </c>
      <c r="AO30" s="82">
        <v>616186.67512245371</v>
      </c>
      <c r="AP30" s="82">
        <v>619325.64913500845</v>
      </c>
      <c r="AQ30" s="82">
        <v>622603.13545765402</v>
      </c>
      <c r="AR30" s="82">
        <v>625915.70351146255</v>
      </c>
      <c r="AS30" s="82">
        <v>629297.79824906983</v>
      </c>
      <c r="AT30" s="82">
        <v>632693.0315602948</v>
      </c>
      <c r="AU30" s="82">
        <v>636110.86141247756</v>
      </c>
      <c r="AV30" s="82">
        <v>639481.82336119283</v>
      </c>
      <c r="AW30" s="82">
        <v>642770.96986594086</v>
      </c>
    </row>
    <row r="31" spans="1:49" ht="39" x14ac:dyDescent="0.25">
      <c r="A31" s="80">
        <v>1</v>
      </c>
      <c r="B31" s="81" t="s">
        <v>102</v>
      </c>
      <c r="C31" s="80">
        <v>15</v>
      </c>
      <c r="D31" s="81" t="s">
        <v>197</v>
      </c>
      <c r="E31" s="81" t="s">
        <v>198</v>
      </c>
      <c r="F31" s="81" t="s">
        <v>110</v>
      </c>
      <c r="G31" s="81" t="s">
        <v>199</v>
      </c>
      <c r="H31" s="81" t="s">
        <v>107</v>
      </c>
      <c r="I31" s="82">
        <v>963494.73948870297</v>
      </c>
      <c r="J31" s="82">
        <v>926465.07473650051</v>
      </c>
      <c r="K31" s="82">
        <v>899115.30809448799</v>
      </c>
      <c r="L31" s="82">
        <v>927910.79428538017</v>
      </c>
      <c r="M31" s="82">
        <v>951044.0973316367</v>
      </c>
      <c r="N31" s="82">
        <v>973569.35404468188</v>
      </c>
      <c r="O31" s="82">
        <v>1000055.5383865815</v>
      </c>
      <c r="P31" s="82">
        <v>1021867.0104679316</v>
      </c>
      <c r="Q31" s="82">
        <v>1032612.5988901416</v>
      </c>
      <c r="R31" s="82">
        <v>1043297.6771515675</v>
      </c>
      <c r="S31" s="82">
        <v>1053859.4597364143</v>
      </c>
      <c r="T31" s="82">
        <v>1064187.7863886207</v>
      </c>
      <c r="U31" s="82">
        <v>1072575.6744083299</v>
      </c>
      <c r="V31" s="82">
        <v>1081949.5215531073</v>
      </c>
      <c r="W31" s="82">
        <v>1090812.6105706687</v>
      </c>
      <c r="X31" s="82">
        <v>1099265.0644241655</v>
      </c>
      <c r="Y31" s="82">
        <v>1104572.6052841661</v>
      </c>
      <c r="Z31" s="82">
        <v>1111554.5084810469</v>
      </c>
      <c r="AA31" s="82">
        <v>1117800.1754554494</v>
      </c>
      <c r="AB31" s="82">
        <v>1123443.9974228414</v>
      </c>
      <c r="AC31" s="82">
        <v>1128521.733219441</v>
      </c>
      <c r="AD31" s="82">
        <v>1133034.5884542393</v>
      </c>
      <c r="AE31" s="82">
        <v>1137039.9926769708</v>
      </c>
      <c r="AF31" s="82">
        <v>1140555.3927164108</v>
      </c>
      <c r="AG31" s="82">
        <v>1143750.5858223187</v>
      </c>
      <c r="AH31" s="82">
        <v>1146620.090468002</v>
      </c>
      <c r="AI31" s="82">
        <v>1149246.749114594</v>
      </c>
      <c r="AJ31" s="82">
        <v>1151715.6547281239</v>
      </c>
      <c r="AK31" s="82">
        <v>1154034.948508257</v>
      </c>
      <c r="AL31" s="82">
        <v>1156381.7457835721</v>
      </c>
      <c r="AM31" s="82">
        <v>1158716.8665831157</v>
      </c>
      <c r="AN31" s="82">
        <v>1161141.5185623225</v>
      </c>
      <c r="AO31" s="82">
        <v>1163726.3313634456</v>
      </c>
      <c r="AP31" s="82">
        <v>1166482.7437475538</v>
      </c>
      <c r="AQ31" s="82">
        <v>1169631.4654605302</v>
      </c>
      <c r="AR31" s="82">
        <v>1173089.1001555601</v>
      </c>
      <c r="AS31" s="82">
        <v>1176972.4787792952</v>
      </c>
      <c r="AT31" s="82">
        <v>1181268.1176480874</v>
      </c>
      <c r="AU31" s="82">
        <v>1186055.2136828427</v>
      </c>
      <c r="AV31" s="82">
        <v>1191329.0706890738</v>
      </c>
      <c r="AW31" s="82">
        <v>1197099.9326091749</v>
      </c>
    </row>
    <row r="32" spans="1:49" ht="39" x14ac:dyDescent="0.25">
      <c r="A32" s="80">
        <v>2</v>
      </c>
      <c r="B32" s="81" t="s">
        <v>200</v>
      </c>
      <c r="C32" s="80">
        <v>39</v>
      </c>
      <c r="D32" s="81" t="s">
        <v>201</v>
      </c>
      <c r="E32" s="81" t="s">
        <v>202</v>
      </c>
      <c r="F32" s="81" t="s">
        <v>203</v>
      </c>
      <c r="G32" s="81" t="s">
        <v>204</v>
      </c>
      <c r="H32" s="81" t="s">
        <v>200</v>
      </c>
      <c r="I32" s="82">
        <v>33170333.972085964</v>
      </c>
      <c r="J32" s="82">
        <v>33393289.537890863</v>
      </c>
      <c r="K32" s="82">
        <v>33733105.411371201</v>
      </c>
      <c r="L32" s="82">
        <v>34071767.23166801</v>
      </c>
      <c r="M32" s="82">
        <v>34437894.944856048</v>
      </c>
      <c r="N32" s="82">
        <v>34748804.749285094</v>
      </c>
      <c r="O32" s="82">
        <v>35076284.730104759</v>
      </c>
      <c r="P32" s="82">
        <v>35412927.983150445</v>
      </c>
      <c r="Q32" s="82">
        <v>35727780.557765052</v>
      </c>
      <c r="R32" s="82">
        <v>36027243.645310089</v>
      </c>
      <c r="S32" s="82">
        <v>36333940.653144225</v>
      </c>
      <c r="T32" s="82">
        <v>36512368.969174936</v>
      </c>
      <c r="U32" s="82">
        <v>36693086.65654815</v>
      </c>
      <c r="V32" s="82">
        <v>36882427.914434835</v>
      </c>
      <c r="W32" s="82">
        <v>37095962.209527917</v>
      </c>
      <c r="X32" s="82">
        <v>37312146.554647252</v>
      </c>
      <c r="Y32" s="82">
        <v>37521972.578989588</v>
      </c>
      <c r="Z32" s="82">
        <v>37741858.362506397</v>
      </c>
      <c r="AA32" s="82">
        <v>37956142.848607905</v>
      </c>
      <c r="AB32" s="82">
        <v>38170328.509730808</v>
      </c>
      <c r="AC32" s="82">
        <v>38380824.564303994</v>
      </c>
      <c r="AD32" s="82">
        <v>38612770.068891652</v>
      </c>
      <c r="AE32" s="82">
        <v>38844220.692428127</v>
      </c>
      <c r="AF32" s="82">
        <v>39075901.107684754</v>
      </c>
      <c r="AG32" s="82">
        <v>39306843.280519113</v>
      </c>
      <c r="AH32" s="82">
        <v>39538662.60677699</v>
      </c>
      <c r="AI32" s="82">
        <v>39771100.551683694</v>
      </c>
      <c r="AJ32" s="82">
        <v>40003975.519398242</v>
      </c>
      <c r="AK32" s="82">
        <v>40237075.690685488</v>
      </c>
      <c r="AL32" s="82">
        <v>40470650.688284829</v>
      </c>
      <c r="AM32" s="82">
        <v>40705203.19807291</v>
      </c>
      <c r="AN32" s="82">
        <v>40942522.170949399</v>
      </c>
      <c r="AO32" s="82">
        <v>41179857.380640872</v>
      </c>
      <c r="AP32" s="82">
        <v>41418295.493849151</v>
      </c>
      <c r="AQ32" s="82">
        <v>41656732.450896099</v>
      </c>
      <c r="AR32" s="82">
        <v>41896250.048983894</v>
      </c>
      <c r="AS32" s="82">
        <v>42140312.952944107</v>
      </c>
      <c r="AT32" s="82">
        <v>42384686.234633952</v>
      </c>
      <c r="AU32" s="82">
        <v>42630524.161182895</v>
      </c>
      <c r="AV32" s="82">
        <v>42876039.917271554</v>
      </c>
      <c r="AW32" s="82">
        <v>43121263.107401833</v>
      </c>
    </row>
    <row r="33" spans="1:49" ht="39" x14ac:dyDescent="0.25">
      <c r="A33" s="80">
        <v>2</v>
      </c>
      <c r="B33" s="81" t="s">
        <v>200</v>
      </c>
      <c r="C33" s="80">
        <v>40</v>
      </c>
      <c r="D33" s="81" t="s">
        <v>205</v>
      </c>
      <c r="E33" s="81" t="s">
        <v>206</v>
      </c>
      <c r="F33" s="81" t="s">
        <v>203</v>
      </c>
      <c r="G33" s="81" t="s">
        <v>204</v>
      </c>
      <c r="H33" s="81" t="s">
        <v>200</v>
      </c>
      <c r="I33" s="82">
        <v>19989279.460819088</v>
      </c>
      <c r="J33" s="82">
        <v>20017343.8958674</v>
      </c>
      <c r="K33" s="82">
        <v>20103456.642502736</v>
      </c>
      <c r="L33" s="82">
        <v>20181840.04721377</v>
      </c>
      <c r="M33" s="82">
        <v>20283077.416789148</v>
      </c>
      <c r="N33" s="82">
        <v>20364282.300201554</v>
      </c>
      <c r="O33" s="82">
        <v>20596618.155166779</v>
      </c>
      <c r="P33" s="82">
        <v>20830992.911155369</v>
      </c>
      <c r="Q33" s="82">
        <v>21059155.421442743</v>
      </c>
      <c r="R33" s="82">
        <v>21283310.018950116</v>
      </c>
      <c r="S33" s="82">
        <v>21510016.414164122</v>
      </c>
      <c r="T33" s="82">
        <v>21643629.273361728</v>
      </c>
      <c r="U33" s="82">
        <v>21776619.866114035</v>
      </c>
      <c r="V33" s="82">
        <v>21911729.711564705</v>
      </c>
      <c r="W33" s="82">
        <v>22052684.005081534</v>
      </c>
      <c r="X33" s="82">
        <v>22194252.136894055</v>
      </c>
      <c r="Y33" s="82">
        <v>22331086.310781371</v>
      </c>
      <c r="Z33" s="82">
        <v>22469687.114470907</v>
      </c>
      <c r="AA33" s="82">
        <v>22607492.796105012</v>
      </c>
      <c r="AB33" s="82">
        <v>22744063.547964912</v>
      </c>
      <c r="AC33" s="82">
        <v>22879820.821342051</v>
      </c>
      <c r="AD33" s="82">
        <v>23004250.861792903</v>
      </c>
      <c r="AE33" s="82">
        <v>23127801.579770561</v>
      </c>
      <c r="AF33" s="82">
        <v>23251150.564830907</v>
      </c>
      <c r="AG33" s="82">
        <v>23374334.402626749</v>
      </c>
      <c r="AH33" s="82">
        <v>23497237.99256105</v>
      </c>
      <c r="AI33" s="82">
        <v>23620323.936275944</v>
      </c>
      <c r="AJ33" s="82">
        <v>23743649.298219942</v>
      </c>
      <c r="AK33" s="82">
        <v>23867293.112424854</v>
      </c>
      <c r="AL33" s="82">
        <v>23991217.796065569</v>
      </c>
      <c r="AM33" s="82">
        <v>24115562.959168889</v>
      </c>
      <c r="AN33" s="82">
        <v>24240712.134721242</v>
      </c>
      <c r="AO33" s="82">
        <v>24366193.694411244</v>
      </c>
      <c r="AP33" s="82">
        <v>24492054.099160891</v>
      </c>
      <c r="AQ33" s="82">
        <v>24618528.592475105</v>
      </c>
      <c r="AR33" s="82">
        <v>24745643.738147669</v>
      </c>
      <c r="AS33" s="82">
        <v>24874512.798735484</v>
      </c>
      <c r="AT33" s="82">
        <v>25003529.67012931</v>
      </c>
      <c r="AU33" s="82">
        <v>25133161.958644398</v>
      </c>
      <c r="AV33" s="82">
        <v>25263042.8972768</v>
      </c>
      <c r="AW33" s="82">
        <v>25393236.967140552</v>
      </c>
    </row>
    <row r="34" spans="1:49" ht="39" x14ac:dyDescent="0.25">
      <c r="A34" s="80">
        <v>2</v>
      </c>
      <c r="B34" s="81" t="s">
        <v>200</v>
      </c>
      <c r="C34" s="80">
        <v>41</v>
      </c>
      <c r="D34" s="81" t="s">
        <v>207</v>
      </c>
      <c r="E34" s="81" t="s">
        <v>208</v>
      </c>
      <c r="F34" s="81" t="s">
        <v>203</v>
      </c>
      <c r="G34" s="81" t="s">
        <v>204</v>
      </c>
      <c r="H34" s="81" t="s">
        <v>200</v>
      </c>
      <c r="I34" s="82">
        <v>5770985.5063597485</v>
      </c>
      <c r="J34" s="82">
        <v>5754474.5080834329</v>
      </c>
      <c r="K34" s="82">
        <v>5744136.4835963063</v>
      </c>
      <c r="L34" s="82">
        <v>5740086.9484588709</v>
      </c>
      <c r="M34" s="82">
        <v>5734102.5110394787</v>
      </c>
      <c r="N34" s="82">
        <v>5725252.0576860765</v>
      </c>
      <c r="O34" s="82">
        <v>5762168.859667534</v>
      </c>
      <c r="P34" s="82">
        <v>5794966.6905924473</v>
      </c>
      <c r="Q34" s="82">
        <v>5823243.7805150785</v>
      </c>
      <c r="R34" s="82">
        <v>5851229.178379463</v>
      </c>
      <c r="S34" s="82">
        <v>5877852.9056831319</v>
      </c>
      <c r="T34" s="82">
        <v>5892165.681783272</v>
      </c>
      <c r="U34" s="82">
        <v>5905930.7346597053</v>
      </c>
      <c r="V34" s="82">
        <v>5919947.6624283465</v>
      </c>
      <c r="W34" s="82">
        <v>5934076.1317641269</v>
      </c>
      <c r="X34" s="82">
        <v>5948132.3835191522</v>
      </c>
      <c r="Y34" s="82">
        <v>5960919.9365025479</v>
      </c>
      <c r="Z34" s="82">
        <v>5973675.0203004126</v>
      </c>
      <c r="AA34" s="82">
        <v>5986200.6962844972</v>
      </c>
      <c r="AB34" s="82">
        <v>5998280.7797646206</v>
      </c>
      <c r="AC34" s="82">
        <v>6009863.0031069461</v>
      </c>
      <c r="AD34" s="82">
        <v>6027809.0303830039</v>
      </c>
      <c r="AE34" s="82">
        <v>6045430.7090662429</v>
      </c>
      <c r="AF34" s="82">
        <v>6062861.1567241149</v>
      </c>
      <c r="AG34" s="82">
        <v>6080724.2809646307</v>
      </c>
      <c r="AH34" s="82">
        <v>6097848.5433260938</v>
      </c>
      <c r="AI34" s="82">
        <v>6115354.979082413</v>
      </c>
      <c r="AJ34" s="82">
        <v>6132355.0827311892</v>
      </c>
      <c r="AK34" s="82">
        <v>6149309.8186335191</v>
      </c>
      <c r="AL34" s="82">
        <v>6166381.4819524614</v>
      </c>
      <c r="AM34" s="82">
        <v>6183338.8590669399</v>
      </c>
      <c r="AN34" s="82">
        <v>6200343.123588332</v>
      </c>
      <c r="AO34" s="82">
        <v>6217632.9950501109</v>
      </c>
      <c r="AP34" s="82">
        <v>6234547.9492038963</v>
      </c>
      <c r="AQ34" s="82">
        <v>6251572.9880076628</v>
      </c>
      <c r="AR34" s="82">
        <v>6268764.9951703958</v>
      </c>
      <c r="AS34" s="82">
        <v>6286058.4764895495</v>
      </c>
      <c r="AT34" s="82">
        <v>6303293.7012750525</v>
      </c>
      <c r="AU34" s="82">
        <v>6320834.0916817021</v>
      </c>
      <c r="AV34" s="82">
        <v>6338129.8120862199</v>
      </c>
      <c r="AW34" s="82">
        <v>6355405.9100649608</v>
      </c>
    </row>
    <row r="35" spans="1:49" ht="39" x14ac:dyDescent="0.25">
      <c r="A35" s="80">
        <v>2</v>
      </c>
      <c r="B35" s="81" t="s">
        <v>200</v>
      </c>
      <c r="C35" s="80">
        <v>42</v>
      </c>
      <c r="D35" s="81" t="s">
        <v>209</v>
      </c>
      <c r="E35" s="81" t="s">
        <v>210</v>
      </c>
      <c r="F35" s="81" t="s">
        <v>203</v>
      </c>
      <c r="G35" s="81" t="s">
        <v>204</v>
      </c>
      <c r="H35" s="81" t="s">
        <v>200</v>
      </c>
      <c r="I35" s="82">
        <v>2608508.1748179309</v>
      </c>
      <c r="J35" s="82">
        <v>2615059.8525906396</v>
      </c>
      <c r="K35" s="82">
        <v>2630211.2509903261</v>
      </c>
      <c r="L35" s="82">
        <v>2652727.3954862179</v>
      </c>
      <c r="M35" s="82">
        <v>2679049.2931538448</v>
      </c>
      <c r="N35" s="82">
        <v>2701768.110633472</v>
      </c>
      <c r="O35" s="82">
        <v>2731677.515196084</v>
      </c>
      <c r="P35" s="82">
        <v>2761905.9655887801</v>
      </c>
      <c r="Q35" s="82">
        <v>2790313.1087615434</v>
      </c>
      <c r="R35" s="82">
        <v>2817525.6934872326</v>
      </c>
      <c r="S35" s="82">
        <v>2844923.5431179302</v>
      </c>
      <c r="T35" s="82">
        <v>2857715.2933989293</v>
      </c>
      <c r="U35" s="82">
        <v>2870053.2284218352</v>
      </c>
      <c r="V35" s="82">
        <v>2882182.5220850571</v>
      </c>
      <c r="W35" s="82">
        <v>2895075.722026139</v>
      </c>
      <c r="X35" s="82">
        <v>2907592.6814161534</v>
      </c>
      <c r="Y35" s="82">
        <v>2918830.3777488135</v>
      </c>
      <c r="Z35" s="82">
        <v>2929982.9549191925</v>
      </c>
      <c r="AA35" s="82">
        <v>2940684.2207489503</v>
      </c>
      <c r="AB35" s="82">
        <v>2950705.9236991364</v>
      </c>
      <c r="AC35" s="82">
        <v>2960256.0681376928</v>
      </c>
      <c r="AD35" s="82">
        <v>2974785.3504907028</v>
      </c>
      <c r="AE35" s="82">
        <v>2988835.1814757227</v>
      </c>
      <c r="AF35" s="82">
        <v>3002531.3272601124</v>
      </c>
      <c r="AG35" s="82">
        <v>3015991.3487903592</v>
      </c>
      <c r="AH35" s="82">
        <v>3029259.0789879803</v>
      </c>
      <c r="AI35" s="82">
        <v>3042349.0438379878</v>
      </c>
      <c r="AJ35" s="82">
        <v>3055334.0233980496</v>
      </c>
      <c r="AK35" s="82">
        <v>3068217.1824113573</v>
      </c>
      <c r="AL35" s="82">
        <v>3081019.0066971635</v>
      </c>
      <c r="AM35" s="82">
        <v>3093711.6340079694</v>
      </c>
      <c r="AN35" s="82">
        <v>3106408.8933802666</v>
      </c>
      <c r="AO35" s="82">
        <v>3119008.4998325701</v>
      </c>
      <c r="AP35" s="82">
        <v>3131499.0884064394</v>
      </c>
      <c r="AQ35" s="82">
        <v>3144044.8836317318</v>
      </c>
      <c r="AR35" s="82">
        <v>3156563.1228008675</v>
      </c>
      <c r="AS35" s="82">
        <v>3169271.622741553</v>
      </c>
      <c r="AT35" s="82">
        <v>3181879.1990698222</v>
      </c>
      <c r="AU35" s="82">
        <v>3194445.1269528763</v>
      </c>
      <c r="AV35" s="82">
        <v>3206931.3756301329</v>
      </c>
      <c r="AW35" s="82">
        <v>3219309.6010931619</v>
      </c>
    </row>
    <row r="36" spans="1:49" ht="39" x14ac:dyDescent="0.25">
      <c r="A36" s="80">
        <v>2</v>
      </c>
      <c r="B36" s="81" t="s">
        <v>200</v>
      </c>
      <c r="C36" s="80">
        <v>43</v>
      </c>
      <c r="D36" s="81" t="s">
        <v>211</v>
      </c>
      <c r="E36" s="81" t="s">
        <v>212</v>
      </c>
      <c r="F36" s="81" t="s">
        <v>203</v>
      </c>
      <c r="G36" s="81" t="s">
        <v>204</v>
      </c>
      <c r="H36" s="81" t="s">
        <v>200</v>
      </c>
      <c r="I36" s="82">
        <v>7962366.7896654755</v>
      </c>
      <c r="J36" s="82">
        <v>7917691.2017307729</v>
      </c>
      <c r="K36" s="82">
        <v>7905746.1341924649</v>
      </c>
      <c r="L36" s="82">
        <v>7908392.2311631665</v>
      </c>
      <c r="M36" s="82">
        <v>7930647.4517260678</v>
      </c>
      <c r="N36" s="82">
        <v>7920271.337110199</v>
      </c>
      <c r="O36" s="82">
        <v>7956384.43647312</v>
      </c>
      <c r="P36" s="82">
        <v>7990940.2124760235</v>
      </c>
      <c r="Q36" s="82">
        <v>8021297.0326771364</v>
      </c>
      <c r="R36" s="82">
        <v>8048395.9727390166</v>
      </c>
      <c r="S36" s="82">
        <v>8077702.911552567</v>
      </c>
      <c r="T36" s="82">
        <v>8117815.0531716878</v>
      </c>
      <c r="U36" s="82">
        <v>8156788.2851882856</v>
      </c>
      <c r="V36" s="82">
        <v>8196373.0064962935</v>
      </c>
      <c r="W36" s="82">
        <v>8238558.1113458015</v>
      </c>
      <c r="X36" s="82">
        <v>8281433.991295292</v>
      </c>
      <c r="Y36" s="82">
        <v>8322689.1798796775</v>
      </c>
      <c r="Z36" s="82">
        <v>8365023.8100420935</v>
      </c>
      <c r="AA36" s="82">
        <v>8408023.0677930284</v>
      </c>
      <c r="AB36" s="82">
        <v>8452464.5766084548</v>
      </c>
      <c r="AC36" s="82">
        <v>8494468.765840767</v>
      </c>
      <c r="AD36" s="82">
        <v>8536428.1513685659</v>
      </c>
      <c r="AE36" s="82">
        <v>8578571.1049782485</v>
      </c>
      <c r="AF36" s="82">
        <v>8621599.4882166386</v>
      </c>
      <c r="AG36" s="82">
        <v>8663873.7284385636</v>
      </c>
      <c r="AH36" s="82">
        <v>8706210.1007692013</v>
      </c>
      <c r="AI36" s="82">
        <v>8748617.6693523265</v>
      </c>
      <c r="AJ36" s="82">
        <v>8790912.1032977737</v>
      </c>
      <c r="AK36" s="82">
        <v>8833710.903006034</v>
      </c>
      <c r="AL36" s="82">
        <v>8876216.8998837024</v>
      </c>
      <c r="AM36" s="82">
        <v>8918733.9289199691</v>
      </c>
      <c r="AN36" s="82">
        <v>8961386.7374055106</v>
      </c>
      <c r="AO36" s="82">
        <v>9004100.7280343994</v>
      </c>
      <c r="AP36" s="82">
        <v>9046910.3113372177</v>
      </c>
      <c r="AQ36" s="82">
        <v>9090068.9658158757</v>
      </c>
      <c r="AR36" s="82">
        <v>9133628.0317678209</v>
      </c>
      <c r="AS36" s="82">
        <v>9177791.3370097261</v>
      </c>
      <c r="AT36" s="82">
        <v>9221856.2555516791</v>
      </c>
      <c r="AU36" s="82">
        <v>9265921.2130865771</v>
      </c>
      <c r="AV36" s="82">
        <v>9310033.6004102677</v>
      </c>
      <c r="AW36" s="82">
        <v>9354387.8266424946</v>
      </c>
    </row>
    <row r="37" spans="1:49" ht="39" x14ac:dyDescent="0.25">
      <c r="A37" s="80">
        <v>2</v>
      </c>
      <c r="B37" s="81" t="s">
        <v>200</v>
      </c>
      <c r="C37" s="80">
        <v>44</v>
      </c>
      <c r="D37" s="81" t="s">
        <v>213</v>
      </c>
      <c r="E37" s="81" t="s">
        <v>214</v>
      </c>
      <c r="F37" s="81" t="s">
        <v>203</v>
      </c>
      <c r="G37" s="81" t="s">
        <v>204</v>
      </c>
      <c r="H37" s="81" t="s">
        <v>200</v>
      </c>
      <c r="I37" s="82">
        <v>13972443.540370889</v>
      </c>
      <c r="J37" s="82">
        <v>14141520.40225398</v>
      </c>
      <c r="K37" s="82">
        <v>14337324.553312778</v>
      </c>
      <c r="L37" s="82">
        <v>14494962.246585721</v>
      </c>
      <c r="M37" s="82">
        <v>14647552.118578248</v>
      </c>
      <c r="N37" s="82">
        <v>14790876.254045269</v>
      </c>
      <c r="O37" s="82">
        <v>14858294.968638504</v>
      </c>
      <c r="P37" s="82">
        <v>14924396.201552134</v>
      </c>
      <c r="Q37" s="82">
        <v>14986085.914091785</v>
      </c>
      <c r="R37" s="82">
        <v>15045154.190833461</v>
      </c>
      <c r="S37" s="82">
        <v>15106360.448925911</v>
      </c>
      <c r="T37" s="82">
        <v>15140093.179965213</v>
      </c>
      <c r="U37" s="82">
        <v>15174598.387935378</v>
      </c>
      <c r="V37" s="82">
        <v>15212020.916206153</v>
      </c>
      <c r="W37" s="82">
        <v>15254638.269930942</v>
      </c>
      <c r="X37" s="82">
        <v>15298357.210242003</v>
      </c>
      <c r="Y37" s="82">
        <v>15339932.634349462</v>
      </c>
      <c r="Z37" s="82">
        <v>15384817.75243455</v>
      </c>
      <c r="AA37" s="82">
        <v>15430368.011684651</v>
      </c>
      <c r="AB37" s="82">
        <v>15476494.177940343</v>
      </c>
      <c r="AC37" s="82">
        <v>15522925.4395242</v>
      </c>
      <c r="AD37" s="82">
        <v>15580076.139044527</v>
      </c>
      <c r="AE37" s="82">
        <v>15637607.025067903</v>
      </c>
      <c r="AF37" s="82">
        <v>15695330.067234594</v>
      </c>
      <c r="AG37" s="82">
        <v>15753519.025995109</v>
      </c>
      <c r="AH37" s="82">
        <v>15812678.665882165</v>
      </c>
      <c r="AI37" s="82">
        <v>15871736.049503438</v>
      </c>
      <c r="AJ37" s="82">
        <v>15931102.762936207</v>
      </c>
      <c r="AK37" s="82">
        <v>15991015.032368159</v>
      </c>
      <c r="AL37" s="82">
        <v>16051075.627536781</v>
      </c>
      <c r="AM37" s="82">
        <v>16111460.367040515</v>
      </c>
      <c r="AN37" s="82">
        <v>16172183.793381</v>
      </c>
      <c r="AO37" s="82">
        <v>16233200.506700169</v>
      </c>
      <c r="AP37" s="82">
        <v>16294758.309703987</v>
      </c>
      <c r="AQ37" s="82">
        <v>16356279.227803309</v>
      </c>
      <c r="AR37" s="82">
        <v>16418029.844638791</v>
      </c>
      <c r="AS37" s="82">
        <v>16480593.006363234</v>
      </c>
      <c r="AT37" s="82">
        <v>16543495.822837455</v>
      </c>
      <c r="AU37" s="82">
        <v>16606683.347520001</v>
      </c>
      <c r="AV37" s="82">
        <v>16669863.582617065</v>
      </c>
      <c r="AW37" s="82">
        <v>16733247.155794375</v>
      </c>
    </row>
    <row r="38" spans="1:49" ht="39" x14ac:dyDescent="0.25">
      <c r="A38" s="80">
        <v>2</v>
      </c>
      <c r="B38" s="81" t="s">
        <v>200</v>
      </c>
      <c r="C38" s="80">
        <v>45</v>
      </c>
      <c r="D38" s="81" t="s">
        <v>215</v>
      </c>
      <c r="E38" s="81" t="s">
        <v>216</v>
      </c>
      <c r="F38" s="81" t="s">
        <v>203</v>
      </c>
      <c r="G38" s="81" t="s">
        <v>204</v>
      </c>
      <c r="H38" s="81" t="s">
        <v>200</v>
      </c>
      <c r="I38" s="82">
        <v>34477825.386380784</v>
      </c>
      <c r="J38" s="82">
        <v>35085236.921614155</v>
      </c>
      <c r="K38" s="82">
        <v>35760222.729952425</v>
      </c>
      <c r="L38" s="82">
        <v>36450011.004027732</v>
      </c>
      <c r="M38" s="82">
        <v>37172559.416525118</v>
      </c>
      <c r="N38" s="82">
        <v>37875544.610457793</v>
      </c>
      <c r="O38" s="82">
        <v>38248301.145382784</v>
      </c>
      <c r="P38" s="82">
        <v>38624233.029900499</v>
      </c>
      <c r="Q38" s="82">
        <v>38987481.60024634</v>
      </c>
      <c r="R38" s="82">
        <v>39343241.879935816</v>
      </c>
      <c r="S38" s="82">
        <v>39704592.741048761</v>
      </c>
      <c r="T38" s="82">
        <v>39917777.053630233</v>
      </c>
      <c r="U38" s="82">
        <v>40130509.943051934</v>
      </c>
      <c r="V38" s="82">
        <v>40348859.778743677</v>
      </c>
      <c r="W38" s="82">
        <v>40578430.768390372</v>
      </c>
      <c r="X38" s="82">
        <v>40808594.454586685</v>
      </c>
      <c r="Y38" s="82">
        <v>41032479.70239155</v>
      </c>
      <c r="Z38" s="82">
        <v>41260148.0308825</v>
      </c>
      <c r="AA38" s="82">
        <v>41487240.925791785</v>
      </c>
      <c r="AB38" s="82">
        <v>41713128.814988837</v>
      </c>
      <c r="AC38" s="82">
        <v>41938035.669522218</v>
      </c>
      <c r="AD38" s="82">
        <v>42223257.127936408</v>
      </c>
      <c r="AE38" s="82">
        <v>42507551.85654521</v>
      </c>
      <c r="AF38" s="82">
        <v>42792706.267681584</v>
      </c>
      <c r="AG38" s="82">
        <v>43077778.993206799</v>
      </c>
      <c r="AH38" s="82">
        <v>43363590.495383583</v>
      </c>
      <c r="AI38" s="82">
        <v>43650873.636331186</v>
      </c>
      <c r="AJ38" s="82">
        <v>43939955.478507794</v>
      </c>
      <c r="AK38" s="82">
        <v>44229318.298041612</v>
      </c>
      <c r="AL38" s="82">
        <v>44520332.485528626</v>
      </c>
      <c r="AM38" s="82">
        <v>44811958.749916665</v>
      </c>
      <c r="AN38" s="82">
        <v>45105707.780144364</v>
      </c>
      <c r="AO38" s="82">
        <v>45400633.647966161</v>
      </c>
      <c r="AP38" s="82">
        <v>45696631.869651422</v>
      </c>
      <c r="AQ38" s="82">
        <v>45994059.075138964</v>
      </c>
      <c r="AR38" s="82">
        <v>46292726.200821511</v>
      </c>
      <c r="AS38" s="82">
        <v>46595236.190075755</v>
      </c>
      <c r="AT38" s="82">
        <v>46898907.126922712</v>
      </c>
      <c r="AU38" s="82">
        <v>47204083.238394804</v>
      </c>
      <c r="AV38" s="82">
        <v>47510671.914891556</v>
      </c>
      <c r="AW38" s="82">
        <v>47818857.418216951</v>
      </c>
    </row>
    <row r="39" spans="1:49" ht="39" x14ac:dyDescent="0.25">
      <c r="A39" s="80">
        <v>2</v>
      </c>
      <c r="B39" s="81" t="s">
        <v>200</v>
      </c>
      <c r="C39" s="80">
        <v>46</v>
      </c>
      <c r="D39" s="81" t="s">
        <v>217</v>
      </c>
      <c r="E39" s="81" t="s">
        <v>218</v>
      </c>
      <c r="F39" s="81" t="s">
        <v>203</v>
      </c>
      <c r="G39" s="81" t="s">
        <v>204</v>
      </c>
      <c r="H39" s="81" t="s">
        <v>200</v>
      </c>
      <c r="I39" s="82">
        <v>7126325.3434866183</v>
      </c>
      <c r="J39" s="82">
        <v>7131746.4397410331</v>
      </c>
      <c r="K39" s="82">
        <v>7177928.7891306318</v>
      </c>
      <c r="L39" s="82">
        <v>7213804.9329714943</v>
      </c>
      <c r="M39" s="82">
        <v>7257635.1708053248</v>
      </c>
      <c r="N39" s="82">
        <v>7293589.8118500449</v>
      </c>
      <c r="O39" s="82">
        <v>7377173.79463349</v>
      </c>
      <c r="P39" s="82">
        <v>7461554.9130277028</v>
      </c>
      <c r="Q39" s="82">
        <v>7542414.9039642746</v>
      </c>
      <c r="R39" s="82">
        <v>7621375.8606632482</v>
      </c>
      <c r="S39" s="82">
        <v>7700997.1925749807</v>
      </c>
      <c r="T39" s="82">
        <v>7761374.0890404675</v>
      </c>
      <c r="U39" s="82">
        <v>7821452.7476714039</v>
      </c>
      <c r="V39" s="82">
        <v>7882246.1812596051</v>
      </c>
      <c r="W39" s="82">
        <v>7945441.1453127395</v>
      </c>
      <c r="X39" s="82">
        <v>8008469.231369907</v>
      </c>
      <c r="Y39" s="82">
        <v>8069712.7280858885</v>
      </c>
      <c r="Z39" s="82">
        <v>8131736.8265051479</v>
      </c>
      <c r="AA39" s="82">
        <v>8193234.2624974363</v>
      </c>
      <c r="AB39" s="82">
        <v>8254079.7849166626</v>
      </c>
      <c r="AC39" s="82">
        <v>8314581.4046509005</v>
      </c>
      <c r="AD39" s="82">
        <v>8377255.4332780745</v>
      </c>
      <c r="AE39" s="82">
        <v>8439636.0552732274</v>
      </c>
      <c r="AF39" s="82">
        <v>8501853.5411034189</v>
      </c>
      <c r="AG39" s="82">
        <v>8563951.6221737769</v>
      </c>
      <c r="AH39" s="82">
        <v>8625985.589074688</v>
      </c>
      <c r="AI39" s="82">
        <v>8688129.8468065113</v>
      </c>
      <c r="AJ39" s="82">
        <v>8750406.2517760452</v>
      </c>
      <c r="AK39" s="82">
        <v>8812806.725296177</v>
      </c>
      <c r="AL39" s="82">
        <v>8875426.4523414169</v>
      </c>
      <c r="AM39" s="82">
        <v>8938371.3361519985</v>
      </c>
      <c r="AN39" s="82">
        <v>9001698.9889693111</v>
      </c>
      <c r="AO39" s="82">
        <v>9065178.3345208187</v>
      </c>
      <c r="AP39" s="82">
        <v>9128991.2698180564</v>
      </c>
      <c r="AQ39" s="82">
        <v>9193299.6596791651</v>
      </c>
      <c r="AR39" s="82">
        <v>9258110.4534682278</v>
      </c>
      <c r="AS39" s="82">
        <v>9323963.7786619104</v>
      </c>
      <c r="AT39" s="82">
        <v>9390193.1430231314</v>
      </c>
      <c r="AU39" s="82">
        <v>9457140.5535060819</v>
      </c>
      <c r="AV39" s="82">
        <v>9524541.5347270593</v>
      </c>
      <c r="AW39" s="82">
        <v>9592573.5973123927</v>
      </c>
    </row>
    <row r="40" spans="1:49" ht="26.25" x14ac:dyDescent="0.25">
      <c r="A40" s="80">
        <v>2</v>
      </c>
      <c r="B40" s="81" t="s">
        <v>200</v>
      </c>
      <c r="C40" s="80">
        <v>33</v>
      </c>
      <c r="D40" s="81" t="s">
        <v>219</v>
      </c>
      <c r="E40" s="81" t="s">
        <v>218</v>
      </c>
      <c r="F40" s="81" t="s">
        <v>114</v>
      </c>
      <c r="G40" s="81" t="s">
        <v>220</v>
      </c>
      <c r="H40" s="81" t="s">
        <v>200</v>
      </c>
      <c r="I40" s="82">
        <v>3918406.5881327558</v>
      </c>
      <c r="J40" s="82">
        <v>3929032.9132791553</v>
      </c>
      <c r="K40" s="82">
        <v>3954350.9495366346</v>
      </c>
      <c r="L40" s="82">
        <v>3971958.8623928251</v>
      </c>
      <c r="M40" s="82">
        <v>3996656.6010352555</v>
      </c>
      <c r="N40" s="82">
        <v>4013304.4169023857</v>
      </c>
      <c r="O40" s="82">
        <v>4064445.8649850278</v>
      </c>
      <c r="P40" s="82">
        <v>4117061.7605144675</v>
      </c>
      <c r="Q40" s="82">
        <v>4165083.4324078048</v>
      </c>
      <c r="R40" s="82">
        <v>4210893.7790108314</v>
      </c>
      <c r="S40" s="82">
        <v>4257309.012162704</v>
      </c>
      <c r="T40" s="82">
        <v>4291739.7174710678</v>
      </c>
      <c r="U40" s="82">
        <v>4325768.3215928962</v>
      </c>
      <c r="V40" s="82">
        <v>4361223.2581641376</v>
      </c>
      <c r="W40" s="82">
        <v>4398746.98468024</v>
      </c>
      <c r="X40" s="82">
        <v>4436534.6895506633</v>
      </c>
      <c r="Y40" s="82">
        <v>4472091.884807677</v>
      </c>
      <c r="Z40" s="82">
        <v>4508120.374484784</v>
      </c>
      <c r="AA40" s="82">
        <v>4543790.9930586535</v>
      </c>
      <c r="AB40" s="82">
        <v>4579104.37801308</v>
      </c>
      <c r="AC40" s="82">
        <v>4614082.5633029053</v>
      </c>
      <c r="AD40" s="82">
        <v>4648880.9097669553</v>
      </c>
      <c r="AE40" s="82">
        <v>4683419.7446024101</v>
      </c>
      <c r="AF40" s="82">
        <v>4717786.2106421897</v>
      </c>
      <c r="AG40" s="82">
        <v>4752057.2400381686</v>
      </c>
      <c r="AH40" s="82">
        <v>4786285.2884132974</v>
      </c>
      <c r="AI40" s="82">
        <v>4821745.4864454316</v>
      </c>
      <c r="AJ40" s="82">
        <v>4857296.1043648878</v>
      </c>
      <c r="AK40" s="82">
        <v>4892881.2102811374</v>
      </c>
      <c r="AL40" s="82">
        <v>4928552.5089881904</v>
      </c>
      <c r="AM40" s="82">
        <v>4964434.9458023794</v>
      </c>
      <c r="AN40" s="82">
        <v>5000833.7468643924</v>
      </c>
      <c r="AO40" s="82">
        <v>5037414.9643123318</v>
      </c>
      <c r="AP40" s="82">
        <v>5074159.2536928002</v>
      </c>
      <c r="AQ40" s="82">
        <v>5111228.044656991</v>
      </c>
      <c r="AR40" s="82">
        <v>5148583.5870393626</v>
      </c>
      <c r="AS40" s="82">
        <v>5186645.4232894359</v>
      </c>
      <c r="AT40" s="82">
        <v>5224948.1852583531</v>
      </c>
      <c r="AU40" s="82">
        <v>5263714.8044293588</v>
      </c>
      <c r="AV40" s="82">
        <v>5302876.1066193404</v>
      </c>
      <c r="AW40" s="82">
        <v>5342481.8541174093</v>
      </c>
    </row>
    <row r="41" spans="1:49" ht="51.75" x14ac:dyDescent="0.25">
      <c r="A41" s="80">
        <v>2</v>
      </c>
      <c r="B41" s="81" t="s">
        <v>200</v>
      </c>
      <c r="C41" s="80">
        <v>22</v>
      </c>
      <c r="D41" s="81" t="s">
        <v>221</v>
      </c>
      <c r="E41" s="81" t="s">
        <v>222</v>
      </c>
      <c r="F41" s="81" t="s">
        <v>125</v>
      </c>
      <c r="G41" s="81" t="s">
        <v>223</v>
      </c>
      <c r="H41" s="81" t="s">
        <v>200</v>
      </c>
      <c r="I41" s="82">
        <v>1677426.8998907355</v>
      </c>
      <c r="J41" s="82">
        <v>1681020.7690857202</v>
      </c>
      <c r="K41" s="82">
        <v>1691067.6025739347</v>
      </c>
      <c r="L41" s="82">
        <v>1707574.1025391484</v>
      </c>
      <c r="M41" s="82">
        <v>1725931.5854697668</v>
      </c>
      <c r="N41" s="82">
        <v>1742364.3589940714</v>
      </c>
      <c r="O41" s="82">
        <v>1760949.3856576581</v>
      </c>
      <c r="P41" s="82">
        <v>1779550.3403817329</v>
      </c>
      <c r="Q41" s="82">
        <v>1797016.001205876</v>
      </c>
      <c r="R41" s="82">
        <v>1813516.6892486089</v>
      </c>
      <c r="S41" s="82">
        <v>1830036.8016098891</v>
      </c>
      <c r="T41" s="82">
        <v>1841080.5687749076</v>
      </c>
      <c r="U41" s="82">
        <v>1851773.0845750645</v>
      </c>
      <c r="V41" s="82">
        <v>1862750.5273655641</v>
      </c>
      <c r="W41" s="82">
        <v>1873943.6244970027</v>
      </c>
      <c r="X41" s="82">
        <v>1884588.960490966</v>
      </c>
      <c r="Y41" s="82">
        <v>1894331.6680461776</v>
      </c>
      <c r="Z41" s="82">
        <v>1903799.8821087298</v>
      </c>
      <c r="AA41" s="82">
        <v>1912809.2744055095</v>
      </c>
      <c r="AB41" s="82">
        <v>1921241.9133675357</v>
      </c>
      <c r="AC41" s="82">
        <v>1929161.9002088781</v>
      </c>
      <c r="AD41" s="82">
        <v>1940293.6285171444</v>
      </c>
      <c r="AE41" s="82">
        <v>1950922.2122890218</v>
      </c>
      <c r="AF41" s="82">
        <v>1961295.5408751098</v>
      </c>
      <c r="AG41" s="82">
        <v>1971319.2689045945</v>
      </c>
      <c r="AH41" s="82">
        <v>1981064.2368520722</v>
      </c>
      <c r="AI41" s="82">
        <v>1990529.8305766797</v>
      </c>
      <c r="AJ41" s="82">
        <v>1999751.6238913287</v>
      </c>
      <c r="AK41" s="82">
        <v>2008758.3571876767</v>
      </c>
      <c r="AL41" s="82">
        <v>2017713.6270573474</v>
      </c>
      <c r="AM41" s="82">
        <v>2026491.6654263253</v>
      </c>
      <c r="AN41" s="82">
        <v>2035323.7109940471</v>
      </c>
      <c r="AO41" s="82">
        <v>2044144.6531041951</v>
      </c>
      <c r="AP41" s="82">
        <v>2052848.6260092517</v>
      </c>
      <c r="AQ41" s="82">
        <v>2061598.8421885769</v>
      </c>
      <c r="AR41" s="82">
        <v>2070284.0732813494</v>
      </c>
      <c r="AS41" s="82">
        <v>2079157.7695933552</v>
      </c>
      <c r="AT41" s="82">
        <v>2088021.08900383</v>
      </c>
      <c r="AU41" s="82">
        <v>2096908.5179597638</v>
      </c>
      <c r="AV41" s="82">
        <v>2105815.5605443805</v>
      </c>
      <c r="AW41" s="82">
        <v>2114713.350667912</v>
      </c>
    </row>
    <row r="42" spans="1:49" ht="39" x14ac:dyDescent="0.25">
      <c r="A42" s="80">
        <v>2</v>
      </c>
      <c r="B42" s="81" t="s">
        <v>200</v>
      </c>
      <c r="C42" s="80">
        <v>47</v>
      </c>
      <c r="D42" s="81" t="s">
        <v>224</v>
      </c>
      <c r="E42" s="81" t="s">
        <v>222</v>
      </c>
      <c r="F42" s="81" t="s">
        <v>203</v>
      </c>
      <c r="G42" s="81" t="s">
        <v>204</v>
      </c>
      <c r="H42" s="81" t="s">
        <v>200</v>
      </c>
      <c r="I42" s="82">
        <v>7201007.52571081</v>
      </c>
      <c r="J42" s="82">
        <v>7236420.6764514521</v>
      </c>
      <c r="K42" s="82">
        <v>7291483.5396407759</v>
      </c>
      <c r="L42" s="82">
        <v>7352086.3273952613</v>
      </c>
      <c r="M42" s="82">
        <v>7419442.3045440391</v>
      </c>
      <c r="N42" s="82">
        <v>7476519.622389474</v>
      </c>
      <c r="O42" s="82">
        <v>7545376.1519599427</v>
      </c>
      <c r="P42" s="82">
        <v>7614412.1162708048</v>
      </c>
      <c r="Q42" s="82">
        <v>7678205.287761936</v>
      </c>
      <c r="R42" s="82">
        <v>7737710.3187347492</v>
      </c>
      <c r="S42" s="82">
        <v>7797424.8721597968</v>
      </c>
      <c r="T42" s="82">
        <v>7834021.4015502837</v>
      </c>
      <c r="U42" s="82">
        <v>7869433.1316684308</v>
      </c>
      <c r="V42" s="82">
        <v>7905435.2591098258</v>
      </c>
      <c r="W42" s="82">
        <v>7944613.5073112138</v>
      </c>
      <c r="X42" s="82">
        <v>7983078.445810941</v>
      </c>
      <c r="Y42" s="82">
        <v>8018761.6926251911</v>
      </c>
      <c r="Z42" s="82">
        <v>8054637.6926445812</v>
      </c>
      <c r="AA42" s="82">
        <v>8089136.5580305029</v>
      </c>
      <c r="AB42" s="82">
        <v>8122260.8527349103</v>
      </c>
      <c r="AC42" s="82">
        <v>8154239.8167660646</v>
      </c>
      <c r="AD42" s="82">
        <v>8195831.8212257409</v>
      </c>
      <c r="AE42" s="82">
        <v>8236578.8200307684</v>
      </c>
      <c r="AF42" s="82">
        <v>8276555.373564682</v>
      </c>
      <c r="AG42" s="82">
        <v>8315918.1430342468</v>
      </c>
      <c r="AH42" s="82">
        <v>8354959.8637404982</v>
      </c>
      <c r="AI42" s="82">
        <v>8393779.1312046684</v>
      </c>
      <c r="AJ42" s="82">
        <v>8432345.6174427401</v>
      </c>
      <c r="AK42" s="82">
        <v>8470819.5093858149</v>
      </c>
      <c r="AL42" s="82">
        <v>8509021.1296634823</v>
      </c>
      <c r="AM42" s="82">
        <v>8547143.8015814964</v>
      </c>
      <c r="AN42" s="82">
        <v>8585454.1239831727</v>
      </c>
      <c r="AO42" s="82">
        <v>8623786.7290772609</v>
      </c>
      <c r="AP42" s="82">
        <v>8662142.6537088044</v>
      </c>
      <c r="AQ42" s="82">
        <v>8701007.1704411358</v>
      </c>
      <c r="AR42" s="82">
        <v>8740091.9914062899</v>
      </c>
      <c r="AS42" s="82">
        <v>8779963.4784669261</v>
      </c>
      <c r="AT42" s="82">
        <v>8820117.4441019539</v>
      </c>
      <c r="AU42" s="82">
        <v>8860787.5415210519</v>
      </c>
      <c r="AV42" s="82">
        <v>8901761.7751868442</v>
      </c>
      <c r="AW42" s="82">
        <v>8943237.301193323</v>
      </c>
    </row>
    <row r="43" spans="1:49" ht="39" x14ac:dyDescent="0.25">
      <c r="A43" s="80">
        <v>3</v>
      </c>
      <c r="B43" s="81" t="s">
        <v>225</v>
      </c>
      <c r="C43" s="80">
        <v>9</v>
      </c>
      <c r="D43" s="81" t="s">
        <v>226</v>
      </c>
      <c r="E43" s="81" t="s">
        <v>128</v>
      </c>
      <c r="F43" s="81" t="s">
        <v>110</v>
      </c>
      <c r="G43" s="81" t="s">
        <v>130</v>
      </c>
      <c r="H43" s="81" t="s">
        <v>225</v>
      </c>
      <c r="I43" s="82">
        <v>3302185.3983934638</v>
      </c>
      <c r="J43" s="82">
        <v>3335661.3940845588</v>
      </c>
      <c r="K43" s="82">
        <v>3373126.378560808</v>
      </c>
      <c r="L43" s="82">
        <v>3412775.9979477767</v>
      </c>
      <c r="M43" s="82">
        <v>3457002.6001572409</v>
      </c>
      <c r="N43" s="82">
        <v>3500324.0081129088</v>
      </c>
      <c r="O43" s="82">
        <v>3543971.9839156694</v>
      </c>
      <c r="P43" s="82">
        <v>3586707.2247271393</v>
      </c>
      <c r="Q43" s="82">
        <v>3627845.5777829904</v>
      </c>
      <c r="R43" s="82">
        <v>3667499.528214714</v>
      </c>
      <c r="S43" s="82">
        <v>3706223.0182646522</v>
      </c>
      <c r="T43" s="82">
        <v>3763648.2494014222</v>
      </c>
      <c r="U43" s="82">
        <v>3820530.7709952518</v>
      </c>
      <c r="V43" s="82">
        <v>3877854.5509839663</v>
      </c>
      <c r="W43" s="82">
        <v>3935217.278093446</v>
      </c>
      <c r="X43" s="82">
        <v>3992110.8616350121</v>
      </c>
      <c r="Y43" s="82">
        <v>4048122.6023995522</v>
      </c>
      <c r="Z43" s="82">
        <v>4104395.1328783799</v>
      </c>
      <c r="AA43" s="82">
        <v>4139223.8347502789</v>
      </c>
      <c r="AB43" s="82">
        <v>4173348.4801575602</v>
      </c>
      <c r="AC43" s="82">
        <v>4206850.3950504921</v>
      </c>
      <c r="AD43" s="82">
        <v>4239417.3378450871</v>
      </c>
      <c r="AE43" s="82">
        <v>4271597.3348546801</v>
      </c>
      <c r="AF43" s="82">
        <v>4303356.5823796159</v>
      </c>
      <c r="AG43" s="82">
        <v>4334923.9990610387</v>
      </c>
      <c r="AH43" s="82">
        <v>4366282.3198105199</v>
      </c>
      <c r="AI43" s="82">
        <v>4397318.9850491295</v>
      </c>
      <c r="AJ43" s="82">
        <v>4428282.5240004277</v>
      </c>
      <c r="AK43" s="82">
        <v>4458925.7228448158</v>
      </c>
      <c r="AL43" s="82">
        <v>4489593.926760342</v>
      </c>
      <c r="AM43" s="82">
        <v>4520178.3595346743</v>
      </c>
      <c r="AN43" s="82">
        <v>4551128.0286211921</v>
      </c>
      <c r="AO43" s="82">
        <v>4582150.4379497496</v>
      </c>
      <c r="AP43" s="82">
        <v>4613093.8095161449</v>
      </c>
      <c r="AQ43" s="82">
        <v>4644290.1542830551</v>
      </c>
      <c r="AR43" s="82">
        <v>4675543.6892240606</v>
      </c>
      <c r="AS43" s="82">
        <v>4707238.1189984325</v>
      </c>
      <c r="AT43" s="82">
        <v>4739031.932391691</v>
      </c>
      <c r="AU43" s="82">
        <v>4771168.9382293429</v>
      </c>
      <c r="AV43" s="82">
        <v>4803371.805553278</v>
      </c>
      <c r="AW43" s="82">
        <v>4835592.4461119231</v>
      </c>
    </row>
    <row r="44" spans="1:49" ht="39" x14ac:dyDescent="0.25">
      <c r="A44" s="80">
        <v>3</v>
      </c>
      <c r="B44" s="81" t="s">
        <v>225</v>
      </c>
      <c r="C44" s="80">
        <v>12</v>
      </c>
      <c r="D44" s="81" t="s">
        <v>227</v>
      </c>
      <c r="E44" s="81" t="s">
        <v>166</v>
      </c>
      <c r="F44" s="81" t="s">
        <v>110</v>
      </c>
      <c r="G44" s="81" t="s">
        <v>167</v>
      </c>
      <c r="H44" s="81" t="s">
        <v>225</v>
      </c>
      <c r="I44" s="82">
        <v>1257926.5071976623</v>
      </c>
      <c r="J44" s="82">
        <v>1272677.7365903684</v>
      </c>
      <c r="K44" s="82">
        <v>1289309.5472565154</v>
      </c>
      <c r="L44" s="82">
        <v>1300724.5024112938</v>
      </c>
      <c r="M44" s="82">
        <v>1317619.8060882597</v>
      </c>
      <c r="N44" s="82">
        <v>1330910.7867809192</v>
      </c>
      <c r="O44" s="82">
        <v>1344515.3233338161</v>
      </c>
      <c r="P44" s="82">
        <v>1358721.5874740668</v>
      </c>
      <c r="Q44" s="82">
        <v>1371346.9100638907</v>
      </c>
      <c r="R44" s="82">
        <v>1382896.0047876269</v>
      </c>
      <c r="S44" s="82">
        <v>1394801.3700786324</v>
      </c>
      <c r="T44" s="82">
        <v>1417549.2457828715</v>
      </c>
      <c r="U44" s="82">
        <v>1440622.5628274716</v>
      </c>
      <c r="V44" s="82">
        <v>1464630.0996701187</v>
      </c>
      <c r="W44" s="82">
        <v>1490361.4867908468</v>
      </c>
      <c r="X44" s="82">
        <v>1516418.2580345289</v>
      </c>
      <c r="Y44" s="82">
        <v>1541972.7456834989</v>
      </c>
      <c r="Z44" s="82">
        <v>1568180.6749657029</v>
      </c>
      <c r="AA44" s="82">
        <v>1588187.7068415969</v>
      </c>
      <c r="AB44" s="82">
        <v>1608092.9574302812</v>
      </c>
      <c r="AC44" s="82">
        <v>1627986.5990639268</v>
      </c>
      <c r="AD44" s="82">
        <v>1647137.9310971857</v>
      </c>
      <c r="AE44" s="82">
        <v>1666217.6368931336</v>
      </c>
      <c r="AF44" s="82">
        <v>1685390.8907138449</v>
      </c>
      <c r="AG44" s="82">
        <v>1704657.4269379787</v>
      </c>
      <c r="AH44" s="82">
        <v>1723954.9142164194</v>
      </c>
      <c r="AI44" s="82">
        <v>1743096.0739349143</v>
      </c>
      <c r="AJ44" s="82">
        <v>1762348.6368622887</v>
      </c>
      <c r="AK44" s="82">
        <v>1781697.8760488243</v>
      </c>
      <c r="AL44" s="82">
        <v>1801199.5073886605</v>
      </c>
      <c r="AM44" s="82">
        <v>1820832.2320534561</v>
      </c>
      <c r="AN44" s="82">
        <v>1841406.9859073071</v>
      </c>
      <c r="AO44" s="82">
        <v>1862138.2921238893</v>
      </c>
      <c r="AP44" s="82">
        <v>1883015.3252751455</v>
      </c>
      <c r="AQ44" s="82">
        <v>1904138.0324907557</v>
      </c>
      <c r="AR44" s="82">
        <v>1925482.0590749921</v>
      </c>
      <c r="AS44" s="82">
        <v>1947665.4181292604</v>
      </c>
      <c r="AT44" s="82">
        <v>1970083.7510092598</v>
      </c>
      <c r="AU44" s="82">
        <v>1992746.7231375666</v>
      </c>
      <c r="AV44" s="82">
        <v>2015657.1649238374</v>
      </c>
      <c r="AW44" s="82">
        <v>2038801.7956851041</v>
      </c>
    </row>
    <row r="45" spans="1:49" ht="39" x14ac:dyDescent="0.25">
      <c r="A45" s="80">
        <v>3</v>
      </c>
      <c r="B45" s="81" t="s">
        <v>225</v>
      </c>
      <c r="C45" s="80">
        <v>30</v>
      </c>
      <c r="D45" s="81" t="s">
        <v>228</v>
      </c>
      <c r="E45" s="81" t="s">
        <v>166</v>
      </c>
      <c r="F45" s="81" t="s">
        <v>114</v>
      </c>
      <c r="G45" s="81" t="s">
        <v>167</v>
      </c>
      <c r="H45" s="81" t="s">
        <v>225</v>
      </c>
      <c r="I45" s="82">
        <v>7272204.2101310566</v>
      </c>
      <c r="J45" s="82">
        <v>7419133.7954152692</v>
      </c>
      <c r="K45" s="82">
        <v>7585853.6773215253</v>
      </c>
      <c r="L45" s="82">
        <v>7715508.6234324742</v>
      </c>
      <c r="M45" s="82">
        <v>7862153.1188769285</v>
      </c>
      <c r="N45" s="82">
        <v>8000000.8044624347</v>
      </c>
      <c r="O45" s="82">
        <v>8144227.5034039104</v>
      </c>
      <c r="P45" s="82">
        <v>8292040.5323832678</v>
      </c>
      <c r="Q45" s="82">
        <v>8437064.8661128581</v>
      </c>
      <c r="R45" s="82">
        <v>8580219.6366391312</v>
      </c>
      <c r="S45" s="82">
        <v>8724484.132028982</v>
      </c>
      <c r="T45" s="82">
        <v>8817627.6219463553</v>
      </c>
      <c r="U45" s="82">
        <v>8911410.7631678749</v>
      </c>
      <c r="V45" s="82">
        <v>9007546.2033174932</v>
      </c>
      <c r="W45" s="82">
        <v>9110496.1618568748</v>
      </c>
      <c r="X45" s="82">
        <v>9215043.1360031962</v>
      </c>
      <c r="Y45" s="82">
        <v>9316531.4145300463</v>
      </c>
      <c r="Z45" s="82">
        <v>9421131.194452215</v>
      </c>
      <c r="AA45" s="82">
        <v>9527924.5882882364</v>
      </c>
      <c r="AB45" s="82">
        <v>9635178.7236185055</v>
      </c>
      <c r="AC45" s="82">
        <v>9742992.3974093795</v>
      </c>
      <c r="AD45" s="82">
        <v>9851386.7737457957</v>
      </c>
      <c r="AE45" s="82">
        <v>9960387.2939949837</v>
      </c>
      <c r="AF45" s="82">
        <v>10070218.043320024</v>
      </c>
      <c r="AG45" s="82">
        <v>10181038.03526628</v>
      </c>
      <c r="AH45" s="82">
        <v>10292943.855897563</v>
      </c>
      <c r="AI45" s="82">
        <v>10407341.751489608</v>
      </c>
      <c r="AJ45" s="82">
        <v>10522893.298257969</v>
      </c>
      <c r="AK45" s="82">
        <v>10639599.845289361</v>
      </c>
      <c r="AL45" s="82">
        <v>10757468.365541538</v>
      </c>
      <c r="AM45" s="82">
        <v>10876574.380381666</v>
      </c>
      <c r="AN45" s="82">
        <v>10997475.620030198</v>
      </c>
      <c r="AO45" s="82">
        <v>11119643.795298781</v>
      </c>
      <c r="AP45" s="82">
        <v>11242952.905754615</v>
      </c>
      <c r="AQ45" s="82">
        <v>11367860.248259012</v>
      </c>
      <c r="AR45" s="82">
        <v>11494177.794477528</v>
      </c>
      <c r="AS45" s="82">
        <v>11622172.299875852</v>
      </c>
      <c r="AT45" s="82">
        <v>11751554.644252304</v>
      </c>
      <c r="AU45" s="82">
        <v>11882430.393125061</v>
      </c>
      <c r="AV45" s="82">
        <v>12014623.907047968</v>
      </c>
      <c r="AW45" s="82">
        <v>12148161.612003872</v>
      </c>
    </row>
    <row r="46" spans="1:49" ht="51.75" x14ac:dyDescent="0.25">
      <c r="A46" s="80">
        <v>3</v>
      </c>
      <c r="B46" s="81" t="s">
        <v>225</v>
      </c>
      <c r="C46" s="80">
        <v>31</v>
      </c>
      <c r="D46" s="81" t="s">
        <v>229</v>
      </c>
      <c r="E46" s="81" t="s">
        <v>230</v>
      </c>
      <c r="F46" s="81" t="s">
        <v>114</v>
      </c>
      <c r="G46" s="81" t="s">
        <v>231</v>
      </c>
      <c r="H46" s="81" t="s">
        <v>225</v>
      </c>
      <c r="I46" s="82">
        <v>31589146.2627552</v>
      </c>
      <c r="J46" s="82">
        <v>31896283.909027141</v>
      </c>
      <c r="K46" s="82">
        <v>32257843.547514707</v>
      </c>
      <c r="L46" s="82">
        <v>32599248.876068015</v>
      </c>
      <c r="M46" s="82">
        <v>32978305.394207969</v>
      </c>
      <c r="N46" s="82">
        <v>33328335.766681422</v>
      </c>
      <c r="O46" s="82">
        <v>33689084.709345028</v>
      </c>
      <c r="P46" s="82">
        <v>34049121.665973142</v>
      </c>
      <c r="Q46" s="82">
        <v>34393695.283578597</v>
      </c>
      <c r="R46" s="82">
        <v>34727135.805626258</v>
      </c>
      <c r="S46" s="82">
        <v>35059613.081833959</v>
      </c>
      <c r="T46" s="82">
        <v>35480437.64245075</v>
      </c>
      <c r="U46" s="82">
        <v>35899793.696287438</v>
      </c>
      <c r="V46" s="82">
        <v>36324625.058541305</v>
      </c>
      <c r="W46" s="82">
        <v>36761974.149157196</v>
      </c>
      <c r="X46" s="82">
        <v>37201965.520849049</v>
      </c>
      <c r="Y46" s="82">
        <v>37629796.984810427</v>
      </c>
      <c r="Z46" s="82">
        <v>38063605.530842669</v>
      </c>
      <c r="AA46" s="82">
        <v>38400026.049171552</v>
      </c>
      <c r="AB46" s="82">
        <v>38733677.78728494</v>
      </c>
      <c r="AC46" s="82">
        <v>39066241.88664569</v>
      </c>
      <c r="AD46" s="82">
        <v>39396902.040063478</v>
      </c>
      <c r="AE46" s="82">
        <v>39725809.110381618</v>
      </c>
      <c r="AF46" s="82">
        <v>40054591.08306329</v>
      </c>
      <c r="AG46" s="82">
        <v>40383747.501639307</v>
      </c>
      <c r="AH46" s="82">
        <v>40714372.120435782</v>
      </c>
      <c r="AI46" s="82">
        <v>41050270.932070993</v>
      </c>
      <c r="AJ46" s="82">
        <v>41387730.955257565</v>
      </c>
      <c r="AK46" s="82">
        <v>41727374.769542068</v>
      </c>
      <c r="AL46" s="82">
        <v>42067766.226831771</v>
      </c>
      <c r="AM46" s="82">
        <v>42410441.768501475</v>
      </c>
      <c r="AN46" s="82">
        <v>42756702.05368565</v>
      </c>
      <c r="AO46" s="82">
        <v>43105262.238190897</v>
      </c>
      <c r="AP46" s="82">
        <v>43455685.595712632</v>
      </c>
      <c r="AQ46" s="82">
        <v>43810035.649304241</v>
      </c>
      <c r="AR46" s="82">
        <v>44166759.589968421</v>
      </c>
      <c r="AS46" s="82">
        <v>44527685.828095257</v>
      </c>
      <c r="AT46" s="82">
        <v>44891905.410926215</v>
      </c>
      <c r="AU46" s="82">
        <v>45259176.931780182</v>
      </c>
      <c r="AV46" s="82">
        <v>45629524.978428096</v>
      </c>
      <c r="AW46" s="82">
        <v>46002862.307510979</v>
      </c>
    </row>
    <row r="47" spans="1:49" ht="39" x14ac:dyDescent="0.25">
      <c r="A47" s="80">
        <v>3</v>
      </c>
      <c r="B47" s="81" t="s">
        <v>225</v>
      </c>
      <c r="C47" s="80">
        <v>34</v>
      </c>
      <c r="D47" s="81" t="s">
        <v>232</v>
      </c>
      <c r="E47" s="81" t="s">
        <v>233</v>
      </c>
      <c r="F47" s="81" t="s">
        <v>114</v>
      </c>
      <c r="G47" s="81" t="s">
        <v>234</v>
      </c>
      <c r="H47" s="81" t="s">
        <v>225</v>
      </c>
      <c r="I47" s="82">
        <v>1697316.8791702564</v>
      </c>
      <c r="J47" s="82">
        <v>1708526.76838557</v>
      </c>
      <c r="K47" s="82">
        <v>1732317.8549819805</v>
      </c>
      <c r="L47" s="82">
        <v>1745071.3880625889</v>
      </c>
      <c r="M47" s="82">
        <v>1771423.06676452</v>
      </c>
      <c r="N47" s="82">
        <v>1792098.6640014015</v>
      </c>
      <c r="O47" s="82">
        <v>1815676.2112803888</v>
      </c>
      <c r="P47" s="82">
        <v>1840761.4496740177</v>
      </c>
      <c r="Q47" s="82">
        <v>1863203.7116793003</v>
      </c>
      <c r="R47" s="82">
        <v>1883931.7478173145</v>
      </c>
      <c r="S47" s="82">
        <v>1904920.4743609037</v>
      </c>
      <c r="T47" s="82">
        <v>1933182.7842979815</v>
      </c>
      <c r="U47" s="82">
        <v>1961727.9760049935</v>
      </c>
      <c r="V47" s="82">
        <v>1991093.6157271683</v>
      </c>
      <c r="W47" s="82">
        <v>2023164.9476505297</v>
      </c>
      <c r="X47" s="82">
        <v>2055707.2641350431</v>
      </c>
      <c r="Y47" s="82">
        <v>2086416.416136336</v>
      </c>
      <c r="Z47" s="82">
        <v>2117835.9088436854</v>
      </c>
      <c r="AA47" s="82">
        <v>2152879.7475141142</v>
      </c>
      <c r="AB47" s="82">
        <v>2187980.1921289442</v>
      </c>
      <c r="AC47" s="82">
        <v>2223176.1571887084</v>
      </c>
      <c r="AD47" s="82">
        <v>2258319.161284449</v>
      </c>
      <c r="AE47" s="82">
        <v>2293606.2748327348</v>
      </c>
      <c r="AF47" s="82">
        <v>2329108.6021766216</v>
      </c>
      <c r="AG47" s="82">
        <v>2364902.9428192922</v>
      </c>
      <c r="AH47" s="82">
        <v>2401030.6539175687</v>
      </c>
      <c r="AI47" s="82">
        <v>2438590.8604592006</v>
      </c>
      <c r="AJ47" s="82">
        <v>2476586.3880757289</v>
      </c>
      <c r="AK47" s="82">
        <v>2515032.4795888714</v>
      </c>
      <c r="AL47" s="82">
        <v>2553951.3563640155</v>
      </c>
      <c r="AM47" s="82">
        <v>2593381.1749097789</v>
      </c>
      <c r="AN47" s="82">
        <v>2633744.2963104807</v>
      </c>
      <c r="AO47" s="82">
        <v>2674668.0804334031</v>
      </c>
      <c r="AP47" s="82">
        <v>2716128.1763169859</v>
      </c>
      <c r="AQ47" s="82">
        <v>2758280.9812210882</v>
      </c>
      <c r="AR47" s="82">
        <v>2801055.2277272218</v>
      </c>
      <c r="AS47" s="82">
        <v>2844672.923961109</v>
      </c>
      <c r="AT47" s="82">
        <v>2888940.0214195559</v>
      </c>
      <c r="AU47" s="82">
        <v>2933857.9120338783</v>
      </c>
      <c r="AV47" s="82">
        <v>2979414.7553152498</v>
      </c>
      <c r="AW47" s="82">
        <v>3025581.4988786355</v>
      </c>
    </row>
    <row r="48" spans="1:49" ht="26.25" x14ac:dyDescent="0.25">
      <c r="A48" s="80">
        <v>3</v>
      </c>
      <c r="B48" s="81" t="s">
        <v>225</v>
      </c>
      <c r="C48" s="80">
        <v>36</v>
      </c>
      <c r="D48" s="81" t="s">
        <v>235</v>
      </c>
      <c r="E48" s="81" t="s">
        <v>236</v>
      </c>
      <c r="F48" s="81" t="s">
        <v>114</v>
      </c>
      <c r="G48" s="81" t="s">
        <v>220</v>
      </c>
      <c r="H48" s="81" t="s">
        <v>225</v>
      </c>
      <c r="I48" s="82">
        <v>5009623.6723321872</v>
      </c>
      <c r="J48" s="82">
        <v>5087177.3479570644</v>
      </c>
      <c r="K48" s="82">
        <v>5161506.3829643317</v>
      </c>
      <c r="L48" s="82">
        <v>5210629.5790038295</v>
      </c>
      <c r="M48" s="82">
        <v>5271403.6483712578</v>
      </c>
      <c r="N48" s="82">
        <v>5321169.6870579654</v>
      </c>
      <c r="O48" s="82">
        <v>5375164.4563253839</v>
      </c>
      <c r="P48" s="82">
        <v>5430941.1425030958</v>
      </c>
      <c r="Q48" s="82">
        <v>5482020.5477651702</v>
      </c>
      <c r="R48" s="82">
        <v>5529565.6149510276</v>
      </c>
      <c r="S48" s="82">
        <v>5577849.0081063351</v>
      </c>
      <c r="T48" s="82">
        <v>5614337.82849357</v>
      </c>
      <c r="U48" s="82">
        <v>5651858.6429296443</v>
      </c>
      <c r="V48" s="82">
        <v>5691765.5807080129</v>
      </c>
      <c r="W48" s="82">
        <v>5738932.4905042108</v>
      </c>
      <c r="X48" s="82">
        <v>5787797.9069014508</v>
      </c>
      <c r="Y48" s="82">
        <v>5833967.4913951568</v>
      </c>
      <c r="Z48" s="82">
        <v>5882499.3886049548</v>
      </c>
      <c r="AA48" s="82">
        <v>5940835.035009251</v>
      </c>
      <c r="AB48" s="82">
        <v>5999509.6676340094</v>
      </c>
      <c r="AC48" s="82">
        <v>6058491.3295966163</v>
      </c>
      <c r="AD48" s="82">
        <v>6117497.6940807607</v>
      </c>
      <c r="AE48" s="82">
        <v>6176559.2014577957</v>
      </c>
      <c r="AF48" s="82">
        <v>6235831.1854675673</v>
      </c>
      <c r="AG48" s="82">
        <v>6295396.9577880539</v>
      </c>
      <c r="AH48" s="82">
        <v>6355157.8547804682</v>
      </c>
      <c r="AI48" s="82">
        <v>6416606.6334412936</v>
      </c>
      <c r="AJ48" s="82">
        <v>6478328.5653247777</v>
      </c>
      <c r="AK48" s="82">
        <v>6540243.1360421339</v>
      </c>
      <c r="AL48" s="82">
        <v>6602403.2898697052</v>
      </c>
      <c r="AM48" s="82">
        <v>6664828.8885840252</v>
      </c>
      <c r="AN48" s="82">
        <v>6728136.2233277466</v>
      </c>
      <c r="AO48" s="82">
        <v>6791694.781494651</v>
      </c>
      <c r="AP48" s="82">
        <v>6855570.5681624087</v>
      </c>
      <c r="AQ48" s="82">
        <v>6920155.6294643199</v>
      </c>
      <c r="AR48" s="82">
        <v>6985278.2657570932</v>
      </c>
      <c r="AS48" s="82">
        <v>7051452.6810933724</v>
      </c>
      <c r="AT48" s="82">
        <v>7118476.0435382593</v>
      </c>
      <c r="AU48" s="82">
        <v>7186562.9037644826</v>
      </c>
      <c r="AV48" s="82">
        <v>7255868.8843155606</v>
      </c>
      <c r="AW48" s="82">
        <v>7326585.6518990025</v>
      </c>
    </row>
    <row r="49" spans="1:49" ht="39" x14ac:dyDescent="0.25">
      <c r="A49" s="80">
        <v>3</v>
      </c>
      <c r="B49" s="81" t="s">
        <v>225</v>
      </c>
      <c r="C49" s="80">
        <v>37</v>
      </c>
      <c r="D49" s="81" t="s">
        <v>237</v>
      </c>
      <c r="E49" s="81" t="s">
        <v>238</v>
      </c>
      <c r="F49" s="81" t="s">
        <v>114</v>
      </c>
      <c r="G49" s="81" t="s">
        <v>234</v>
      </c>
      <c r="H49" s="81" t="s">
        <v>225</v>
      </c>
      <c r="I49" s="82">
        <v>1546862.9329826299</v>
      </c>
      <c r="J49" s="82">
        <v>1567330.8962519548</v>
      </c>
      <c r="K49" s="82">
        <v>1593918.5472648346</v>
      </c>
      <c r="L49" s="82">
        <v>1621479.8957877867</v>
      </c>
      <c r="M49" s="82">
        <v>1652881.0203913697</v>
      </c>
      <c r="N49" s="82">
        <v>1684061.4747811728</v>
      </c>
      <c r="O49" s="82">
        <v>1716155.4784691331</v>
      </c>
      <c r="P49" s="82">
        <v>1748421.0198094433</v>
      </c>
      <c r="Q49" s="82">
        <v>1780289.7592581355</v>
      </c>
      <c r="R49" s="82">
        <v>1811772.2237838744</v>
      </c>
      <c r="S49" s="82">
        <v>1843113.314752483</v>
      </c>
      <c r="T49" s="82">
        <v>1866780.8745787204</v>
      </c>
      <c r="U49" s="82">
        <v>1889758.546217436</v>
      </c>
      <c r="V49" s="82">
        <v>1912502.6064920747</v>
      </c>
      <c r="W49" s="82">
        <v>1935126.3241905996</v>
      </c>
      <c r="X49" s="82">
        <v>1957306.7542808943</v>
      </c>
      <c r="Y49" s="82">
        <v>1978638.3512526201</v>
      </c>
      <c r="Z49" s="82">
        <v>1999761.6325592673</v>
      </c>
      <c r="AA49" s="82">
        <v>2023259.8694321397</v>
      </c>
      <c r="AB49" s="82">
        <v>2046487.2525070487</v>
      </c>
      <c r="AC49" s="82">
        <v>2069416.0398231074</v>
      </c>
      <c r="AD49" s="82">
        <v>2092128.3946344648</v>
      </c>
      <c r="AE49" s="82">
        <v>2114694.7295913347</v>
      </c>
      <c r="AF49" s="82">
        <v>2137152.2697814908</v>
      </c>
      <c r="AG49" s="82">
        <v>2159579.4261706262</v>
      </c>
      <c r="AH49" s="82">
        <v>2182032.235840837</v>
      </c>
      <c r="AI49" s="82">
        <v>2204662.7916114889</v>
      </c>
      <c r="AJ49" s="82">
        <v>2227357.6215532511</v>
      </c>
      <c r="AK49" s="82">
        <v>2250137.4484389597</v>
      </c>
      <c r="AL49" s="82">
        <v>2273050.707051828</v>
      </c>
      <c r="AM49" s="82">
        <v>2296132.7953601684</v>
      </c>
      <c r="AN49" s="82">
        <v>2319381.9639087627</v>
      </c>
      <c r="AO49" s="82">
        <v>2342795.182922245</v>
      </c>
      <c r="AP49" s="82">
        <v>2366326.8339507626</v>
      </c>
      <c r="AQ49" s="82">
        <v>2390133.619617553</v>
      </c>
      <c r="AR49" s="82">
        <v>2414115.6313709975</v>
      </c>
      <c r="AS49" s="82">
        <v>2438367.8416098235</v>
      </c>
      <c r="AT49" s="82">
        <v>2462819.1713149184</v>
      </c>
      <c r="AU49" s="82">
        <v>2487487.1042252756</v>
      </c>
      <c r="AV49" s="82">
        <v>2512350.5107859662</v>
      </c>
      <c r="AW49" s="82">
        <v>2537381.2958823796</v>
      </c>
    </row>
    <row r="50" spans="1:49" ht="39" x14ac:dyDescent="0.25">
      <c r="A50" s="80">
        <v>4</v>
      </c>
      <c r="B50" s="81" t="s">
        <v>239</v>
      </c>
      <c r="C50" s="80">
        <v>38</v>
      </c>
      <c r="D50" s="81" t="s">
        <v>240</v>
      </c>
      <c r="E50" s="81" t="s">
        <v>241</v>
      </c>
      <c r="F50" s="81" t="s">
        <v>241</v>
      </c>
      <c r="G50" s="81" t="s">
        <v>242</v>
      </c>
      <c r="H50" s="81" t="s">
        <v>239</v>
      </c>
      <c r="I50" s="82">
        <v>74735804.8633053</v>
      </c>
      <c r="J50" s="82">
        <v>75417363.006868795</v>
      </c>
      <c r="K50" s="82">
        <v>76182743.415952966</v>
      </c>
      <c r="L50" s="82">
        <v>76853207.196475059</v>
      </c>
      <c r="M50" s="82">
        <v>77592262.873630688</v>
      </c>
      <c r="N50" s="82">
        <v>78254326.61145325</v>
      </c>
      <c r="O50" s="82">
        <v>79121113.357007161</v>
      </c>
      <c r="P50" s="82">
        <v>79992934.15523912</v>
      </c>
      <c r="Q50" s="82">
        <v>80832644.01436533</v>
      </c>
      <c r="R50" s="82">
        <v>81650796.14811179</v>
      </c>
      <c r="S50" s="82">
        <v>82472923.72276783</v>
      </c>
      <c r="T50" s="82">
        <v>83281944.926163167</v>
      </c>
      <c r="U50" s="82">
        <v>84091809.960453033</v>
      </c>
      <c r="V50" s="82">
        <v>84918394.003997073</v>
      </c>
      <c r="W50" s="82">
        <v>85777252.707495153</v>
      </c>
      <c r="X50" s="82">
        <v>86643750.3722063</v>
      </c>
      <c r="Y50" s="82">
        <v>87562942.892508447</v>
      </c>
      <c r="Z50" s="82">
        <v>88498552.962476537</v>
      </c>
      <c r="AA50" s="82">
        <v>89439853.193909675</v>
      </c>
      <c r="AB50" s="82">
        <v>90382007.456072643</v>
      </c>
      <c r="AC50" s="82">
        <v>91328051.447999537</v>
      </c>
      <c r="AD50" s="82">
        <v>92270454.171835661</v>
      </c>
      <c r="AE50" s="82">
        <v>93217830.452989817</v>
      </c>
      <c r="AF50" s="82">
        <v>94170754.220179051</v>
      </c>
      <c r="AG50" s="82">
        <v>95131096.587829456</v>
      </c>
      <c r="AH50" s="82">
        <v>96098081.140157282</v>
      </c>
      <c r="AI50" s="82">
        <v>96919172.189406455</v>
      </c>
      <c r="AJ50" s="82">
        <v>97745219.740989968</v>
      </c>
      <c r="AK50" s="82">
        <v>98577005.035432696</v>
      </c>
      <c r="AL50" s="82">
        <v>99413996.204283252</v>
      </c>
      <c r="AM50" s="82">
        <v>100257704.56957571</v>
      </c>
      <c r="AN50" s="82">
        <v>101112004.8767264</v>
      </c>
      <c r="AO50" s="82">
        <v>101972427.85634902</v>
      </c>
      <c r="AP50" s="82">
        <v>102838866.83047606</v>
      </c>
      <c r="AQ50" s="82">
        <v>103713621.86174168</v>
      </c>
      <c r="AR50" s="82">
        <v>104596759.57727975</v>
      </c>
      <c r="AS50" s="82">
        <v>105492874.83624056</v>
      </c>
      <c r="AT50" s="82">
        <v>106394811.62711316</v>
      </c>
      <c r="AU50" s="82">
        <v>107304994.89123574</v>
      </c>
      <c r="AV50" s="82">
        <v>108222406.62361339</v>
      </c>
      <c r="AW50" s="82">
        <v>109147072.71473154</v>
      </c>
    </row>
    <row r="51" spans="1:49" ht="39" x14ac:dyDescent="0.25">
      <c r="A51" s="80">
        <v>5</v>
      </c>
      <c r="B51" s="81" t="s">
        <v>243</v>
      </c>
      <c r="C51" s="80">
        <v>59</v>
      </c>
      <c r="D51" s="81" t="s">
        <v>244</v>
      </c>
      <c r="E51" s="81" t="s">
        <v>245</v>
      </c>
      <c r="F51" s="81" t="s">
        <v>246</v>
      </c>
      <c r="G51" s="81" t="s">
        <v>247</v>
      </c>
      <c r="H51" s="81" t="s">
        <v>248</v>
      </c>
      <c r="I51" s="82">
        <v>208377307.04030508</v>
      </c>
      <c r="J51" s="82">
        <v>205462940.62701729</v>
      </c>
      <c r="K51" s="82">
        <v>204088796.5430319</v>
      </c>
      <c r="L51" s="82">
        <v>206189544.69599336</v>
      </c>
      <c r="M51" s="82">
        <v>208301968.96676266</v>
      </c>
      <c r="N51" s="82">
        <v>210436732.9801679</v>
      </c>
      <c r="O51" s="82">
        <v>212594067.74866718</v>
      </c>
      <c r="P51" s="82">
        <v>211384306.63830236</v>
      </c>
      <c r="Q51" s="82">
        <v>209355760.62345356</v>
      </c>
      <c r="R51" s="82">
        <v>210376429.89522943</v>
      </c>
      <c r="S51" s="82">
        <v>208197220.88197199</v>
      </c>
      <c r="T51" s="82">
        <v>208912388.29400367</v>
      </c>
      <c r="U51" s="82">
        <v>209691327.27899432</v>
      </c>
      <c r="V51" s="82">
        <v>210231567.05259976</v>
      </c>
      <c r="W51" s="82">
        <v>208271574.31715986</v>
      </c>
      <c r="X51" s="82">
        <v>206332425.94327813</v>
      </c>
      <c r="Y51" s="82">
        <v>206028471.72981295</v>
      </c>
      <c r="Z51" s="82">
        <v>205486167.44043899</v>
      </c>
      <c r="AA51" s="82">
        <v>204945969.83307359</v>
      </c>
      <c r="AB51" s="82">
        <v>204407462.59859243</v>
      </c>
      <c r="AC51" s="82">
        <v>203870690.5531379</v>
      </c>
      <c r="AD51" s="82">
        <v>203335450.68051463</v>
      </c>
      <c r="AE51" s="82">
        <v>202206014.93673792</v>
      </c>
      <c r="AF51" s="82">
        <v>201082786.88540524</v>
      </c>
      <c r="AG51" s="82">
        <v>199965808.96049702</v>
      </c>
      <c r="AH51" s="82">
        <v>198855087.77957264</v>
      </c>
      <c r="AI51" s="82">
        <v>197750620.71523085</v>
      </c>
      <c r="AJ51" s="82">
        <v>196652412.12743086</v>
      </c>
      <c r="AK51" s="82">
        <v>195560432.11635935</v>
      </c>
      <c r="AL51" s="82">
        <v>194474622.28187561</v>
      </c>
      <c r="AM51" s="82">
        <v>193394951.39989799</v>
      </c>
      <c r="AN51" s="82">
        <v>193736264.49212012</v>
      </c>
      <c r="AO51" s="82">
        <v>194045749.99906045</v>
      </c>
      <c r="AP51" s="82">
        <v>194323349.86880177</v>
      </c>
      <c r="AQ51" s="82">
        <v>194573694.68054959</v>
      </c>
      <c r="AR51" s="82">
        <v>194795473.63110569</v>
      </c>
      <c r="AS51" s="82">
        <v>194990411.79967314</v>
      </c>
      <c r="AT51" s="82">
        <v>195151888.56067237</v>
      </c>
      <c r="AU51" s="82">
        <v>195282228.27046382</v>
      </c>
      <c r="AV51" s="82">
        <v>195377849.64724731</v>
      </c>
      <c r="AW51" s="82">
        <v>195434229.12671107</v>
      </c>
    </row>
    <row r="52" spans="1:49" ht="39" x14ac:dyDescent="0.25">
      <c r="A52" s="80">
        <v>5</v>
      </c>
      <c r="B52" s="81" t="s">
        <v>243</v>
      </c>
      <c r="C52" s="80">
        <v>60</v>
      </c>
      <c r="D52" s="81" t="s">
        <v>249</v>
      </c>
      <c r="E52" s="81" t="s">
        <v>250</v>
      </c>
      <c r="F52" s="81" t="s">
        <v>246</v>
      </c>
      <c r="G52" s="81" t="s">
        <v>247</v>
      </c>
      <c r="H52" s="81" t="s">
        <v>248</v>
      </c>
      <c r="I52" s="82">
        <v>73439010.514695525</v>
      </c>
      <c r="J52" s="82">
        <v>72952632.494643882</v>
      </c>
      <c r="K52" s="82">
        <v>72809424.224914655</v>
      </c>
      <c r="L52" s="82">
        <v>73936152.009505481</v>
      </c>
      <c r="M52" s="82">
        <v>75077954.67088522</v>
      </c>
      <c r="N52" s="82">
        <v>76236897.099022895</v>
      </c>
      <c r="O52" s="82">
        <v>77413083.972225055</v>
      </c>
      <c r="P52" s="82">
        <v>77453485.075325668</v>
      </c>
      <c r="Q52" s="82">
        <v>77046076.798638672</v>
      </c>
      <c r="R52" s="82">
        <v>77671929.657388657</v>
      </c>
      <c r="S52" s="82">
        <v>77221308.983908713</v>
      </c>
      <c r="T52" s="82">
        <v>77557880.243895337</v>
      </c>
      <c r="U52" s="82">
        <v>78093224.943079636</v>
      </c>
      <c r="V52" s="82">
        <v>78812919.331503808</v>
      </c>
      <c r="W52" s="82">
        <v>78168945.264410287</v>
      </c>
      <c r="X52" s="82">
        <v>77530647.43060039</v>
      </c>
      <c r="Y52" s="82">
        <v>77556376.650415808</v>
      </c>
      <c r="Z52" s="82">
        <v>77356724.606569126</v>
      </c>
      <c r="AA52" s="82">
        <v>77157593.266064942</v>
      </c>
      <c r="AB52" s="82">
        <v>76958901.214923427</v>
      </c>
      <c r="AC52" s="82">
        <v>76760734.644200712</v>
      </c>
      <c r="AD52" s="82">
        <v>76563020.398252279</v>
      </c>
      <c r="AE52" s="82">
        <v>76180561.64726235</v>
      </c>
      <c r="AF52" s="82">
        <v>75799948.777293265</v>
      </c>
      <c r="AG52" s="82">
        <v>75421204.048340484</v>
      </c>
      <c r="AH52" s="82">
        <v>75044338.264501631</v>
      </c>
      <c r="AI52" s="82">
        <v>74669363.635041833</v>
      </c>
      <c r="AJ52" s="82">
        <v>74296270.218912154</v>
      </c>
      <c r="AK52" s="82">
        <v>73925063.603102207</v>
      </c>
      <c r="AL52" s="82">
        <v>73555744.073187321</v>
      </c>
      <c r="AM52" s="82">
        <v>73188299.823822349</v>
      </c>
      <c r="AN52" s="82">
        <v>73370054.533658341</v>
      </c>
      <c r="AO52" s="82">
        <v>73537642.855175525</v>
      </c>
      <c r="AP52" s="82">
        <v>73690505.05231528</v>
      </c>
      <c r="AQ52" s="82">
        <v>73829798.915356874</v>
      </c>
      <c r="AR52" s="82">
        <v>73955599.485387415</v>
      </c>
      <c r="AS52" s="82">
        <v>74068389.280881107</v>
      </c>
      <c r="AT52" s="82">
        <v>74166531.652354211</v>
      </c>
      <c r="AU52" s="82">
        <v>74251759.369212285</v>
      </c>
      <c r="AV52" s="82">
        <v>74323940.642980099</v>
      </c>
      <c r="AW52" s="82">
        <v>74382861.055690944</v>
      </c>
    </row>
    <row r="53" spans="1:49" ht="39" x14ac:dyDescent="0.25">
      <c r="A53" s="80">
        <v>5</v>
      </c>
      <c r="B53" s="81" t="s">
        <v>243</v>
      </c>
      <c r="C53" s="80">
        <v>61</v>
      </c>
      <c r="D53" s="81" t="s">
        <v>251</v>
      </c>
      <c r="E53" s="81" t="s">
        <v>252</v>
      </c>
      <c r="F53" s="81" t="s">
        <v>246</v>
      </c>
      <c r="G53" s="81" t="s">
        <v>247</v>
      </c>
      <c r="H53" s="81" t="s">
        <v>248</v>
      </c>
      <c r="I53" s="82">
        <v>41068173.112624057</v>
      </c>
      <c r="J53" s="82">
        <v>40791181.421396352</v>
      </c>
      <c r="K53" s="82">
        <v>41038075.629036739</v>
      </c>
      <c r="L53" s="82">
        <v>41900830.328694783</v>
      </c>
      <c r="M53" s="82">
        <v>42780643.014706001</v>
      </c>
      <c r="N53" s="82">
        <v>43676840.107445568</v>
      </c>
      <c r="O53" s="82">
        <v>44589858.329522654</v>
      </c>
      <c r="P53" s="82">
        <v>45100902.236306854</v>
      </c>
      <c r="Q53" s="82">
        <v>45220437.0933505</v>
      </c>
      <c r="R53" s="82">
        <v>45991312.219483629</v>
      </c>
      <c r="S53" s="82">
        <v>46629772.577547252</v>
      </c>
      <c r="T53" s="82">
        <v>47314418.696707919</v>
      </c>
      <c r="U53" s="82">
        <v>47994553.868400291</v>
      </c>
      <c r="V53" s="82">
        <v>48625179.980822057</v>
      </c>
      <c r="W53" s="82">
        <v>48604679.261357501</v>
      </c>
      <c r="X53" s="82">
        <v>48583921.21131026</v>
      </c>
      <c r="Y53" s="82">
        <v>49163173.436776444</v>
      </c>
      <c r="Z53" s="82">
        <v>49544403.494859233</v>
      </c>
      <c r="AA53" s="82">
        <v>49928252.828672536</v>
      </c>
      <c r="AB53" s="82">
        <v>50314782.457413085</v>
      </c>
      <c r="AC53" s="82">
        <v>50704072.679417364</v>
      </c>
      <c r="AD53" s="82">
        <v>51096122.485386074</v>
      </c>
      <c r="AE53" s="82">
        <v>51207617.346954003</v>
      </c>
      <c r="AF53" s="82">
        <v>51319170.248169243</v>
      </c>
      <c r="AG53" s="82">
        <v>51430820.207932018</v>
      </c>
      <c r="AH53" s="82">
        <v>51542579.669090912</v>
      </c>
      <c r="AI53" s="82">
        <v>51654494.070238985</v>
      </c>
      <c r="AJ53" s="82">
        <v>51766572.021810368</v>
      </c>
      <c r="AK53" s="82">
        <v>51878833.55128479</v>
      </c>
      <c r="AL53" s="82">
        <v>51991308.914340802</v>
      </c>
      <c r="AM53" s="82">
        <v>52103991.67433764</v>
      </c>
      <c r="AN53" s="82">
        <v>52814778.565191887</v>
      </c>
      <c r="AO53" s="82">
        <v>53515255.025607072</v>
      </c>
      <c r="AP53" s="82">
        <v>54205187.515252791</v>
      </c>
      <c r="AQ53" s="82">
        <v>54884954.504713356</v>
      </c>
      <c r="AR53" s="82">
        <v>55553981.23290877</v>
      </c>
      <c r="AS53" s="82">
        <v>56211933.175361976</v>
      </c>
      <c r="AT53" s="82">
        <v>56858521.036854222</v>
      </c>
      <c r="AU53" s="82">
        <v>57493369.88510035</v>
      </c>
      <c r="AV53" s="82">
        <v>58116152.677026436</v>
      </c>
      <c r="AW53" s="82">
        <v>58726363.217863232</v>
      </c>
    </row>
    <row r="54" spans="1:49" ht="39" x14ac:dyDescent="0.25">
      <c r="A54" s="80">
        <v>5</v>
      </c>
      <c r="B54" s="81" t="s">
        <v>243</v>
      </c>
      <c r="C54" s="80">
        <v>62</v>
      </c>
      <c r="D54" s="81" t="s">
        <v>253</v>
      </c>
      <c r="E54" s="81" t="s">
        <v>254</v>
      </c>
      <c r="F54" s="81" t="s">
        <v>246</v>
      </c>
      <c r="G54" s="81" t="s">
        <v>247</v>
      </c>
      <c r="H54" s="81" t="s">
        <v>248</v>
      </c>
      <c r="I54" s="82">
        <v>37104774.707587749</v>
      </c>
      <c r="J54" s="82">
        <v>36409538.911604002</v>
      </c>
      <c r="K54" s="82">
        <v>36397569.134413756</v>
      </c>
      <c r="L54" s="82">
        <v>36926275.190334469</v>
      </c>
      <c r="M54" s="82">
        <v>37461660.681282423</v>
      </c>
      <c r="N54" s="82">
        <v>38003800.239104986</v>
      </c>
      <c r="O54" s="82">
        <v>38552803.47269085</v>
      </c>
      <c r="P54" s="82">
        <v>38595352.933141723</v>
      </c>
      <c r="Q54" s="82">
        <v>38428032.59668237</v>
      </c>
      <c r="R54" s="82">
        <v>38842999.020223238</v>
      </c>
      <c r="S54" s="82">
        <v>38821955.394759536</v>
      </c>
      <c r="T54" s="82">
        <v>39294596.143685862</v>
      </c>
      <c r="U54" s="82">
        <v>39853707.299125291</v>
      </c>
      <c r="V54" s="82">
        <v>40312396.627955884</v>
      </c>
      <c r="W54" s="82">
        <v>40202910.612931982</v>
      </c>
      <c r="X54" s="82">
        <v>40093689.586641006</v>
      </c>
      <c r="Y54" s="82">
        <v>40305117.64255695</v>
      </c>
      <c r="Z54" s="82">
        <v>40523441.194385931</v>
      </c>
      <c r="AA54" s="82">
        <v>40742809.47906334</v>
      </c>
      <c r="AB54" s="82">
        <v>40963216.308275782</v>
      </c>
      <c r="AC54" s="82">
        <v>41184716.957198277</v>
      </c>
      <c r="AD54" s="82">
        <v>41407295.325517476</v>
      </c>
      <c r="AE54" s="82">
        <v>41422996.66492334</v>
      </c>
      <c r="AF54" s="82">
        <v>41438609.147584811</v>
      </c>
      <c r="AG54" s="82">
        <v>41454152.313411631</v>
      </c>
      <c r="AH54" s="82">
        <v>41469636.250106312</v>
      </c>
      <c r="AI54" s="82">
        <v>41485082.929230392</v>
      </c>
      <c r="AJ54" s="82">
        <v>41500494.87798766</v>
      </c>
      <c r="AK54" s="82">
        <v>41515886.997960724</v>
      </c>
      <c r="AL54" s="82">
        <v>41531271.965143792</v>
      </c>
      <c r="AM54" s="82">
        <v>41546653.888151489</v>
      </c>
      <c r="AN54" s="82">
        <v>41951551.281833321</v>
      </c>
      <c r="AO54" s="82">
        <v>42350875.049426958</v>
      </c>
      <c r="AP54" s="82">
        <v>42745383.031871542</v>
      </c>
      <c r="AQ54" s="82">
        <v>43136441.553759702</v>
      </c>
      <c r="AR54" s="82">
        <v>43525237.986064345</v>
      </c>
      <c r="AS54" s="82">
        <v>43912016.636695877</v>
      </c>
      <c r="AT54" s="82">
        <v>44298279.068842888</v>
      </c>
      <c r="AU54" s="82">
        <v>44685951.306376003</v>
      </c>
      <c r="AV54" s="82">
        <v>45076089.22170607</v>
      </c>
      <c r="AW54" s="82">
        <v>45470753.701967373</v>
      </c>
    </row>
    <row r="55" spans="1:49" ht="39" x14ac:dyDescent="0.25">
      <c r="A55" s="80">
        <v>6</v>
      </c>
      <c r="B55" s="81" t="s">
        <v>255</v>
      </c>
      <c r="C55" s="80">
        <v>63</v>
      </c>
      <c r="D55" s="81" t="s">
        <v>256</v>
      </c>
      <c r="E55" s="81" t="s">
        <v>257</v>
      </c>
      <c r="F55" s="81" t="s">
        <v>258</v>
      </c>
      <c r="G55" s="81" t="s">
        <v>259</v>
      </c>
      <c r="H55" s="81" t="s">
        <v>248</v>
      </c>
      <c r="I55" s="82">
        <v>4474443.0969150513</v>
      </c>
      <c r="J55" s="82">
        <v>4425361.6290769279</v>
      </c>
      <c r="K55" s="82">
        <v>4433668.718487571</v>
      </c>
      <c r="L55" s="82">
        <v>4537366.6096641077</v>
      </c>
      <c r="M55" s="82">
        <v>4643189.0233390946</v>
      </c>
      <c r="N55" s="82">
        <v>4751361.1329520606</v>
      </c>
      <c r="O55" s="82">
        <v>4861951.6796898907</v>
      </c>
      <c r="P55" s="82">
        <v>5033396.1268147174</v>
      </c>
      <c r="Q55" s="82">
        <v>5182835.4108428545</v>
      </c>
      <c r="R55" s="82">
        <v>5383453.739828445</v>
      </c>
      <c r="S55" s="82">
        <v>5553688.8943404388</v>
      </c>
      <c r="T55" s="82">
        <v>5610886.8907969045</v>
      </c>
      <c r="U55" s="82">
        <v>5691170.9294210644</v>
      </c>
      <c r="V55" s="82">
        <v>5765658.8070845753</v>
      </c>
      <c r="W55" s="82">
        <v>5816582.383514368</v>
      </c>
      <c r="X55" s="82">
        <v>5867977.7648955658</v>
      </c>
      <c r="Y55" s="82">
        <v>5936150.4421349997</v>
      </c>
      <c r="Z55" s="82">
        <v>6004726.5081911804</v>
      </c>
      <c r="AA55" s="82">
        <v>6074073.0841055932</v>
      </c>
      <c r="AB55" s="82">
        <v>6144206.2766449852</v>
      </c>
      <c r="AC55" s="82">
        <v>6215143.0906935921</v>
      </c>
      <c r="AD55" s="82">
        <v>6286892.6431713738</v>
      </c>
      <c r="AE55" s="82">
        <v>6359633.0578849418</v>
      </c>
      <c r="AF55" s="82">
        <v>6433204.1929881116</v>
      </c>
      <c r="AG55" s="82">
        <v>6507617.7475353517</v>
      </c>
      <c r="AH55" s="82">
        <v>6582888.6499647321</v>
      </c>
      <c r="AI55" s="82">
        <v>6659026.5730286669</v>
      </c>
      <c r="AJ55" s="82">
        <v>6736044.8232099963</v>
      </c>
      <c r="AK55" s="82">
        <v>6813955.4104118012</v>
      </c>
      <c r="AL55" s="82">
        <v>6892771.5144637823</v>
      </c>
      <c r="AM55" s="82">
        <v>6972501.8341961559</v>
      </c>
      <c r="AN55" s="82">
        <v>7049194.6540036192</v>
      </c>
      <c r="AO55" s="82">
        <v>7125355.3027689289</v>
      </c>
      <c r="AP55" s="82">
        <v>7201124.2462288495</v>
      </c>
      <c r="AQ55" s="82">
        <v>7276863.3643466122</v>
      </c>
      <c r="AR55" s="82">
        <v>7352693.6304348651</v>
      </c>
      <c r="AS55" s="82">
        <v>7428938.0176636688</v>
      </c>
      <c r="AT55" s="82">
        <v>7505994.2174957134</v>
      </c>
      <c r="AU55" s="82">
        <v>7584315.8839349821</v>
      </c>
      <c r="AV55" s="82">
        <v>7664389.3166092401</v>
      </c>
      <c r="AW55" s="82">
        <v>7746781.8819362959</v>
      </c>
    </row>
    <row r="56" spans="1:49" ht="39" x14ac:dyDescent="0.25">
      <c r="A56" s="80">
        <v>6</v>
      </c>
      <c r="B56" s="81" t="s">
        <v>255</v>
      </c>
      <c r="C56" s="80">
        <v>68</v>
      </c>
      <c r="D56" s="81" t="s">
        <v>260</v>
      </c>
      <c r="E56" s="81" t="s">
        <v>245</v>
      </c>
      <c r="F56" s="81" t="s">
        <v>261</v>
      </c>
      <c r="G56" s="81" t="s">
        <v>262</v>
      </c>
      <c r="H56" s="81" t="s">
        <v>248</v>
      </c>
      <c r="I56" s="82">
        <v>8601914.600298455</v>
      </c>
      <c r="J56" s="82">
        <v>8421487.045506876</v>
      </c>
      <c r="K56" s="82">
        <v>8363826.5848347638</v>
      </c>
      <c r="L56" s="82">
        <v>8749720.142139053</v>
      </c>
      <c r="M56" s="82">
        <v>9153071.6584454179</v>
      </c>
      <c r="N56" s="82">
        <v>9574355.388221262</v>
      </c>
      <c r="O56" s="82">
        <v>10014358.984820036</v>
      </c>
      <c r="P56" s="82">
        <v>10022116.747447129</v>
      </c>
      <c r="Q56" s="82">
        <v>10048379.003364459</v>
      </c>
      <c r="R56" s="82">
        <v>10298204.51082992</v>
      </c>
      <c r="S56" s="82">
        <v>10472107.19586983</v>
      </c>
      <c r="T56" s="82">
        <v>10662913.475049596</v>
      </c>
      <c r="U56" s="82">
        <v>10796098.495470354</v>
      </c>
      <c r="V56" s="82">
        <v>10924746.779781092</v>
      </c>
      <c r="W56" s="82">
        <v>10966182.400366582</v>
      </c>
      <c r="X56" s="82">
        <v>11007668.95383545</v>
      </c>
      <c r="Y56" s="82">
        <v>11281333.195067964</v>
      </c>
      <c r="Z56" s="82">
        <v>11377259.690494364</v>
      </c>
      <c r="AA56" s="82">
        <v>11473833.274627272</v>
      </c>
      <c r="AB56" s="82">
        <v>11571018.318992663</v>
      </c>
      <c r="AC56" s="82">
        <v>11668895.56681221</v>
      </c>
      <c r="AD56" s="82">
        <v>11767448.477916671</v>
      </c>
      <c r="AE56" s="82">
        <v>11886249.98905842</v>
      </c>
      <c r="AF56" s="82">
        <v>12006125.165983055</v>
      </c>
      <c r="AG56" s="82">
        <v>12127104.411618901</v>
      </c>
      <c r="AH56" s="82">
        <v>12249211.481439039</v>
      </c>
      <c r="AI56" s="82">
        <v>12372473.582865395</v>
      </c>
      <c r="AJ56" s="82">
        <v>12496933.350784568</v>
      </c>
      <c r="AK56" s="82">
        <v>12622608.320692608</v>
      </c>
      <c r="AL56" s="82">
        <v>12749520.587837948</v>
      </c>
      <c r="AM56" s="82">
        <v>12877675.948486673</v>
      </c>
      <c r="AN56" s="82">
        <v>12901863.993603256</v>
      </c>
      <c r="AO56" s="82">
        <v>12923581.147554182</v>
      </c>
      <c r="AP56" s="82">
        <v>12943048.346605122</v>
      </c>
      <c r="AQ56" s="82">
        <v>12960670.425856797</v>
      </c>
      <c r="AR56" s="82">
        <v>12976311.785882596</v>
      </c>
      <c r="AS56" s="82">
        <v>12990083.724435683</v>
      </c>
      <c r="AT56" s="82">
        <v>13001596.860936228</v>
      </c>
      <c r="AU56" s="82">
        <v>13011114.018896153</v>
      </c>
      <c r="AV56" s="82">
        <v>13018418.634141799</v>
      </c>
      <c r="AW56" s="82">
        <v>13022669.221315606</v>
      </c>
    </row>
    <row r="57" spans="1:49" ht="39" x14ac:dyDescent="0.25">
      <c r="A57" s="80">
        <v>6</v>
      </c>
      <c r="B57" s="81" t="s">
        <v>255</v>
      </c>
      <c r="C57" s="80">
        <v>66</v>
      </c>
      <c r="D57" s="81" t="s">
        <v>263</v>
      </c>
      <c r="E57" s="81" t="s">
        <v>252</v>
      </c>
      <c r="F57" s="81" t="s">
        <v>261</v>
      </c>
      <c r="G57" s="81" t="s">
        <v>264</v>
      </c>
      <c r="H57" s="81" t="s">
        <v>248</v>
      </c>
      <c r="I57" s="82">
        <v>751600.86253886111</v>
      </c>
      <c r="J57" s="82">
        <v>735174.66894680494</v>
      </c>
      <c r="K57" s="82">
        <v>731026.92816138209</v>
      </c>
      <c r="L57" s="82">
        <v>734282.31953109335</v>
      </c>
      <c r="M57" s="82">
        <v>737514.0425824339</v>
      </c>
      <c r="N57" s="82">
        <v>740741.75133477419</v>
      </c>
      <c r="O57" s="82">
        <v>743965.05079421087</v>
      </c>
      <c r="P57" s="82">
        <v>748689.68810406665</v>
      </c>
      <c r="Q57" s="82">
        <v>753026.11265131366</v>
      </c>
      <c r="R57" s="82">
        <v>762198.32975324267</v>
      </c>
      <c r="S57" s="82">
        <v>773247.95484284812</v>
      </c>
      <c r="T57" s="82">
        <v>778571.57454956812</v>
      </c>
      <c r="U57" s="82">
        <v>784939.28775745491</v>
      </c>
      <c r="V57" s="82">
        <v>792902.75719225034</v>
      </c>
      <c r="W57" s="82">
        <v>795961.2033346371</v>
      </c>
      <c r="X57" s="82">
        <v>799031.61505397211</v>
      </c>
      <c r="Y57" s="82">
        <v>807125.64153412089</v>
      </c>
      <c r="Z57" s="82">
        <v>814966.35796862037</v>
      </c>
      <c r="AA57" s="82">
        <v>822879.05662250193</v>
      </c>
      <c r="AB57" s="82">
        <v>830864.53008372022</v>
      </c>
      <c r="AC57" s="82">
        <v>838924.87817393313</v>
      </c>
      <c r="AD57" s="82">
        <v>847060.84777234076</v>
      </c>
      <c r="AE57" s="82">
        <v>853949.93813334487</v>
      </c>
      <c r="AF57" s="82">
        <v>860893.2791029613</v>
      </c>
      <c r="AG57" s="82">
        <v>867891.06777282408</v>
      </c>
      <c r="AH57" s="82">
        <v>874944.25982239866</v>
      </c>
      <c r="AI57" s="82">
        <v>882053.90001419128</v>
      </c>
      <c r="AJ57" s="82">
        <v>889220.32108123275</v>
      </c>
      <c r="AK57" s="82">
        <v>896444.57297997072</v>
      </c>
      <c r="AL57" s="82">
        <v>903727.00887019071</v>
      </c>
      <c r="AM57" s="82">
        <v>911068.55516614602</v>
      </c>
      <c r="AN57" s="82">
        <v>923558.56406883569</v>
      </c>
      <c r="AO57" s="82">
        <v>935862.47966018459</v>
      </c>
      <c r="AP57" s="82">
        <v>947984.01201291115</v>
      </c>
      <c r="AQ57" s="82">
        <v>959918.91406538186</v>
      </c>
      <c r="AR57" s="82">
        <v>971666.36343026906</v>
      </c>
      <c r="AS57" s="82">
        <v>983230.20116380742</v>
      </c>
      <c r="AT57" s="82">
        <v>994575.41662611882</v>
      </c>
      <c r="AU57" s="82">
        <v>1005730.4762880651</v>
      </c>
      <c r="AV57" s="82">
        <v>1016651.4157086313</v>
      </c>
      <c r="AW57" s="82">
        <v>1027349.9022501595</v>
      </c>
    </row>
    <row r="58" spans="1:49" ht="39" x14ac:dyDescent="0.25">
      <c r="A58" s="80">
        <v>6</v>
      </c>
      <c r="B58" s="81" t="s">
        <v>255</v>
      </c>
      <c r="C58" s="80">
        <v>67</v>
      </c>
      <c r="D58" s="81" t="s">
        <v>265</v>
      </c>
      <c r="E58" s="81" t="s">
        <v>252</v>
      </c>
      <c r="F58" s="81" t="s">
        <v>261</v>
      </c>
      <c r="G58" s="81" t="s">
        <v>247</v>
      </c>
      <c r="H58" s="81" t="s">
        <v>248</v>
      </c>
      <c r="I58" s="82">
        <v>766307.23696497222</v>
      </c>
      <c r="J58" s="82">
        <v>754133.52034196851</v>
      </c>
      <c r="K58" s="82">
        <v>750527.10493512452</v>
      </c>
      <c r="L58" s="82">
        <v>756725.89001958887</v>
      </c>
      <c r="M58" s="82">
        <v>762950.41338923387</v>
      </c>
      <c r="N58" s="82">
        <v>769205.88059475529</v>
      </c>
      <c r="O58" s="82">
        <v>775491.73811998859</v>
      </c>
      <c r="P58" s="82">
        <v>781638.99448341131</v>
      </c>
      <c r="Q58" s="82">
        <v>787078.129802763</v>
      </c>
      <c r="R58" s="82">
        <v>797652.3922045147</v>
      </c>
      <c r="S58" s="82">
        <v>806545.96712194814</v>
      </c>
      <c r="T58" s="82">
        <v>817208.40467172756</v>
      </c>
      <c r="U58" s="82">
        <v>829233.33287006163</v>
      </c>
      <c r="V58" s="82">
        <v>842110.66685008933</v>
      </c>
      <c r="W58" s="82">
        <v>851428.84174347238</v>
      </c>
      <c r="X58" s="82">
        <v>860849.12745024031</v>
      </c>
      <c r="Y58" s="82">
        <v>871813.24776202987</v>
      </c>
      <c r="Z58" s="82">
        <v>883613.27863575076</v>
      </c>
      <c r="AA58" s="82">
        <v>895567.9469419294</v>
      </c>
      <c r="AB58" s="82">
        <v>907678.68749670277</v>
      </c>
      <c r="AC58" s="82">
        <v>919949.41417979426</v>
      </c>
      <c r="AD58" s="82">
        <v>932381.16157565429</v>
      </c>
      <c r="AE58" s="82">
        <v>942917.63374218845</v>
      </c>
      <c r="AF58" s="82">
        <v>953569.24149910058</v>
      </c>
      <c r="AG58" s="82">
        <v>964338.17032876762</v>
      </c>
      <c r="AH58" s="82">
        <v>975226.17164840235</v>
      </c>
      <c r="AI58" s="82">
        <v>986235.72007000528</v>
      </c>
      <c r="AJ58" s="82">
        <v>997367.98656746454</v>
      </c>
      <c r="AK58" s="82">
        <v>1008624.6946733088</v>
      </c>
      <c r="AL58" s="82">
        <v>1020007.5340867726</v>
      </c>
      <c r="AM58" s="82">
        <v>1031518.574402243</v>
      </c>
      <c r="AN58" s="82">
        <v>1045612.2199566884</v>
      </c>
      <c r="AO58" s="82">
        <v>1059509.497802563</v>
      </c>
      <c r="AP58" s="82">
        <v>1073194.2039282857</v>
      </c>
      <c r="AQ58" s="82">
        <v>1086683.5772693506</v>
      </c>
      <c r="AR58" s="82">
        <v>1099960.9333916786</v>
      </c>
      <c r="AS58" s="82">
        <v>1113024.1996372517</v>
      </c>
      <c r="AT58" s="82">
        <v>1125851.5067094825</v>
      </c>
      <c r="AU58" s="82">
        <v>1138452.3930025082</v>
      </c>
      <c r="AV58" s="82">
        <v>1150811.0270584405</v>
      </c>
      <c r="AW58" s="82">
        <v>1162920.0256835199</v>
      </c>
    </row>
    <row r="59" spans="1:49" ht="39" x14ac:dyDescent="0.25">
      <c r="A59" s="80">
        <v>6</v>
      </c>
      <c r="B59" s="81" t="s">
        <v>255</v>
      </c>
      <c r="C59" s="80">
        <v>64</v>
      </c>
      <c r="D59" s="81" t="s">
        <v>266</v>
      </c>
      <c r="E59" s="81" t="s">
        <v>252</v>
      </c>
      <c r="F59" s="81" t="s">
        <v>258</v>
      </c>
      <c r="G59" s="81" t="s">
        <v>247</v>
      </c>
      <c r="H59" s="81" t="s">
        <v>248</v>
      </c>
      <c r="I59" s="82">
        <v>9799263.5883475021</v>
      </c>
      <c r="J59" s="82">
        <v>9591571.1739930101</v>
      </c>
      <c r="K59" s="82">
        <v>9565518.5631332062</v>
      </c>
      <c r="L59" s="82">
        <v>9844606.365168523</v>
      </c>
      <c r="M59" s="82">
        <v>10130927.580328835</v>
      </c>
      <c r="N59" s="82">
        <v>10425391.024461644</v>
      </c>
      <c r="O59" s="82">
        <v>10728258.369975526</v>
      </c>
      <c r="P59" s="82">
        <v>10918391.391750565</v>
      </c>
      <c r="Q59" s="82">
        <v>11026848.857594442</v>
      </c>
      <c r="R59" s="82">
        <v>11305180.127917463</v>
      </c>
      <c r="S59" s="82">
        <v>11384618.562348494</v>
      </c>
      <c r="T59" s="82">
        <v>11628166.156882776</v>
      </c>
      <c r="U59" s="82">
        <v>11856076.282162409</v>
      </c>
      <c r="V59" s="82">
        <v>12051267.848708756</v>
      </c>
      <c r="W59" s="82">
        <v>12096724.272922684</v>
      </c>
      <c r="X59" s="82">
        <v>12142474.903331364</v>
      </c>
      <c r="Y59" s="82">
        <v>12298398.020081902</v>
      </c>
      <c r="Z59" s="82">
        <v>12425193.669418339</v>
      </c>
      <c r="AA59" s="82">
        <v>12553313.466583412</v>
      </c>
      <c r="AB59" s="82">
        <v>12682766.423477612</v>
      </c>
      <c r="AC59" s="82">
        <v>12813555.082541095</v>
      </c>
      <c r="AD59" s="82">
        <v>12945690.216154203</v>
      </c>
      <c r="AE59" s="82">
        <v>13017855.308301017</v>
      </c>
      <c r="AF59" s="82">
        <v>13090424.507124865</v>
      </c>
      <c r="AG59" s="82">
        <v>13163399.445902063</v>
      </c>
      <c r="AH59" s="82">
        <v>13236783.089840963</v>
      </c>
      <c r="AI59" s="82">
        <v>13310583.789932344</v>
      </c>
      <c r="AJ59" s="82">
        <v>13384804.067670736</v>
      </c>
      <c r="AK59" s="82">
        <v>13459450.290268619</v>
      </c>
      <c r="AL59" s="82">
        <v>13534519.748139726</v>
      </c>
      <c r="AM59" s="82">
        <v>13610020.192921188</v>
      </c>
      <c r="AN59" s="82">
        <v>13794628.15962024</v>
      </c>
      <c r="AO59" s="82">
        <v>13976618.781197123</v>
      </c>
      <c r="AP59" s="82">
        <v>14155931.406263713</v>
      </c>
      <c r="AQ59" s="82">
        <v>14332717.178952515</v>
      </c>
      <c r="AR59" s="82">
        <v>14506714.552954515</v>
      </c>
      <c r="AS59" s="82">
        <v>14677798.954781068</v>
      </c>
      <c r="AT59" s="82">
        <v>14845950.272363037</v>
      </c>
      <c r="AU59" s="82">
        <v>15011077.960963452</v>
      </c>
      <c r="AV59" s="82">
        <v>15173108.170753516</v>
      </c>
      <c r="AW59" s="82">
        <v>15331973.364791816</v>
      </c>
    </row>
    <row r="60" spans="1:49" ht="39" x14ac:dyDescent="0.25">
      <c r="A60" s="80">
        <v>6</v>
      </c>
      <c r="B60" s="81" t="s">
        <v>255</v>
      </c>
      <c r="C60" s="80">
        <v>69</v>
      </c>
      <c r="D60" s="81" t="s">
        <v>267</v>
      </c>
      <c r="E60" s="81" t="s">
        <v>254</v>
      </c>
      <c r="F60" s="81" t="s">
        <v>261</v>
      </c>
      <c r="G60" s="81" t="s">
        <v>264</v>
      </c>
      <c r="H60" s="81" t="s">
        <v>248</v>
      </c>
      <c r="I60" s="82">
        <v>18636532.523519304</v>
      </c>
      <c r="J60" s="82">
        <v>18225439.416006658</v>
      </c>
      <c r="K60" s="82">
        <v>18165051.10021472</v>
      </c>
      <c r="L60" s="82">
        <v>18537891.739258289</v>
      </c>
      <c r="M60" s="82">
        <v>18917816.398187693</v>
      </c>
      <c r="N60" s="82">
        <v>19303435.8773968</v>
      </c>
      <c r="O60" s="82">
        <v>19694876.716040574</v>
      </c>
      <c r="P60" s="82">
        <v>19938760.055372994</v>
      </c>
      <c r="Q60" s="82">
        <v>20094579.209051792</v>
      </c>
      <c r="R60" s="82">
        <v>20492491.984377388</v>
      </c>
      <c r="S60" s="82">
        <v>20833487.507555075</v>
      </c>
      <c r="T60" s="82">
        <v>21242161.210253228</v>
      </c>
      <c r="U60" s="82">
        <v>21654242.586786602</v>
      </c>
      <c r="V60" s="82">
        <v>22035526.091531642</v>
      </c>
      <c r="W60" s="82">
        <v>22228271.573346797</v>
      </c>
      <c r="X60" s="82">
        <v>22422304.303781368</v>
      </c>
      <c r="Y60" s="82">
        <v>22804280.034093488</v>
      </c>
      <c r="Z60" s="82">
        <v>23182928.918919116</v>
      </c>
      <c r="AA60" s="82">
        <v>23567350.587518033</v>
      </c>
      <c r="AB60" s="82">
        <v>23957693.049465775</v>
      </c>
      <c r="AC60" s="82">
        <v>24354137.322208915</v>
      </c>
      <c r="AD60" s="82">
        <v>24756761.37791729</v>
      </c>
      <c r="AE60" s="82">
        <v>25097627.763812117</v>
      </c>
      <c r="AF60" s="82">
        <v>25442882.895094197</v>
      </c>
      <c r="AG60" s="82">
        <v>25792643.381401032</v>
      </c>
      <c r="AH60" s="82">
        <v>26147005.949062057</v>
      </c>
      <c r="AI60" s="82">
        <v>26506083.268759582</v>
      </c>
      <c r="AJ60" s="82">
        <v>26869946.798008122</v>
      </c>
      <c r="AK60" s="82">
        <v>27238706.133213967</v>
      </c>
      <c r="AL60" s="82">
        <v>27612452.458447866</v>
      </c>
      <c r="AM60" s="82">
        <v>27991258.558088623</v>
      </c>
      <c r="AN60" s="82">
        <v>28265134.341399983</v>
      </c>
      <c r="AO60" s="82">
        <v>28535310.637420464</v>
      </c>
      <c r="AP60" s="82">
        <v>28802061.59111587</v>
      </c>
      <c r="AQ60" s="82">
        <v>29066479.64258638</v>
      </c>
      <c r="AR60" s="82">
        <v>29329043.833889939</v>
      </c>
      <c r="AS60" s="82">
        <v>29590600.067290377</v>
      </c>
      <c r="AT60" s="82">
        <v>29851764.486309793</v>
      </c>
      <c r="AU60" s="82">
        <v>30113669.162964836</v>
      </c>
      <c r="AV60" s="82">
        <v>30377310.452551749</v>
      </c>
      <c r="AW60" s="82">
        <v>30643849.038550742</v>
      </c>
    </row>
    <row r="61" spans="1:49" ht="39" x14ac:dyDescent="0.25">
      <c r="A61" s="80">
        <v>6</v>
      </c>
      <c r="B61" s="81" t="s">
        <v>255</v>
      </c>
      <c r="C61" s="80">
        <v>58</v>
      </c>
      <c r="D61" s="81" t="s">
        <v>268</v>
      </c>
      <c r="E61" s="81" t="s">
        <v>269</v>
      </c>
      <c r="F61" s="81" t="s">
        <v>174</v>
      </c>
      <c r="G61" s="81" t="s">
        <v>270</v>
      </c>
      <c r="H61" s="81" t="s">
        <v>248</v>
      </c>
      <c r="I61" s="82">
        <v>18993728.46311729</v>
      </c>
      <c r="J61" s="82">
        <v>18692586.499587562</v>
      </c>
      <c r="K61" s="82">
        <v>18608764.011843693</v>
      </c>
      <c r="L61" s="82">
        <v>18894570.224205982</v>
      </c>
      <c r="M61" s="82">
        <v>19184446.489838976</v>
      </c>
      <c r="N61" s="82">
        <v>19478338.0519282</v>
      </c>
      <c r="O61" s="82">
        <v>19776228.388294827</v>
      </c>
      <c r="P61" s="82">
        <v>19798578.175327308</v>
      </c>
      <c r="Q61" s="82">
        <v>19744192.330154113</v>
      </c>
      <c r="R61" s="82">
        <v>19966148.990466684</v>
      </c>
      <c r="S61" s="82">
        <v>19898193.630529024</v>
      </c>
      <c r="T61" s="82">
        <v>19998402.021640435</v>
      </c>
      <c r="U61" s="82">
        <v>20093472.258060288</v>
      </c>
      <c r="V61" s="82">
        <v>20178149.903181337</v>
      </c>
      <c r="W61" s="82">
        <v>20029998.193315331</v>
      </c>
      <c r="X61" s="82">
        <v>19882870.601978019</v>
      </c>
      <c r="Y61" s="82">
        <v>19872883.866739739</v>
      </c>
      <c r="Z61" s="82">
        <v>19868455.012248904</v>
      </c>
      <c r="AA61" s="82">
        <v>19863920.020348635</v>
      </c>
      <c r="AB61" s="82">
        <v>19859270.778271515</v>
      </c>
      <c r="AC61" s="82">
        <v>19854547.281247098</v>
      </c>
      <c r="AD61" s="82">
        <v>19849744.571531288</v>
      </c>
      <c r="AE61" s="82">
        <v>19800059.020887349</v>
      </c>
      <c r="AF61" s="82">
        <v>19750429.831025049</v>
      </c>
      <c r="AG61" s="82">
        <v>19700871.782345243</v>
      </c>
      <c r="AH61" s="82">
        <v>19651398.477744836</v>
      </c>
      <c r="AI61" s="82">
        <v>19602022.870969031</v>
      </c>
      <c r="AJ61" s="82">
        <v>19552754.744570799</v>
      </c>
      <c r="AK61" s="82">
        <v>19503596.092205949</v>
      </c>
      <c r="AL61" s="82">
        <v>19454552.738476042</v>
      </c>
      <c r="AM61" s="82">
        <v>19405622.393311784</v>
      </c>
      <c r="AN61" s="82">
        <v>19531053.853759117</v>
      </c>
      <c r="AO61" s="82">
        <v>19654133.909460455</v>
      </c>
      <c r="AP61" s="82">
        <v>19774756.339421306</v>
      </c>
      <c r="AQ61" s="82">
        <v>19893192.064989172</v>
      </c>
      <c r="AR61" s="82">
        <v>20009203.518412862</v>
      </c>
      <c r="AS61" s="82">
        <v>20122713.541481227</v>
      </c>
      <c r="AT61" s="82">
        <v>20233470.323969908</v>
      </c>
      <c r="AU61" s="82">
        <v>20341541.797921356</v>
      </c>
      <c r="AV61" s="82">
        <v>20446552.570647884</v>
      </c>
      <c r="AW61" s="82">
        <v>20548287.546148993</v>
      </c>
    </row>
    <row r="62" spans="1:49" ht="64.5" x14ac:dyDescent="0.25">
      <c r="A62" s="80">
        <v>7</v>
      </c>
      <c r="B62" s="81" t="s">
        <v>271</v>
      </c>
      <c r="C62" s="80">
        <v>48</v>
      </c>
      <c r="D62" s="81" t="s">
        <v>272</v>
      </c>
      <c r="E62" s="81" t="s">
        <v>273</v>
      </c>
      <c r="F62" s="81" t="s">
        <v>274</v>
      </c>
      <c r="G62" s="81" t="s">
        <v>275</v>
      </c>
      <c r="H62" s="81" t="s">
        <v>276</v>
      </c>
      <c r="I62" s="82">
        <v>19867519.343180105</v>
      </c>
      <c r="J62" s="82">
        <v>19394601.269879621</v>
      </c>
      <c r="K62" s="82">
        <v>19257367.04731825</v>
      </c>
      <c r="L62" s="82">
        <v>19414184.764825176</v>
      </c>
      <c r="M62" s="82">
        <v>19752437.42086409</v>
      </c>
      <c r="N62" s="82">
        <v>20000129.3432482</v>
      </c>
      <c r="O62" s="82">
        <v>20293063.242060274</v>
      </c>
      <c r="P62" s="82">
        <v>20602788.705965091</v>
      </c>
      <c r="Q62" s="82">
        <v>20837972.298085976</v>
      </c>
      <c r="R62" s="82">
        <v>21053393.672412287</v>
      </c>
      <c r="S62" s="82">
        <v>21275069.987603392</v>
      </c>
      <c r="T62" s="82">
        <v>21613095.749477014</v>
      </c>
      <c r="U62" s="82">
        <v>21959665.865775745</v>
      </c>
      <c r="V62" s="82">
        <v>22316705.799147446</v>
      </c>
      <c r="W62" s="82">
        <v>22634151.291416775</v>
      </c>
      <c r="X62" s="82">
        <v>22958547.92491528</v>
      </c>
      <c r="Y62" s="82">
        <v>23253879.784895014</v>
      </c>
      <c r="Z62" s="82">
        <v>23558569.757190719</v>
      </c>
      <c r="AA62" s="82">
        <v>23862723.143410444</v>
      </c>
      <c r="AB62" s="82">
        <v>24167076.092189983</v>
      </c>
      <c r="AC62" s="82">
        <v>24471130.023800477</v>
      </c>
      <c r="AD62" s="82">
        <v>24774189.485372342</v>
      </c>
      <c r="AE62" s="82">
        <v>25078312.263214223</v>
      </c>
      <c r="AF62" s="82">
        <v>25224778.899694949</v>
      </c>
      <c r="AG62" s="82">
        <v>25370656.443234026</v>
      </c>
      <c r="AH62" s="82">
        <v>25516312.592126429</v>
      </c>
      <c r="AI62" s="82">
        <v>25766922.388669599</v>
      </c>
      <c r="AJ62" s="82">
        <v>26019644.868471585</v>
      </c>
      <c r="AK62" s="82">
        <v>26275123.10634584</v>
      </c>
      <c r="AL62" s="82">
        <v>26532991.71475815</v>
      </c>
      <c r="AM62" s="82">
        <v>26793171.994777858</v>
      </c>
      <c r="AN62" s="82">
        <v>27057691.99049063</v>
      </c>
      <c r="AO62" s="82">
        <v>27324138.598339111</v>
      </c>
      <c r="AP62" s="82">
        <v>27593077.531157769</v>
      </c>
      <c r="AQ62" s="82">
        <v>27865380.112376209</v>
      </c>
      <c r="AR62" s="82">
        <v>28140285.170534886</v>
      </c>
      <c r="AS62" s="82">
        <v>28419843.825599108</v>
      </c>
      <c r="AT62" s="82">
        <v>28702049.717951968</v>
      </c>
      <c r="AU62" s="82">
        <v>28986437.819769625</v>
      </c>
      <c r="AV62" s="82">
        <v>29272860.400908362</v>
      </c>
      <c r="AW62" s="82">
        <v>29560710.06114874</v>
      </c>
    </row>
    <row r="63" spans="1:49" ht="39" x14ac:dyDescent="0.25">
      <c r="A63" s="80">
        <v>7</v>
      </c>
      <c r="B63" s="81" t="s">
        <v>271</v>
      </c>
      <c r="C63" s="80">
        <v>65</v>
      </c>
      <c r="D63" s="81" t="s">
        <v>277</v>
      </c>
      <c r="E63" s="81" t="s">
        <v>278</v>
      </c>
      <c r="F63" s="81" t="s">
        <v>261</v>
      </c>
      <c r="G63" s="81" t="s">
        <v>279</v>
      </c>
      <c r="H63" s="81" t="s">
        <v>280</v>
      </c>
      <c r="I63" s="82">
        <v>3495619.4622708946</v>
      </c>
      <c r="J63" s="82">
        <v>3369780.0209479197</v>
      </c>
      <c r="K63" s="82">
        <v>3315708.7516652215</v>
      </c>
      <c r="L63" s="82">
        <v>3175002.1136226142</v>
      </c>
      <c r="M63" s="82">
        <v>3244842.2729265615</v>
      </c>
      <c r="N63" s="82">
        <v>3301292.2374772592</v>
      </c>
      <c r="O63" s="82">
        <v>3365156.3593813488</v>
      </c>
      <c r="P63" s="82">
        <v>3431432.0781258824</v>
      </c>
      <c r="Q63" s="82">
        <v>3494961.3717506351</v>
      </c>
      <c r="R63" s="82">
        <v>3554679.8004106153</v>
      </c>
      <c r="S63" s="82">
        <v>3615319.0115108993</v>
      </c>
      <c r="T63" s="82">
        <v>3676340.2349876193</v>
      </c>
      <c r="U63" s="82">
        <v>3738029.3575014859</v>
      </c>
      <c r="V63" s="82">
        <v>3801464.9200703534</v>
      </c>
      <c r="W63" s="82">
        <v>3870662.6487297439</v>
      </c>
      <c r="X63" s="82">
        <v>3940261.596186989</v>
      </c>
      <c r="Y63" s="82">
        <v>4002462.8584274799</v>
      </c>
      <c r="Z63" s="82">
        <v>4066124.6301326989</v>
      </c>
      <c r="AA63" s="82">
        <v>4129611.1668407833</v>
      </c>
      <c r="AB63" s="82">
        <v>4193031.8682442098</v>
      </c>
      <c r="AC63" s="82">
        <v>4256489.1568704396</v>
      </c>
      <c r="AD63" s="82">
        <v>4321037.7071781177</v>
      </c>
      <c r="AE63" s="82">
        <v>4385733.6691928925</v>
      </c>
      <c r="AF63" s="82">
        <v>4450798.987022236</v>
      </c>
      <c r="AG63" s="82">
        <v>4516299.2534149401</v>
      </c>
      <c r="AH63" s="82">
        <v>4582316.9278396452</v>
      </c>
      <c r="AI63" s="82">
        <v>4755128.9639167516</v>
      </c>
      <c r="AJ63" s="82">
        <v>4934152.6959641855</v>
      </c>
      <c r="AK63" s="82">
        <v>5119702.0920130974</v>
      </c>
      <c r="AL63" s="82">
        <v>5312012.3800696023</v>
      </c>
      <c r="AM63" s="82">
        <v>5511427.3477853974</v>
      </c>
      <c r="AN63" s="82">
        <v>5718795.9270330276</v>
      </c>
      <c r="AO63" s="82">
        <v>5933582.4059307966</v>
      </c>
      <c r="AP63" s="82">
        <v>6156383.6385977957</v>
      </c>
      <c r="AQ63" s="82">
        <v>6387658.8118643314</v>
      </c>
      <c r="AR63" s="82">
        <v>6627581.9313268112</v>
      </c>
      <c r="AS63" s="82">
        <v>6877828.9625067152</v>
      </c>
      <c r="AT63" s="82">
        <v>7137457.6088454649</v>
      </c>
      <c r="AU63" s="82">
        <v>7406874.4168385118</v>
      </c>
      <c r="AV63" s="82">
        <v>7686330.8510528821</v>
      </c>
      <c r="AW63" s="82">
        <v>7976164.0117112221</v>
      </c>
    </row>
    <row r="64" spans="1:49" ht="64.5" x14ac:dyDescent="0.25">
      <c r="A64" s="80">
        <v>7</v>
      </c>
      <c r="B64" s="81" t="s">
        <v>271</v>
      </c>
      <c r="C64" s="80">
        <v>49</v>
      </c>
      <c r="D64" s="81" t="s">
        <v>281</v>
      </c>
      <c r="E64" s="81" t="s">
        <v>278</v>
      </c>
      <c r="F64" s="81" t="s">
        <v>274</v>
      </c>
      <c r="G64" s="81" t="s">
        <v>275</v>
      </c>
      <c r="H64" s="81" t="s">
        <v>280</v>
      </c>
      <c r="I64" s="82">
        <v>15700264.930319168</v>
      </c>
      <c r="J64" s="82">
        <v>15573858.540134523</v>
      </c>
      <c r="K64" s="82">
        <v>14732978.573953791</v>
      </c>
      <c r="L64" s="82">
        <v>15004623.034276746</v>
      </c>
      <c r="M64" s="82">
        <v>15527459.873766795</v>
      </c>
      <c r="N64" s="82">
        <v>15939457.100263299</v>
      </c>
      <c r="O64" s="82">
        <v>16396392.318939636</v>
      </c>
      <c r="P64" s="82">
        <v>16873773.449654207</v>
      </c>
      <c r="Q64" s="82">
        <v>17322052.576933615</v>
      </c>
      <c r="R64" s="82">
        <v>17758797.463631585</v>
      </c>
      <c r="S64" s="82">
        <v>18207780.90690776</v>
      </c>
      <c r="T64" s="82">
        <v>18591509.466954127</v>
      </c>
      <c r="U64" s="82">
        <v>18983462.686342716</v>
      </c>
      <c r="V64" s="82">
        <v>19388865.84389437</v>
      </c>
      <c r="W64" s="82">
        <v>20025607.651408736</v>
      </c>
      <c r="X64" s="82">
        <v>20682278.487175852</v>
      </c>
      <c r="Y64" s="82">
        <v>21051750.70295658</v>
      </c>
      <c r="Z64" s="82">
        <v>21430372.286837839</v>
      </c>
      <c r="AA64" s="82">
        <v>21807942.036198698</v>
      </c>
      <c r="AB64" s="82">
        <v>22187092.198113699</v>
      </c>
      <c r="AC64" s="82">
        <v>22568100.720055241</v>
      </c>
      <c r="AD64" s="82">
        <v>22949939.844444606</v>
      </c>
      <c r="AE64" s="82">
        <v>23333876.77654995</v>
      </c>
      <c r="AF64" s="82">
        <v>23775341.940463036</v>
      </c>
      <c r="AG64" s="82">
        <v>24222332.838936001</v>
      </c>
      <c r="AH64" s="82">
        <v>24675433.20091112</v>
      </c>
      <c r="AI64" s="82">
        <v>24953055.357391957</v>
      </c>
      <c r="AJ64" s="82">
        <v>25232380.573550045</v>
      </c>
      <c r="AK64" s="82">
        <v>25513798.428674225</v>
      </c>
      <c r="AL64" s="82">
        <v>25797502.255926799</v>
      </c>
      <c r="AM64" s="82">
        <v>26083692.853299368</v>
      </c>
      <c r="AN64" s="82">
        <v>26374282.184361458</v>
      </c>
      <c r="AO64" s="82">
        <v>26666884.235077851</v>
      </c>
      <c r="AP64" s="82">
        <v>26962383.202507466</v>
      </c>
      <c r="AQ64" s="82">
        <v>27261563.487544805</v>
      </c>
      <c r="AR64" s="82">
        <v>27563796.173813798</v>
      </c>
      <c r="AS64" s="82">
        <v>27871211.800209403</v>
      </c>
      <c r="AT64" s="82">
        <v>28181881.22220264</v>
      </c>
      <c r="AU64" s="82">
        <v>28495988.032897457</v>
      </c>
      <c r="AV64" s="82">
        <v>28813329.317235228</v>
      </c>
      <c r="AW64" s="82">
        <v>29133717.63221807</v>
      </c>
    </row>
    <row r="65" spans="1:49" ht="64.5" x14ac:dyDescent="0.25">
      <c r="A65" s="80">
        <v>7</v>
      </c>
      <c r="B65" s="81" t="s">
        <v>271</v>
      </c>
      <c r="C65" s="80">
        <v>50</v>
      </c>
      <c r="D65" s="81" t="s">
        <v>282</v>
      </c>
      <c r="E65" s="81" t="s">
        <v>283</v>
      </c>
      <c r="F65" s="81" t="s">
        <v>274</v>
      </c>
      <c r="G65" s="81" t="s">
        <v>275</v>
      </c>
      <c r="H65" s="81" t="s">
        <v>284</v>
      </c>
      <c r="I65" s="82">
        <v>3199518.3248322723</v>
      </c>
      <c r="J65" s="82">
        <v>3138582.8704467197</v>
      </c>
      <c r="K65" s="82">
        <v>3035123.1765172915</v>
      </c>
      <c r="L65" s="82">
        <v>3047685.9337326745</v>
      </c>
      <c r="M65" s="82">
        <v>3094131.3288091663</v>
      </c>
      <c r="N65" s="82">
        <v>3146171.8725707079</v>
      </c>
      <c r="O65" s="82">
        <v>3206224.4005417298</v>
      </c>
      <c r="P65" s="82">
        <v>3269161.4956807606</v>
      </c>
      <c r="Q65" s="82">
        <v>3342044.4854638502</v>
      </c>
      <c r="R65" s="82">
        <v>3412117.3114886605</v>
      </c>
      <c r="S65" s="82">
        <v>3484240.5951072308</v>
      </c>
      <c r="T65" s="82">
        <v>3528888.0738610351</v>
      </c>
      <c r="U65" s="82">
        <v>3574569.0619488629</v>
      </c>
      <c r="V65" s="82">
        <v>3622238.714453198</v>
      </c>
      <c r="W65" s="82">
        <v>3677497.5936972536</v>
      </c>
      <c r="X65" s="82">
        <v>3733623.6963105556</v>
      </c>
      <c r="Y65" s="82">
        <v>3791459.7691753907</v>
      </c>
      <c r="Z65" s="82">
        <v>3851167.5592236174</v>
      </c>
      <c r="AA65" s="82">
        <v>3910892.0996304806</v>
      </c>
      <c r="AB65" s="82">
        <v>3970977.7664914564</v>
      </c>
      <c r="AC65" s="82">
        <v>4031364.3756444454</v>
      </c>
      <c r="AD65" s="82">
        <v>4091904.3598294905</v>
      </c>
      <c r="AE65" s="82">
        <v>4152975.9617111553</v>
      </c>
      <c r="AF65" s="82">
        <v>4208393.7126169186</v>
      </c>
      <c r="AG65" s="82">
        <v>4264216.2524375226</v>
      </c>
      <c r="AH65" s="82">
        <v>4320776.891444914</v>
      </c>
      <c r="AI65" s="82">
        <v>4379104.7477350729</v>
      </c>
      <c r="AJ65" s="82">
        <v>4438051.3408085909</v>
      </c>
      <c r="AK65" s="82">
        <v>4497740.0395591687</v>
      </c>
      <c r="AL65" s="82">
        <v>4558109.1385670621</v>
      </c>
      <c r="AM65" s="82">
        <v>4619240.9026837815</v>
      </c>
      <c r="AN65" s="82">
        <v>4681483.1615306037</v>
      </c>
      <c r="AO65" s="82">
        <v>4744274.7914329721</v>
      </c>
      <c r="AP65" s="82">
        <v>4807897.2583968695</v>
      </c>
      <c r="AQ65" s="82">
        <v>4872417.6430280786</v>
      </c>
      <c r="AR65" s="82">
        <v>4937773.3802297246</v>
      </c>
      <c r="AS65" s="82">
        <v>5004370.4824940553</v>
      </c>
      <c r="AT65" s="82">
        <v>5071810.0360518675</v>
      </c>
      <c r="AU65" s="82">
        <v>5140181.9720092416</v>
      </c>
      <c r="AV65" s="82">
        <v>5209383.6845908016</v>
      </c>
      <c r="AW65" s="82">
        <v>5279436.0470518367</v>
      </c>
    </row>
    <row r="66" spans="1:49" ht="64.5" x14ac:dyDescent="0.25">
      <c r="A66" s="80">
        <v>7</v>
      </c>
      <c r="B66" s="81" t="s">
        <v>271</v>
      </c>
      <c r="C66" s="80">
        <v>51</v>
      </c>
      <c r="D66" s="81" t="s">
        <v>285</v>
      </c>
      <c r="E66" s="81" t="s">
        <v>286</v>
      </c>
      <c r="F66" s="81" t="s">
        <v>274</v>
      </c>
      <c r="G66" s="81" t="s">
        <v>275</v>
      </c>
      <c r="H66" s="81" t="s">
        <v>287</v>
      </c>
      <c r="I66" s="82">
        <v>4101328.1042391462</v>
      </c>
      <c r="J66" s="82">
        <v>4146461.2744020717</v>
      </c>
      <c r="K66" s="82">
        <v>4202179.9337142557</v>
      </c>
      <c r="L66" s="82">
        <v>4234612.1891139429</v>
      </c>
      <c r="M66" s="82">
        <v>4304353.1159084998</v>
      </c>
      <c r="N66" s="82">
        <v>4373755.5820408044</v>
      </c>
      <c r="O66" s="82">
        <v>4450826.2471373836</v>
      </c>
      <c r="P66" s="82">
        <v>4530733.612082771</v>
      </c>
      <c r="Q66" s="82">
        <v>4612137.2779701138</v>
      </c>
      <c r="R66" s="82">
        <v>4691018.4479265753</v>
      </c>
      <c r="S66" s="82">
        <v>4771233.7079861322</v>
      </c>
      <c r="T66" s="82">
        <v>4840960.5462552598</v>
      </c>
      <c r="U66" s="82">
        <v>4911375.5883611767</v>
      </c>
      <c r="V66" s="82">
        <v>4983444.4739191663</v>
      </c>
      <c r="W66" s="82">
        <v>5060763.2835401604</v>
      </c>
      <c r="X66" s="82">
        <v>5139180.6832865356</v>
      </c>
      <c r="Y66" s="82">
        <v>5221422.0374052227</v>
      </c>
      <c r="Z66" s="82">
        <v>5305300.4688808508</v>
      </c>
      <c r="AA66" s="82">
        <v>5389393.0795013253</v>
      </c>
      <c r="AB66" s="82">
        <v>5473719.3505668463</v>
      </c>
      <c r="AC66" s="82">
        <v>5558310.4478031406</v>
      </c>
      <c r="AD66" s="82">
        <v>5643154.0966489967</v>
      </c>
      <c r="AE66" s="82">
        <v>5728428.093395141</v>
      </c>
      <c r="AF66" s="82">
        <v>5778648.6976592718</v>
      </c>
      <c r="AG66" s="82">
        <v>5828843.3381099841</v>
      </c>
      <c r="AH66" s="82">
        <v>5879160.964159416</v>
      </c>
      <c r="AI66" s="82">
        <v>5950692.476655216</v>
      </c>
      <c r="AJ66" s="82">
        <v>6022535.2531785471</v>
      </c>
      <c r="AK66" s="82">
        <v>6095092.1134215919</v>
      </c>
      <c r="AL66" s="82">
        <v>6168260.6291796332</v>
      </c>
      <c r="AM66" s="82">
        <v>6242095.6228930848</v>
      </c>
      <c r="AN66" s="82">
        <v>6316947.1414593225</v>
      </c>
      <c r="AO66" s="82">
        <v>6392325.6211149413</v>
      </c>
      <c r="AP66" s="82">
        <v>6468383.5178467277</v>
      </c>
      <c r="AQ66" s="82">
        <v>6545340.883887222</v>
      </c>
      <c r="AR66" s="82">
        <v>6622958.294180776</v>
      </c>
      <c r="AS66" s="82">
        <v>6701570.29283443</v>
      </c>
      <c r="AT66" s="82">
        <v>6780806.6690099901</v>
      </c>
      <c r="AU66" s="82">
        <v>6860778.0223098053</v>
      </c>
      <c r="AV66" s="82">
        <v>6941206.6978542889</v>
      </c>
      <c r="AW66" s="82">
        <v>7022090.3016187111</v>
      </c>
    </row>
    <row r="67" spans="1:49" ht="64.5" x14ac:dyDescent="0.25">
      <c r="A67" s="80">
        <v>7</v>
      </c>
      <c r="B67" s="81" t="s">
        <v>271</v>
      </c>
      <c r="C67" s="80">
        <v>52</v>
      </c>
      <c r="D67" s="81" t="s">
        <v>288</v>
      </c>
      <c r="E67" s="81" t="s">
        <v>289</v>
      </c>
      <c r="F67" s="81" t="s">
        <v>274</v>
      </c>
      <c r="G67" s="81" t="s">
        <v>275</v>
      </c>
      <c r="H67" s="81" t="s">
        <v>290</v>
      </c>
      <c r="I67" s="82">
        <v>5775642.6253853012</v>
      </c>
      <c r="J67" s="82">
        <v>5649048.0022648387</v>
      </c>
      <c r="K67" s="82">
        <v>5593250.4189714929</v>
      </c>
      <c r="L67" s="82">
        <v>5659493.6541853733</v>
      </c>
      <c r="M67" s="82">
        <v>5788408.9523915723</v>
      </c>
      <c r="N67" s="82">
        <v>5894475.9675925653</v>
      </c>
      <c r="O67" s="82">
        <v>6016660.0772149116</v>
      </c>
      <c r="P67" s="82">
        <v>6146496.7115142448</v>
      </c>
      <c r="Q67" s="82">
        <v>6259504.0960233975</v>
      </c>
      <c r="R67" s="82">
        <v>6367812.7128023338</v>
      </c>
      <c r="S67" s="82">
        <v>6480140.4777767044</v>
      </c>
      <c r="T67" s="82">
        <v>6625570.6330910614</v>
      </c>
      <c r="U67" s="82">
        <v>6775840.3572558453</v>
      </c>
      <c r="V67" s="82">
        <v>6932403.055473363</v>
      </c>
      <c r="W67" s="82">
        <v>7061307.3981039161</v>
      </c>
      <c r="X67" s="82">
        <v>7193223.3579944251</v>
      </c>
      <c r="Y67" s="82">
        <v>7296373.9251397261</v>
      </c>
      <c r="Z67" s="82">
        <v>7402805.6310099242</v>
      </c>
      <c r="AA67" s="82">
        <v>7509232.571427485</v>
      </c>
      <c r="AB67" s="82">
        <v>7615904.3311420018</v>
      </c>
      <c r="AC67" s="82">
        <v>7722681.8558641654</v>
      </c>
      <c r="AD67" s="82">
        <v>7829324.7816548496</v>
      </c>
      <c r="AE67" s="82">
        <v>7936318.6877068784</v>
      </c>
      <c r="AF67" s="82">
        <v>8045938.3772661574</v>
      </c>
      <c r="AG67" s="82">
        <v>8156343.4303820124</v>
      </c>
      <c r="AH67" s="82">
        <v>8267644.9837433519</v>
      </c>
      <c r="AI67" s="82">
        <v>8369171.47062835</v>
      </c>
      <c r="AJ67" s="82">
        <v>8471288.776987711</v>
      </c>
      <c r="AK67" s="82">
        <v>8574380.511351645</v>
      </c>
      <c r="AL67" s="82">
        <v>8678426.9063860551</v>
      </c>
      <c r="AM67" s="82">
        <v>8783560.4062111657</v>
      </c>
      <c r="AN67" s="82">
        <v>8890424.9019555748</v>
      </c>
      <c r="AO67" s="82">
        <v>8998129.6216534618</v>
      </c>
      <c r="AP67" s="82">
        <v>9107014.8256062455</v>
      </c>
      <c r="AQ67" s="82">
        <v>9217298.4833194949</v>
      </c>
      <c r="AR67" s="82">
        <v>9328941.9481547475</v>
      </c>
      <c r="AS67" s="82">
        <v>9442688.0040114764</v>
      </c>
      <c r="AT67" s="82">
        <v>9557794.7495952379</v>
      </c>
      <c r="AU67" s="82">
        <v>9674449.982203301</v>
      </c>
      <c r="AV67" s="82">
        <v>9792479.5708766915</v>
      </c>
      <c r="AW67" s="82">
        <v>9911937.1406392138</v>
      </c>
    </row>
    <row r="68" spans="1:49" ht="64.5" x14ac:dyDescent="0.25">
      <c r="A68" s="80">
        <v>7</v>
      </c>
      <c r="B68" s="81" t="s">
        <v>271</v>
      </c>
      <c r="C68" s="80">
        <v>53</v>
      </c>
      <c r="D68" s="81" t="s">
        <v>291</v>
      </c>
      <c r="E68" s="81" t="s">
        <v>292</v>
      </c>
      <c r="F68" s="81" t="s">
        <v>274</v>
      </c>
      <c r="G68" s="81" t="s">
        <v>275</v>
      </c>
      <c r="H68" s="81" t="s">
        <v>293</v>
      </c>
      <c r="I68" s="82">
        <v>16165095.143923203</v>
      </c>
      <c r="J68" s="82">
        <v>15833024.616105739</v>
      </c>
      <c r="K68" s="82">
        <v>15723140.41360664</v>
      </c>
      <c r="L68" s="82">
        <v>16063547.792877544</v>
      </c>
      <c r="M68" s="82">
        <v>16475030.736858975</v>
      </c>
      <c r="N68" s="82">
        <v>16831174.151994314</v>
      </c>
      <c r="O68" s="82">
        <v>17209754.970753077</v>
      </c>
      <c r="P68" s="82">
        <v>17598860.367522549</v>
      </c>
      <c r="Q68" s="82">
        <v>17959898.256458476</v>
      </c>
      <c r="R68" s="82">
        <v>18317937.612043571</v>
      </c>
      <c r="S68" s="82">
        <v>18684027.858630009</v>
      </c>
      <c r="T68" s="82">
        <v>19040839.146128111</v>
      </c>
      <c r="U68" s="82">
        <v>19404046.954666846</v>
      </c>
      <c r="V68" s="82">
        <v>19776850.258492753</v>
      </c>
      <c r="W68" s="82">
        <v>20127728.29042577</v>
      </c>
      <c r="X68" s="82">
        <v>20484858.540162981</v>
      </c>
      <c r="Y68" s="82">
        <v>20846585.880498413</v>
      </c>
      <c r="Z68" s="82">
        <v>21216307.683652751</v>
      </c>
      <c r="AA68" s="82">
        <v>21589318.168922983</v>
      </c>
      <c r="AB68" s="82">
        <v>21966282.312945187</v>
      </c>
      <c r="AC68" s="82">
        <v>22347133.196373597</v>
      </c>
      <c r="AD68" s="82">
        <v>22731653.286357887</v>
      </c>
      <c r="AE68" s="82">
        <v>23120470.728529774</v>
      </c>
      <c r="AF68" s="82">
        <v>23496997.409862503</v>
      </c>
      <c r="AG68" s="82">
        <v>23878215.811518136</v>
      </c>
      <c r="AH68" s="82">
        <v>24264242.139891837</v>
      </c>
      <c r="AI68" s="82">
        <v>24608034.576906305</v>
      </c>
      <c r="AJ68" s="82">
        <v>24955788.210520528</v>
      </c>
      <c r="AK68" s="82">
        <v>25307658.640376084</v>
      </c>
      <c r="AL68" s="82">
        <v>25663975.175021466</v>
      </c>
      <c r="AM68" s="82">
        <v>26024675.450089402</v>
      </c>
      <c r="AN68" s="82">
        <v>26390585.944205288</v>
      </c>
      <c r="AO68" s="82">
        <v>26761106.656373646</v>
      </c>
      <c r="AP68" s="82">
        <v>27136436.227137554</v>
      </c>
      <c r="AQ68" s="82">
        <v>27517292.675136529</v>
      </c>
      <c r="AR68" s="82">
        <v>27903434.395332258</v>
      </c>
      <c r="AS68" s="82">
        <v>28295989.99018148</v>
      </c>
      <c r="AT68" s="82">
        <v>28694177.825720217</v>
      </c>
      <c r="AU68" s="82">
        <v>29098353.846549094</v>
      </c>
      <c r="AV68" s="82">
        <v>29508527.681816533</v>
      </c>
      <c r="AW68" s="82">
        <v>29924802.942596234</v>
      </c>
    </row>
    <row r="69" spans="1:49" ht="64.5" x14ac:dyDescent="0.25">
      <c r="A69" s="80">
        <v>7</v>
      </c>
      <c r="B69" s="81" t="s">
        <v>271</v>
      </c>
      <c r="C69" s="80">
        <v>54</v>
      </c>
      <c r="D69" s="81" t="s">
        <v>294</v>
      </c>
      <c r="E69" s="81" t="s">
        <v>295</v>
      </c>
      <c r="F69" s="81" t="s">
        <v>274</v>
      </c>
      <c r="G69" s="81" t="s">
        <v>275</v>
      </c>
      <c r="H69" s="81" t="s">
        <v>296</v>
      </c>
      <c r="I69" s="82">
        <v>9003947.8970628493</v>
      </c>
      <c r="J69" s="82">
        <v>8732777.5419521276</v>
      </c>
      <c r="K69" s="82">
        <v>8637070.7162110936</v>
      </c>
      <c r="L69" s="82">
        <v>8782630.965482654</v>
      </c>
      <c r="M69" s="82">
        <v>8977016.5296352264</v>
      </c>
      <c r="N69" s="82">
        <v>9146653.8259023465</v>
      </c>
      <c r="O69" s="82">
        <v>9333494.9000944681</v>
      </c>
      <c r="P69" s="82">
        <v>9528199.8842721991</v>
      </c>
      <c r="Q69" s="82">
        <v>9701290.6084968001</v>
      </c>
      <c r="R69" s="82">
        <v>9869687.5341149271</v>
      </c>
      <c r="S69" s="82">
        <v>10041675.708128881</v>
      </c>
      <c r="T69" s="82">
        <v>10252014.971476166</v>
      </c>
      <c r="U69" s="82">
        <v>10467243.716488143</v>
      </c>
      <c r="V69" s="82">
        <v>10689403.810452079</v>
      </c>
      <c r="W69" s="82">
        <v>10807743.451281996</v>
      </c>
      <c r="X69" s="82">
        <v>10926974.607999343</v>
      </c>
      <c r="Y69" s="82">
        <v>11108165.553537806</v>
      </c>
      <c r="Z69" s="82">
        <v>11293604.098850152</v>
      </c>
      <c r="AA69" s="82">
        <v>11480055.19309837</v>
      </c>
      <c r="AB69" s="82">
        <v>11666953.497142982</v>
      </c>
      <c r="AC69" s="82">
        <v>11854870.396028671</v>
      </c>
      <c r="AD69" s="82">
        <v>12043438.750504799</v>
      </c>
      <c r="AE69" s="82">
        <v>12233207.698671771</v>
      </c>
      <c r="AF69" s="82">
        <v>12413424.370593736</v>
      </c>
      <c r="AG69" s="82">
        <v>12595378.661531411</v>
      </c>
      <c r="AH69" s="82">
        <v>12779284.988091825</v>
      </c>
      <c r="AI69" s="82">
        <v>12934416.351219621</v>
      </c>
      <c r="AJ69" s="82">
        <v>13090825.18186955</v>
      </c>
      <c r="AK69" s="82">
        <v>13248609.877250431</v>
      </c>
      <c r="AL69" s="82">
        <v>13407870.073652525</v>
      </c>
      <c r="AM69" s="82">
        <v>13568889.112359095</v>
      </c>
      <c r="AN69" s="82">
        <v>13732087.005024996</v>
      </c>
      <c r="AO69" s="82">
        <v>13896775.358379154</v>
      </c>
      <c r="AP69" s="82">
        <v>14063356.314857267</v>
      </c>
      <c r="AQ69" s="82">
        <v>14232096.547694962</v>
      </c>
      <c r="AR69" s="82">
        <v>14402881.716451339</v>
      </c>
      <c r="AS69" s="82">
        <v>14576645.783253232</v>
      </c>
      <c r="AT69" s="82">
        <v>14752522.162096255</v>
      </c>
      <c r="AU69" s="82">
        <v>14930786.975144489</v>
      </c>
      <c r="AV69" s="82">
        <v>15111178.542888455</v>
      </c>
      <c r="AW69" s="82">
        <v>15293786.518961243</v>
      </c>
    </row>
    <row r="70" spans="1:49" ht="64.5" x14ac:dyDescent="0.25">
      <c r="A70" s="80">
        <v>7</v>
      </c>
      <c r="B70" s="81" t="s">
        <v>271</v>
      </c>
      <c r="C70" s="80">
        <v>55</v>
      </c>
      <c r="D70" s="81" t="s">
        <v>297</v>
      </c>
      <c r="E70" s="81" t="s">
        <v>298</v>
      </c>
      <c r="F70" s="81" t="s">
        <v>274</v>
      </c>
      <c r="G70" s="81" t="s">
        <v>275</v>
      </c>
      <c r="H70" s="81" t="s">
        <v>299</v>
      </c>
      <c r="I70" s="82">
        <v>9342403.6691197753</v>
      </c>
      <c r="J70" s="82">
        <v>9140088.6224697642</v>
      </c>
      <c r="K70" s="82">
        <v>8742791.225451583</v>
      </c>
      <c r="L70" s="82">
        <v>8784112.0109727923</v>
      </c>
      <c r="M70" s="82">
        <v>8894983.389235571</v>
      </c>
      <c r="N70" s="82">
        <v>9032275.9387463387</v>
      </c>
      <c r="O70" s="82">
        <v>9183292.7261003442</v>
      </c>
      <c r="P70" s="82">
        <v>9338742.9913735073</v>
      </c>
      <c r="Q70" s="82">
        <v>9484024.6257078834</v>
      </c>
      <c r="R70" s="82">
        <v>9623738.3299614359</v>
      </c>
      <c r="S70" s="82">
        <v>9765335.3143471014</v>
      </c>
      <c r="T70" s="82">
        <v>9899757.502796188</v>
      </c>
      <c r="U70" s="82">
        <v>10034880.798913945</v>
      </c>
      <c r="V70" s="82">
        <v>10172604.727926498</v>
      </c>
      <c r="W70" s="82">
        <v>10324092.046889191</v>
      </c>
      <c r="X70" s="82">
        <v>10476844.47494879</v>
      </c>
      <c r="Y70" s="82">
        <v>10633860.766313847</v>
      </c>
      <c r="Z70" s="82">
        <v>10793407.31481169</v>
      </c>
      <c r="AA70" s="82">
        <v>10952378.260152278</v>
      </c>
      <c r="AB70" s="82">
        <v>11111232.664120089</v>
      </c>
      <c r="AC70" s="82">
        <v>11270186.519921074</v>
      </c>
      <c r="AD70" s="82">
        <v>11428957.068062715</v>
      </c>
      <c r="AE70" s="82">
        <v>11588228.061710274</v>
      </c>
      <c r="AF70" s="82">
        <v>11744484.207589734</v>
      </c>
      <c r="AG70" s="82">
        <v>11901838.582182715</v>
      </c>
      <c r="AH70" s="82">
        <v>12060267.592086</v>
      </c>
      <c r="AI70" s="82">
        <v>12219472.128230995</v>
      </c>
      <c r="AJ70" s="82">
        <v>12380167.551022267</v>
      </c>
      <c r="AK70" s="82">
        <v>12542528.152961539</v>
      </c>
      <c r="AL70" s="82">
        <v>12706582.161350017</v>
      </c>
      <c r="AM70" s="82">
        <v>12872391.950057963</v>
      </c>
      <c r="AN70" s="82">
        <v>13040537.228706732</v>
      </c>
      <c r="AO70" s="82">
        <v>13210338.350276675</v>
      </c>
      <c r="AP70" s="82">
        <v>13382065.184440827</v>
      </c>
      <c r="AQ70" s="82">
        <v>13556063.292589467</v>
      </c>
      <c r="AR70" s="82">
        <v>13732078.203268403</v>
      </c>
      <c r="AS70" s="82">
        <v>13910820.099470433</v>
      </c>
      <c r="AT70" s="82">
        <v>14091608.14844304</v>
      </c>
      <c r="AU70" s="82">
        <v>14274515.657158125</v>
      </c>
      <c r="AV70" s="82">
        <v>14459428.640318472</v>
      </c>
      <c r="AW70" s="82">
        <v>14646202.295565516</v>
      </c>
    </row>
    <row r="71" spans="1:49" s="61" customFormat="1" x14ac:dyDescent="0.25">
      <c r="A71" s="61" t="s">
        <v>301</v>
      </c>
      <c r="I71" s="84">
        <f>SUM(I1:I70)</f>
        <v>836463980.45824194</v>
      </c>
      <c r="J71" s="84">
        <f t="shared" ref="J71:AW71" si="0">SUM(J1:J70)</f>
        <v>830878316.25216401</v>
      </c>
      <c r="K71" s="84">
        <f t="shared" si="0"/>
        <v>830337746.71792972</v>
      </c>
      <c r="L71" s="84">
        <f t="shared" si="0"/>
        <v>840871198.29181051</v>
      </c>
      <c r="M71" s="84">
        <f t="shared" si="0"/>
        <v>853163805.15287685</v>
      </c>
      <c r="N71" s="84">
        <f t="shared" si="0"/>
        <v>864904837.36865902</v>
      </c>
      <c r="O71" s="84">
        <f t="shared" si="0"/>
        <v>877259220.69474506</v>
      </c>
      <c r="P71" s="84">
        <f t="shared" si="0"/>
        <v>883246683.52420568</v>
      </c>
      <c r="Q71" s="84">
        <f t="shared" si="0"/>
        <v>886442062.36723733</v>
      </c>
      <c r="R71" s="84">
        <f t="shared" si="0"/>
        <v>895760071.46227086</v>
      </c>
      <c r="S71" s="84">
        <f t="shared" si="0"/>
        <v>899639754.53424251</v>
      </c>
      <c r="T71" s="84">
        <f t="shared" si="0"/>
        <v>907695159.63609636</v>
      </c>
      <c r="U71" s="84">
        <f t="shared" si="0"/>
        <v>916010145.57405758</v>
      </c>
      <c r="V71" s="84">
        <f t="shared" si="0"/>
        <v>924184228.60741329</v>
      </c>
      <c r="W71" s="84">
        <f t="shared" si="0"/>
        <v>926776780.88966811</v>
      </c>
      <c r="X71" s="84">
        <f t="shared" si="0"/>
        <v>929443512.65217006</v>
      </c>
      <c r="Y71" s="84">
        <f t="shared" si="0"/>
        <v>935625475.99757779</v>
      </c>
      <c r="Z71" s="84">
        <f t="shared" si="0"/>
        <v>941103616.11155152</v>
      </c>
      <c r="AA71" s="84">
        <f t="shared" si="0"/>
        <v>946466378.41585326</v>
      </c>
      <c r="AB71" s="84">
        <f t="shared" si="0"/>
        <v>951824304.7345711</v>
      </c>
      <c r="AC71" s="84">
        <f t="shared" si="0"/>
        <v>957178153.18771982</v>
      </c>
      <c r="AD71" s="84">
        <f t="shared" si="0"/>
        <v>962634964.51900458</v>
      </c>
      <c r="AE71" s="84">
        <f t="shared" si="0"/>
        <v>966669179.21683335</v>
      </c>
      <c r="AF71" s="84">
        <f t="shared" si="0"/>
        <v>970549204.59095395</v>
      </c>
      <c r="AG71" s="84">
        <f t="shared" si="0"/>
        <v>974456381.38197803</v>
      </c>
      <c r="AH71" s="84">
        <f t="shared" si="0"/>
        <v>978834459.2468729</v>
      </c>
      <c r="AI71" s="84">
        <f t="shared" si="0"/>
        <v>982654684.79273331</v>
      </c>
      <c r="AJ71" s="84">
        <f t="shared" si="0"/>
        <v>986515370.1181618</v>
      </c>
      <c r="AK71" s="84">
        <f t="shared" si="0"/>
        <v>990422015.99550557</v>
      </c>
      <c r="AL71" s="84">
        <f t="shared" si="0"/>
        <v>994375323.26122344</v>
      </c>
      <c r="AM71" s="84">
        <f t="shared" si="0"/>
        <v>998382259.43462312</v>
      </c>
      <c r="AN71" s="84">
        <f t="shared" si="0"/>
        <v>1005486536.3339108</v>
      </c>
      <c r="AO71" s="84">
        <f t="shared" si="0"/>
        <v>1012555429.2756027</v>
      </c>
      <c r="AP71" s="84">
        <f t="shared" si="0"/>
        <v>1019592191.4330603</v>
      </c>
      <c r="AQ71" s="84">
        <f t="shared" si="0"/>
        <v>1026624565.2217292</v>
      </c>
      <c r="AR71" s="84">
        <f t="shared" si="0"/>
        <v>1033645438.5330843</v>
      </c>
      <c r="AS71" s="84">
        <f t="shared" si="0"/>
        <v>1040686774.4289316</v>
      </c>
      <c r="AT71" s="84">
        <f t="shared" si="0"/>
        <v>1047712443.3288494</v>
      </c>
      <c r="AU71" s="84">
        <f t="shared" si="0"/>
        <v>1054739743.2764338</v>
      </c>
      <c r="AV71" s="84">
        <f t="shared" si="0"/>
        <v>1061758598.0030767</v>
      </c>
      <c r="AW71" s="84">
        <f t="shared" si="0"/>
        <v>1068767246.8148121</v>
      </c>
    </row>
    <row r="74" spans="1:49" x14ac:dyDescent="0.25">
      <c r="A74" s="79" t="s">
        <v>300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4"/>
  <sheetViews>
    <sheetView workbookViewId="0"/>
  </sheetViews>
  <sheetFormatPr defaultRowHeight="12.75" x14ac:dyDescent="0.2"/>
  <cols>
    <col min="1" max="1" width="9.140625" style="79" customWidth="1"/>
    <col min="2" max="2" width="12.140625" style="79" bestFit="1" customWidth="1"/>
    <col min="3" max="3" width="13.28515625" style="79" bestFit="1" customWidth="1"/>
    <col min="4" max="4" width="12.7109375" style="79" bestFit="1" customWidth="1"/>
    <col min="5" max="5" width="8.85546875" style="79" bestFit="1" customWidth="1"/>
    <col min="6" max="6" width="9.140625" style="79"/>
    <col min="7" max="7" width="9.5703125" style="79" bestFit="1" customWidth="1"/>
    <col min="8" max="8" width="7.85546875" style="79" bestFit="1" customWidth="1"/>
    <col min="9" max="19" width="12" style="79" bestFit="1" customWidth="1"/>
    <col min="20" max="49" width="13.5703125" style="79" bestFit="1" customWidth="1"/>
    <col min="50" max="16384" width="9.140625" style="79"/>
  </cols>
  <sheetData>
    <row r="1" spans="1:49" s="88" customFormat="1" x14ac:dyDescent="0.2">
      <c r="A1" s="78" t="s">
        <v>94</v>
      </c>
      <c r="B1" s="78" t="s">
        <v>95</v>
      </c>
      <c r="C1" s="78" t="s">
        <v>96</v>
      </c>
      <c r="D1" s="78" t="s">
        <v>97</v>
      </c>
      <c r="E1" s="78" t="s">
        <v>98</v>
      </c>
      <c r="F1" s="78" t="s">
        <v>99</v>
      </c>
      <c r="G1" s="78" t="s">
        <v>100</v>
      </c>
      <c r="H1" s="78" t="s">
        <v>101</v>
      </c>
      <c r="I1" s="87">
        <v>2010</v>
      </c>
      <c r="J1" s="87">
        <v>2011</v>
      </c>
      <c r="K1" s="87">
        <v>2012</v>
      </c>
      <c r="L1" s="87">
        <v>2013</v>
      </c>
      <c r="M1" s="87">
        <v>2014</v>
      </c>
      <c r="N1" s="87">
        <v>2015</v>
      </c>
      <c r="O1" s="87">
        <v>2016</v>
      </c>
      <c r="P1" s="87">
        <v>2017</v>
      </c>
      <c r="Q1" s="87">
        <v>2018</v>
      </c>
      <c r="R1" s="87">
        <v>2019</v>
      </c>
      <c r="S1" s="87">
        <v>2020</v>
      </c>
      <c r="T1" s="87">
        <v>2021</v>
      </c>
      <c r="U1" s="87">
        <v>2022</v>
      </c>
      <c r="V1" s="87">
        <v>2023</v>
      </c>
      <c r="W1" s="87">
        <v>2024</v>
      </c>
      <c r="X1" s="87">
        <v>2025</v>
      </c>
      <c r="Y1" s="87">
        <v>2026</v>
      </c>
      <c r="Z1" s="87">
        <v>2027</v>
      </c>
      <c r="AA1" s="87">
        <v>2028</v>
      </c>
      <c r="AB1" s="87">
        <v>2029</v>
      </c>
      <c r="AC1" s="87">
        <v>2030</v>
      </c>
      <c r="AD1" s="87">
        <v>2031</v>
      </c>
      <c r="AE1" s="87">
        <v>2032</v>
      </c>
      <c r="AF1" s="87">
        <v>2033</v>
      </c>
      <c r="AG1" s="87">
        <v>2034</v>
      </c>
      <c r="AH1" s="87">
        <v>2035</v>
      </c>
      <c r="AI1" s="87">
        <v>2036</v>
      </c>
      <c r="AJ1" s="87">
        <v>2037</v>
      </c>
      <c r="AK1" s="87">
        <v>2038</v>
      </c>
      <c r="AL1" s="87">
        <v>2039</v>
      </c>
      <c r="AM1" s="87">
        <v>2040</v>
      </c>
      <c r="AN1" s="87">
        <v>2041</v>
      </c>
      <c r="AO1" s="87">
        <v>2042</v>
      </c>
      <c r="AP1" s="87">
        <v>2043</v>
      </c>
      <c r="AQ1" s="87">
        <v>2044</v>
      </c>
      <c r="AR1" s="87">
        <v>2045</v>
      </c>
      <c r="AS1" s="87">
        <v>2046</v>
      </c>
      <c r="AT1" s="87">
        <v>2047</v>
      </c>
      <c r="AU1" s="87">
        <v>2048</v>
      </c>
      <c r="AV1" s="87">
        <v>2049</v>
      </c>
      <c r="AW1" s="87">
        <v>2050</v>
      </c>
    </row>
    <row r="2" spans="1:49" ht="51" x14ac:dyDescent="0.2">
      <c r="A2" s="80">
        <v>1</v>
      </c>
      <c r="B2" s="81" t="s">
        <v>102</v>
      </c>
      <c r="C2" s="80">
        <v>1</v>
      </c>
      <c r="D2" s="81" t="s">
        <v>103</v>
      </c>
      <c r="E2" s="81" t="s">
        <v>104</v>
      </c>
      <c r="F2" s="81" t="s">
        <v>105</v>
      </c>
      <c r="G2" s="81" t="s">
        <v>106</v>
      </c>
      <c r="H2" s="81" t="s">
        <v>107</v>
      </c>
      <c r="I2" s="82">
        <v>189332.924370758</v>
      </c>
      <c r="J2" s="82">
        <v>184460.49902094866</v>
      </c>
      <c r="K2" s="82">
        <v>182432.67649075683</v>
      </c>
      <c r="L2" s="82">
        <v>188610.99039777488</v>
      </c>
      <c r="M2" s="82">
        <v>192293.71181423592</v>
      </c>
      <c r="N2" s="82">
        <v>195914.10484388933</v>
      </c>
      <c r="O2" s="82">
        <v>199922.29068139044</v>
      </c>
      <c r="P2" s="82">
        <v>202728.51072999334</v>
      </c>
      <c r="Q2" s="82">
        <v>203409.73717288155</v>
      </c>
      <c r="R2" s="82">
        <v>204138.06156706213</v>
      </c>
      <c r="S2" s="82">
        <v>204808.34864534342</v>
      </c>
      <c r="T2" s="82">
        <v>205446.64406221002</v>
      </c>
      <c r="U2" s="82">
        <v>205711.62773559519</v>
      </c>
      <c r="V2" s="82">
        <v>206223.62369117391</v>
      </c>
      <c r="W2" s="82">
        <v>206583.30172047685</v>
      </c>
      <c r="X2" s="82">
        <v>206970.12960795345</v>
      </c>
      <c r="Y2" s="82">
        <v>206899.39597459571</v>
      </c>
      <c r="Z2" s="82">
        <v>207257.31975447855</v>
      </c>
      <c r="AA2" s="82">
        <v>207615.39049127634</v>
      </c>
      <c r="AB2" s="82">
        <v>207978.44374688907</v>
      </c>
      <c r="AC2" s="82">
        <v>208334.88032432389</v>
      </c>
      <c r="AD2" s="82">
        <v>208698.59006844595</v>
      </c>
      <c r="AE2" s="82">
        <v>209051.10433530828</v>
      </c>
      <c r="AF2" s="82">
        <v>209376.87495574699</v>
      </c>
      <c r="AG2" s="82">
        <v>209672.28714494116</v>
      </c>
      <c r="AH2" s="82">
        <v>209935.06863650263</v>
      </c>
      <c r="AI2" s="82">
        <v>210139.05897194729</v>
      </c>
      <c r="AJ2" s="82">
        <v>210297.62853300472</v>
      </c>
      <c r="AK2" s="82">
        <v>210413.50801836292</v>
      </c>
      <c r="AL2" s="82">
        <v>210480.3294235387</v>
      </c>
      <c r="AM2" s="82">
        <v>210501.86790681107</v>
      </c>
      <c r="AN2" s="82">
        <v>210482.47671725752</v>
      </c>
      <c r="AO2" s="82">
        <v>210422.34207109199</v>
      </c>
      <c r="AP2" s="82">
        <v>210329.5110734147</v>
      </c>
      <c r="AQ2" s="82">
        <v>210214.66128125973</v>
      </c>
      <c r="AR2" s="82">
        <v>210089.25509943388</v>
      </c>
      <c r="AS2" s="82">
        <v>209973.81616746238</v>
      </c>
      <c r="AT2" s="82">
        <v>209884.19887618092</v>
      </c>
      <c r="AU2" s="82">
        <v>209846.1701004889</v>
      </c>
      <c r="AV2" s="82">
        <v>209887.10135146914</v>
      </c>
      <c r="AW2" s="82">
        <v>210039.19475302234</v>
      </c>
    </row>
    <row r="3" spans="1:49" ht="38.25" x14ac:dyDescent="0.2">
      <c r="A3" s="80">
        <v>1</v>
      </c>
      <c r="B3" s="81" t="s">
        <v>102</v>
      </c>
      <c r="C3" s="80">
        <v>7</v>
      </c>
      <c r="D3" s="81" t="s">
        <v>108</v>
      </c>
      <c r="E3" s="81" t="s">
        <v>109</v>
      </c>
      <c r="F3" s="81" t="s">
        <v>110</v>
      </c>
      <c r="G3" s="81" t="s">
        <v>111</v>
      </c>
      <c r="H3" s="81" t="s">
        <v>107</v>
      </c>
      <c r="I3" s="82">
        <v>1289354.9054023144</v>
      </c>
      <c r="J3" s="82">
        <v>1245277.3511780906</v>
      </c>
      <c r="K3" s="82">
        <v>1214525.4691055964</v>
      </c>
      <c r="L3" s="82">
        <v>1235792.4883668029</v>
      </c>
      <c r="M3" s="82">
        <v>1262809.468522765</v>
      </c>
      <c r="N3" s="82">
        <v>1289360.7561519684</v>
      </c>
      <c r="O3" s="82">
        <v>1320464.8863354975</v>
      </c>
      <c r="P3" s="82">
        <v>1345070.1756604214</v>
      </c>
      <c r="Q3" s="82">
        <v>1355794.9631965931</v>
      </c>
      <c r="R3" s="82">
        <v>1366989.2623485278</v>
      </c>
      <c r="S3" s="82">
        <v>1378096.7456067796</v>
      </c>
      <c r="T3" s="82">
        <v>1388443.3491496346</v>
      </c>
      <c r="U3" s="82">
        <v>1396537.0795430499</v>
      </c>
      <c r="V3" s="82">
        <v>1405956.7509636148</v>
      </c>
      <c r="W3" s="82">
        <v>1414736.9950718451</v>
      </c>
      <c r="X3" s="82">
        <v>1423425.1415164417</v>
      </c>
      <c r="Y3" s="82">
        <v>1428885.9830738648</v>
      </c>
      <c r="Z3" s="82">
        <v>1436766.323085651</v>
      </c>
      <c r="AA3" s="82">
        <v>1444559.5834866073</v>
      </c>
      <c r="AB3" s="82">
        <v>1452078.6506286899</v>
      </c>
      <c r="AC3" s="82">
        <v>1459158.1593185964</v>
      </c>
      <c r="AD3" s="82">
        <v>1466241.3037283672</v>
      </c>
      <c r="AE3" s="82">
        <v>1472979.9078974279</v>
      </c>
      <c r="AF3" s="82">
        <v>1479301.5077486674</v>
      </c>
      <c r="AG3" s="82">
        <v>1485243.5770479208</v>
      </c>
      <c r="AH3" s="82">
        <v>1490826.7822760073</v>
      </c>
      <c r="AI3" s="82">
        <v>1496117.7579753106</v>
      </c>
      <c r="AJ3" s="82">
        <v>1501170.9189101695</v>
      </c>
      <c r="AK3" s="82">
        <v>1505937.4042149996</v>
      </c>
      <c r="AL3" s="82">
        <v>1510444.6737731437</v>
      </c>
      <c r="AM3" s="82">
        <v>1514679.2863536431</v>
      </c>
      <c r="AN3" s="82">
        <v>1518498.0509391928</v>
      </c>
      <c r="AO3" s="82">
        <v>1522226.2941250021</v>
      </c>
      <c r="AP3" s="82">
        <v>1525972.0916557773</v>
      </c>
      <c r="AQ3" s="82">
        <v>1529766.9006724658</v>
      </c>
      <c r="AR3" s="82">
        <v>1533722.1946984441</v>
      </c>
      <c r="AS3" s="82">
        <v>1537771.617475146</v>
      </c>
      <c r="AT3" s="82">
        <v>1542138.6011231861</v>
      </c>
      <c r="AU3" s="82">
        <v>1547052.5329507573</v>
      </c>
      <c r="AV3" s="82">
        <v>1552673.2342906927</v>
      </c>
      <c r="AW3" s="82">
        <v>1559180.8207960518</v>
      </c>
    </row>
    <row r="4" spans="1:49" ht="38.25" x14ac:dyDescent="0.2">
      <c r="A4" s="80">
        <v>1</v>
      </c>
      <c r="B4" s="81" t="s">
        <v>102</v>
      </c>
      <c r="C4" s="80">
        <v>27</v>
      </c>
      <c r="D4" s="81" t="s">
        <v>112</v>
      </c>
      <c r="E4" s="81" t="s">
        <v>113</v>
      </c>
      <c r="F4" s="81" t="s">
        <v>114</v>
      </c>
      <c r="G4" s="81" t="s">
        <v>115</v>
      </c>
      <c r="H4" s="81" t="s">
        <v>116</v>
      </c>
      <c r="I4" s="82">
        <v>4469517.1880973876</v>
      </c>
      <c r="J4" s="82">
        <v>4554438.1919099502</v>
      </c>
      <c r="K4" s="82">
        <v>4637082.3865859229</v>
      </c>
      <c r="L4" s="82">
        <v>4721226.2316309065</v>
      </c>
      <c r="M4" s="82">
        <v>4806896.9405039558</v>
      </c>
      <c r="N4" s="82">
        <v>4894122.2175561069</v>
      </c>
      <c r="O4" s="82">
        <v>4977610.8958227979</v>
      </c>
      <c r="P4" s="82">
        <v>5062523.8048925754</v>
      </c>
      <c r="Q4" s="82">
        <v>5148885.2404140756</v>
      </c>
      <c r="R4" s="82">
        <v>5233117.2606534939</v>
      </c>
      <c r="S4" s="82">
        <v>5318727.2554059327</v>
      </c>
      <c r="T4" s="82">
        <v>5422181.3955046441</v>
      </c>
      <c r="U4" s="82">
        <v>5527647.8135804124</v>
      </c>
      <c r="V4" s="82">
        <v>5635165.6503707673</v>
      </c>
      <c r="W4" s="82">
        <v>5744774.8079907857</v>
      </c>
      <c r="X4" s="82">
        <v>5856515.9643421471</v>
      </c>
      <c r="Y4" s="82">
        <v>5956098.0529258735</v>
      </c>
      <c r="Z4" s="82">
        <v>6057373.399272698</v>
      </c>
      <c r="AA4" s="82">
        <v>6160370.7948551597</v>
      </c>
      <c r="AB4" s="82">
        <v>6265119.5207677511</v>
      </c>
      <c r="AC4" s="82">
        <v>6371649.3560239961</v>
      </c>
      <c r="AD4" s="82">
        <v>6479990.5859747222</v>
      </c>
      <c r="AE4" s="82">
        <v>6590174.0109094996</v>
      </c>
      <c r="AF4" s="82">
        <v>6702230.9549075989</v>
      </c>
      <c r="AG4" s="82">
        <v>6816193.2746476345</v>
      </c>
      <c r="AH4" s="82">
        <v>6932093.3684544275</v>
      </c>
      <c r="AI4" s="82">
        <v>7049964.185668068</v>
      </c>
      <c r="AJ4" s="82">
        <v>7169839.2356781056</v>
      </c>
      <c r="AK4" s="82">
        <v>7291752.597721722</v>
      </c>
      <c r="AL4" s="82">
        <v>7415738.9305505389</v>
      </c>
      <c r="AM4" s="82">
        <v>7541833.4822235266</v>
      </c>
      <c r="AN4" s="82">
        <v>7670072.1002157368</v>
      </c>
      <c r="AO4" s="82">
        <v>7800491.2413898604</v>
      </c>
      <c r="AP4" s="82">
        <v>7933127.9825629974</v>
      </c>
      <c r="AQ4" s="82">
        <v>8068020.0310951499</v>
      </c>
      <c r="AR4" s="82">
        <v>8205205.7353819059</v>
      </c>
      <c r="AS4" s="82">
        <v>8344724.0959397294</v>
      </c>
      <c r="AT4" s="82">
        <v>8486614.7764097732</v>
      </c>
      <c r="AU4" s="82">
        <v>8630918.1148737911</v>
      </c>
      <c r="AV4" s="82">
        <v>8777675.1352544464</v>
      </c>
      <c r="AW4" s="82">
        <v>8926927.5590939987</v>
      </c>
    </row>
    <row r="5" spans="1:49" ht="38.25" x14ac:dyDescent="0.2">
      <c r="A5" s="80">
        <v>1</v>
      </c>
      <c r="B5" s="81" t="s">
        <v>102</v>
      </c>
      <c r="C5" s="80">
        <v>8</v>
      </c>
      <c r="D5" s="81" t="s">
        <v>117</v>
      </c>
      <c r="E5" s="81" t="s">
        <v>118</v>
      </c>
      <c r="F5" s="81" t="s">
        <v>110</v>
      </c>
      <c r="G5" s="81" t="s">
        <v>119</v>
      </c>
      <c r="H5" s="81" t="s">
        <v>107</v>
      </c>
      <c r="I5" s="82">
        <v>1073943.2381958968</v>
      </c>
      <c r="J5" s="82">
        <v>1035403.8338211593</v>
      </c>
      <c r="K5" s="82">
        <v>1010894.0104350635</v>
      </c>
      <c r="L5" s="82">
        <v>1018544.1119699185</v>
      </c>
      <c r="M5" s="82">
        <v>1043531.4416207579</v>
      </c>
      <c r="N5" s="82">
        <v>1068128.667437633</v>
      </c>
      <c r="O5" s="82">
        <v>1096160.0237159312</v>
      </c>
      <c r="P5" s="82">
        <v>1118558.8391657276</v>
      </c>
      <c r="Q5" s="82">
        <v>1129422.3706143615</v>
      </c>
      <c r="R5" s="82">
        <v>1140679.8154149975</v>
      </c>
      <c r="S5" s="82">
        <v>1151811.2885999393</v>
      </c>
      <c r="T5" s="82">
        <v>1161958.3895183413</v>
      </c>
      <c r="U5" s="82">
        <v>1170391.476010951</v>
      </c>
      <c r="V5" s="82">
        <v>1180060.9842501509</v>
      </c>
      <c r="W5" s="82">
        <v>1189535.7287632013</v>
      </c>
      <c r="X5" s="82">
        <v>1199215.7988094622</v>
      </c>
      <c r="Y5" s="82">
        <v>1206425.9667605746</v>
      </c>
      <c r="Z5" s="82">
        <v>1216147.1928637673</v>
      </c>
      <c r="AA5" s="82">
        <v>1226007.1106861169</v>
      </c>
      <c r="AB5" s="82">
        <v>1236071.9522481593</v>
      </c>
      <c r="AC5" s="82">
        <v>1246313.3826170065</v>
      </c>
      <c r="AD5" s="82">
        <v>1257071.8389474985</v>
      </c>
      <c r="AE5" s="82">
        <v>1268023.0260460004</v>
      </c>
      <c r="AF5" s="82">
        <v>1279177.7817993369</v>
      </c>
      <c r="AG5" s="82">
        <v>1290606.63857936</v>
      </c>
      <c r="AH5" s="82">
        <v>1302192.1293980428</v>
      </c>
      <c r="AI5" s="82">
        <v>1314107.9007474922</v>
      </c>
      <c r="AJ5" s="82">
        <v>1326213.346952348</v>
      </c>
      <c r="AK5" s="82">
        <v>1338591.7794927971</v>
      </c>
      <c r="AL5" s="82">
        <v>1351167.0821148558</v>
      </c>
      <c r="AM5" s="82">
        <v>1363955.6506344557</v>
      </c>
      <c r="AN5" s="82">
        <v>1376637.8168097618</v>
      </c>
      <c r="AO5" s="82">
        <v>1389516.7024092153</v>
      </c>
      <c r="AP5" s="82">
        <v>1402643.5558685597</v>
      </c>
      <c r="AQ5" s="82">
        <v>1415947.0175317572</v>
      </c>
      <c r="AR5" s="82">
        <v>1429479.0398512557</v>
      </c>
      <c r="AS5" s="82">
        <v>1442968.2039346907</v>
      </c>
      <c r="AT5" s="82">
        <v>1456676.9805559509</v>
      </c>
      <c r="AU5" s="82">
        <v>1470646.6525612732</v>
      </c>
      <c r="AV5" s="82">
        <v>1484919.7973673199</v>
      </c>
      <c r="AW5" s="82">
        <v>1499505.957418063</v>
      </c>
    </row>
    <row r="6" spans="1:49" ht="38.25" x14ac:dyDescent="0.2">
      <c r="A6" s="80">
        <v>1</v>
      </c>
      <c r="B6" s="81" t="s">
        <v>102</v>
      </c>
      <c r="C6" s="80">
        <v>28</v>
      </c>
      <c r="D6" s="81" t="s">
        <v>120</v>
      </c>
      <c r="E6" s="81" t="s">
        <v>121</v>
      </c>
      <c r="F6" s="81" t="s">
        <v>114</v>
      </c>
      <c r="G6" s="81" t="s">
        <v>122</v>
      </c>
      <c r="H6" s="81" t="s">
        <v>107</v>
      </c>
      <c r="I6" s="82">
        <v>1968864.8564755826</v>
      </c>
      <c r="J6" s="82">
        <v>1929810.0855547367</v>
      </c>
      <c r="K6" s="82">
        <v>1907190.4010433883</v>
      </c>
      <c r="L6" s="82">
        <v>1880869.7341581231</v>
      </c>
      <c r="M6" s="82">
        <v>1934879.2310389529</v>
      </c>
      <c r="N6" s="82">
        <v>1991930.134910533</v>
      </c>
      <c r="O6" s="82">
        <v>2056430.9873758419</v>
      </c>
      <c r="P6" s="82">
        <v>2111439.6758698872</v>
      </c>
      <c r="Q6" s="82">
        <v>2146302.1875535734</v>
      </c>
      <c r="R6" s="82">
        <v>2182883.619079432</v>
      </c>
      <c r="S6" s="82">
        <v>2219674.7346021221</v>
      </c>
      <c r="T6" s="82">
        <v>2256295.4373758347</v>
      </c>
      <c r="U6" s="82">
        <v>2289053.4153443393</v>
      </c>
      <c r="V6" s="82">
        <v>2324785.039053435</v>
      </c>
      <c r="W6" s="82">
        <v>2358977.7725490895</v>
      </c>
      <c r="X6" s="82">
        <v>2393014.4271593262</v>
      </c>
      <c r="Y6" s="82">
        <v>2421866.920197471</v>
      </c>
      <c r="Z6" s="82">
        <v>2455556.8876274605</v>
      </c>
      <c r="AA6" s="82">
        <v>2489107.4017631807</v>
      </c>
      <c r="AB6" s="82">
        <v>2522408.0114878234</v>
      </c>
      <c r="AC6" s="82">
        <v>2555456.5742444098</v>
      </c>
      <c r="AD6" s="82">
        <v>2588355.8859081408</v>
      </c>
      <c r="AE6" s="82">
        <v>2621066.4830756937</v>
      </c>
      <c r="AF6" s="82">
        <v>2653579.8382955575</v>
      </c>
      <c r="AG6" s="82">
        <v>2685939.7429135079</v>
      </c>
      <c r="AH6" s="82">
        <v>2718154.4096059105</v>
      </c>
      <c r="AI6" s="82">
        <v>2749597.7947786422</v>
      </c>
      <c r="AJ6" s="82">
        <v>2780952.828730023</v>
      </c>
      <c r="AK6" s="82">
        <v>2812277.6821341612</v>
      </c>
      <c r="AL6" s="82">
        <v>2843591.3877957123</v>
      </c>
      <c r="AM6" s="82">
        <v>2874929.3790283436</v>
      </c>
      <c r="AN6" s="82">
        <v>2906066.9043226461</v>
      </c>
      <c r="AO6" s="82">
        <v>2937292.4023443912</v>
      </c>
      <c r="AP6" s="82">
        <v>2968609.3292784467</v>
      </c>
      <c r="AQ6" s="82">
        <v>3000038.7088464578</v>
      </c>
      <c r="AR6" s="82">
        <v>3031579.1963579399</v>
      </c>
      <c r="AS6" s="82">
        <v>3063071.7192941541</v>
      </c>
      <c r="AT6" s="82">
        <v>3094642.1412332207</v>
      </c>
      <c r="AU6" s="82">
        <v>3126250.1159166256</v>
      </c>
      <c r="AV6" s="82">
        <v>3157846.201493165</v>
      </c>
      <c r="AW6" s="82">
        <v>3189363.5960322591</v>
      </c>
    </row>
    <row r="7" spans="1:49" ht="51" x14ac:dyDescent="0.2">
      <c r="A7" s="80">
        <v>1</v>
      </c>
      <c r="B7" s="81" t="s">
        <v>102</v>
      </c>
      <c r="C7" s="80">
        <v>19</v>
      </c>
      <c r="D7" s="81" t="s">
        <v>123</v>
      </c>
      <c r="E7" s="81" t="s">
        <v>124</v>
      </c>
      <c r="F7" s="81" t="s">
        <v>125</v>
      </c>
      <c r="G7" s="81" t="s">
        <v>126</v>
      </c>
      <c r="H7" s="81" t="s">
        <v>107</v>
      </c>
      <c r="I7" s="82">
        <v>656002.22495427181</v>
      </c>
      <c r="J7" s="82">
        <v>632035.46695815714</v>
      </c>
      <c r="K7" s="82">
        <v>614734.06494148332</v>
      </c>
      <c r="L7" s="82">
        <v>625963.7655783107</v>
      </c>
      <c r="M7" s="82">
        <v>638904.60520698281</v>
      </c>
      <c r="N7" s="82">
        <v>651224.18264672416</v>
      </c>
      <c r="O7" s="82">
        <v>665710.67618742061</v>
      </c>
      <c r="P7" s="82">
        <v>676931.81381964532</v>
      </c>
      <c r="Q7" s="82">
        <v>680836.89782532875</v>
      </c>
      <c r="R7" s="82">
        <v>684816.81854170654</v>
      </c>
      <c r="S7" s="82">
        <v>688620.66491487727</v>
      </c>
      <c r="T7" s="82">
        <v>692312.24900034245</v>
      </c>
      <c r="U7" s="82">
        <v>695003.22884562844</v>
      </c>
      <c r="V7" s="82">
        <v>698347.71470705571</v>
      </c>
      <c r="W7" s="82">
        <v>701565.21529909899</v>
      </c>
      <c r="X7" s="82">
        <v>704709.97443183616</v>
      </c>
      <c r="Y7" s="82">
        <v>706312.87563969055</v>
      </c>
      <c r="Z7" s="82">
        <v>709115.74444341089</v>
      </c>
      <c r="AA7" s="82">
        <v>711817.51109507319</v>
      </c>
      <c r="AB7" s="82">
        <v>714418.55137496849</v>
      </c>
      <c r="AC7" s="82">
        <v>716924.17973823985</v>
      </c>
      <c r="AD7" s="82">
        <v>719379.05740743107</v>
      </c>
      <c r="AE7" s="82">
        <v>721745.67593907798</v>
      </c>
      <c r="AF7" s="82">
        <v>724042.96844617825</v>
      </c>
      <c r="AG7" s="82">
        <v>726267.86808997765</v>
      </c>
      <c r="AH7" s="82">
        <v>728411.34134853398</v>
      </c>
      <c r="AI7" s="82">
        <v>730544.49381639692</v>
      </c>
      <c r="AJ7" s="82">
        <v>732663.55010721751</v>
      </c>
      <c r="AK7" s="82">
        <v>734768.45253287139</v>
      </c>
      <c r="AL7" s="82">
        <v>736870.84621451341</v>
      </c>
      <c r="AM7" s="82">
        <v>738997.49020768842</v>
      </c>
      <c r="AN7" s="82">
        <v>741119.98196409235</v>
      </c>
      <c r="AO7" s="82">
        <v>743287.5541086382</v>
      </c>
      <c r="AP7" s="82">
        <v>745518.14897960529</v>
      </c>
      <c r="AQ7" s="82">
        <v>747815.97508659854</v>
      </c>
      <c r="AR7" s="82">
        <v>750196.72435203218</v>
      </c>
      <c r="AS7" s="82">
        <v>752668.70066966012</v>
      </c>
      <c r="AT7" s="82">
        <v>755255.73279279913</v>
      </c>
      <c r="AU7" s="82">
        <v>757947.94328579505</v>
      </c>
      <c r="AV7" s="82">
        <v>760764.90032360423</v>
      </c>
      <c r="AW7" s="82">
        <v>763726.22439015855</v>
      </c>
    </row>
    <row r="8" spans="1:49" ht="38.25" x14ac:dyDescent="0.2">
      <c r="A8" s="80">
        <v>1</v>
      </c>
      <c r="B8" s="81" t="s">
        <v>102</v>
      </c>
      <c r="C8" s="80">
        <v>5</v>
      </c>
      <c r="D8" s="81" t="s">
        <v>127</v>
      </c>
      <c r="E8" s="81" t="s">
        <v>128</v>
      </c>
      <c r="F8" s="81" t="s">
        <v>129</v>
      </c>
      <c r="G8" s="81" t="s">
        <v>130</v>
      </c>
      <c r="H8" s="81" t="s">
        <v>131</v>
      </c>
      <c r="I8" s="82">
        <v>1044357.026484748</v>
      </c>
      <c r="J8" s="82">
        <v>1051642.8402014193</v>
      </c>
      <c r="K8" s="82">
        <v>1058979.4832847563</v>
      </c>
      <c r="L8" s="82">
        <v>1066367.3091492569</v>
      </c>
      <c r="M8" s="82">
        <v>1073806.6764750264</v>
      </c>
      <c r="N8" s="82">
        <v>1081297.9425560553</v>
      </c>
      <c r="O8" s="82">
        <v>1088841.4704618433</v>
      </c>
      <c r="P8" s="82">
        <v>1096437.6247478405</v>
      </c>
      <c r="Q8" s="82">
        <v>1104086.7725326545</v>
      </c>
      <c r="R8" s="82">
        <v>1111789.2835710293</v>
      </c>
      <c r="S8" s="82">
        <v>1119545.5300456206</v>
      </c>
      <c r="T8" s="82">
        <v>1122880.1275840483</v>
      </c>
      <c r="U8" s="82">
        <v>1126224.6573059272</v>
      </c>
      <c r="V8" s="82">
        <v>1129579.1487191136</v>
      </c>
      <c r="W8" s="82">
        <v>1132943.6316212355</v>
      </c>
      <c r="X8" s="82">
        <v>1136318.1356665194</v>
      </c>
      <c r="Y8" s="82">
        <v>1139702.6906926881</v>
      </c>
      <c r="Z8" s="82">
        <v>1143097.3266637959</v>
      </c>
      <c r="AA8" s="82">
        <v>1146502.0736101638</v>
      </c>
      <c r="AB8" s="82">
        <v>1149916.9617914809</v>
      </c>
      <c r="AC8" s="82">
        <v>1153342.0212250662</v>
      </c>
      <c r="AD8" s="82">
        <v>1156777.2822361919</v>
      </c>
      <c r="AE8" s="82">
        <v>1160222.7752183522</v>
      </c>
      <c r="AF8" s="82">
        <v>1163678.5306463246</v>
      </c>
      <c r="AG8" s="82">
        <v>1167144.579121937</v>
      </c>
      <c r="AH8" s="82">
        <v>1170620.9512826453</v>
      </c>
      <c r="AI8" s="82">
        <v>1174107.677855853</v>
      </c>
      <c r="AJ8" s="82">
        <v>1177604.7897257674</v>
      </c>
      <c r="AK8" s="82">
        <v>1181112.3178128076</v>
      </c>
      <c r="AL8" s="82">
        <v>1184630.2931594679</v>
      </c>
      <c r="AM8" s="82">
        <v>1188158.7468818491</v>
      </c>
      <c r="AN8" s="82">
        <v>1191697.7102421508</v>
      </c>
      <c r="AO8" s="82">
        <v>1195247.2144938561</v>
      </c>
      <c r="AP8" s="82">
        <v>1198807.2910292763</v>
      </c>
      <c r="AQ8" s="82">
        <v>1202377.9713551169</v>
      </c>
      <c r="AR8" s="82">
        <v>1205959.2870463552</v>
      </c>
      <c r="AS8" s="82">
        <v>1209551.2697983813</v>
      </c>
      <c r="AT8" s="82">
        <v>1213153.9513745615</v>
      </c>
      <c r="AU8" s="82">
        <v>1216767.3636219818</v>
      </c>
      <c r="AV8" s="82">
        <v>1220391.5385168714</v>
      </c>
      <c r="AW8" s="82">
        <v>1224026.5080084444</v>
      </c>
    </row>
    <row r="9" spans="1:49" ht="38.25" x14ac:dyDescent="0.2">
      <c r="A9" s="80">
        <v>1</v>
      </c>
      <c r="B9" s="81" t="s">
        <v>102</v>
      </c>
      <c r="C9" s="80">
        <v>29</v>
      </c>
      <c r="D9" s="81" t="s">
        <v>132</v>
      </c>
      <c r="E9" s="81" t="s">
        <v>133</v>
      </c>
      <c r="F9" s="81" t="s">
        <v>114</v>
      </c>
      <c r="G9" s="81" t="s">
        <v>134</v>
      </c>
      <c r="H9" s="81" t="s">
        <v>107</v>
      </c>
      <c r="I9" s="82">
        <v>1495904.2826843669</v>
      </c>
      <c r="J9" s="82">
        <v>1465280.8492310429</v>
      </c>
      <c r="K9" s="82">
        <v>1443738.9147457657</v>
      </c>
      <c r="L9" s="82">
        <v>1452359.2605852152</v>
      </c>
      <c r="M9" s="82">
        <v>1486694.437279219</v>
      </c>
      <c r="N9" s="82">
        <v>1522651.2525821431</v>
      </c>
      <c r="O9" s="82">
        <v>1563377.4572921135</v>
      </c>
      <c r="P9" s="82">
        <v>1596185.7132374179</v>
      </c>
      <c r="Q9" s="82">
        <v>1613346.3409844702</v>
      </c>
      <c r="R9" s="82">
        <v>1631534.76410073</v>
      </c>
      <c r="S9" s="82">
        <v>1649662.1795499399</v>
      </c>
      <c r="T9" s="82">
        <v>1667476.162973806</v>
      </c>
      <c r="U9" s="82">
        <v>1682386.2192532562</v>
      </c>
      <c r="V9" s="82">
        <v>1699407.2278015737</v>
      </c>
      <c r="W9" s="82">
        <v>1715160.7629422238</v>
      </c>
      <c r="X9" s="82">
        <v>1730833.1251382984</v>
      </c>
      <c r="Y9" s="82">
        <v>1743046.1826044759</v>
      </c>
      <c r="Z9" s="82">
        <v>1758813.2234773969</v>
      </c>
      <c r="AA9" s="82">
        <v>1774599.6046301946</v>
      </c>
      <c r="AB9" s="82">
        <v>1790340.3402890393</v>
      </c>
      <c r="AC9" s="82">
        <v>1806105.1169245513</v>
      </c>
      <c r="AD9" s="82">
        <v>1821956.8473903707</v>
      </c>
      <c r="AE9" s="82">
        <v>1837866.4051767574</v>
      </c>
      <c r="AF9" s="82">
        <v>1853858.53742882</v>
      </c>
      <c r="AG9" s="82">
        <v>1869934.6636656139</v>
      </c>
      <c r="AH9" s="82">
        <v>1886117.9654651626</v>
      </c>
      <c r="AI9" s="82">
        <v>1901895.6985572216</v>
      </c>
      <c r="AJ9" s="82">
        <v>1917832.5575335685</v>
      </c>
      <c r="AK9" s="82">
        <v>1933966.267965409</v>
      </c>
      <c r="AL9" s="82">
        <v>1950320.8667145683</v>
      </c>
      <c r="AM9" s="82">
        <v>1966935.0894902106</v>
      </c>
      <c r="AN9" s="82">
        <v>1983644.3700649594</v>
      </c>
      <c r="AO9" s="82">
        <v>2000689.4660609779</v>
      </c>
      <c r="AP9" s="82">
        <v>2018099.9619325651</v>
      </c>
      <c r="AQ9" s="82">
        <v>2035905.3562691296</v>
      </c>
      <c r="AR9" s="82">
        <v>2054134.1479500788</v>
      </c>
      <c r="AS9" s="82">
        <v>2072703.0170456117</v>
      </c>
      <c r="AT9" s="82">
        <v>2091751.592991306</v>
      </c>
      <c r="AU9" s="82">
        <v>2111309.2699693618</v>
      </c>
      <c r="AV9" s="82">
        <v>2131391.4150275537</v>
      </c>
      <c r="AW9" s="82">
        <v>2152016.7332877894</v>
      </c>
    </row>
    <row r="10" spans="1:49" ht="51" x14ac:dyDescent="0.2">
      <c r="A10" s="80">
        <v>1</v>
      </c>
      <c r="B10" s="81" t="s">
        <v>102</v>
      </c>
      <c r="C10" s="80">
        <v>20</v>
      </c>
      <c r="D10" s="81" t="s">
        <v>135</v>
      </c>
      <c r="E10" s="81" t="s">
        <v>136</v>
      </c>
      <c r="F10" s="81" t="s">
        <v>125</v>
      </c>
      <c r="G10" s="81" t="s">
        <v>126</v>
      </c>
      <c r="H10" s="81" t="s">
        <v>107</v>
      </c>
      <c r="I10" s="82">
        <v>3204020.7666168958</v>
      </c>
      <c r="J10" s="82">
        <v>3126089.5759407645</v>
      </c>
      <c r="K10" s="82">
        <v>3047650.9672528231</v>
      </c>
      <c r="L10" s="82">
        <v>3118425.7210199633</v>
      </c>
      <c r="M10" s="82">
        <v>3180177.3108876403</v>
      </c>
      <c r="N10" s="82">
        <v>3242129.7687728545</v>
      </c>
      <c r="O10" s="82">
        <v>3313125.5698512909</v>
      </c>
      <c r="P10" s="82">
        <v>3366466.9265189352</v>
      </c>
      <c r="Q10" s="82">
        <v>3384745.8770624441</v>
      </c>
      <c r="R10" s="82">
        <v>3403945.4938809127</v>
      </c>
      <c r="S10" s="82">
        <v>3422238.1824128823</v>
      </c>
      <c r="T10" s="82">
        <v>3439496.7459396673</v>
      </c>
      <c r="U10" s="82">
        <v>3451042.9344208678</v>
      </c>
      <c r="V10" s="82">
        <v>3464484.7410344942</v>
      </c>
      <c r="W10" s="82">
        <v>3475781.4323654505</v>
      </c>
      <c r="X10" s="82">
        <v>3487116.4596238928</v>
      </c>
      <c r="Y10" s="82">
        <v>3491260.4749626853</v>
      </c>
      <c r="Z10" s="82">
        <v>3500928.5556414756</v>
      </c>
      <c r="AA10" s="82">
        <v>3510153.0137090292</v>
      </c>
      <c r="AB10" s="82">
        <v>3518647.7152821436</v>
      </c>
      <c r="AC10" s="82">
        <v>3526726.6772168861</v>
      </c>
      <c r="AD10" s="82">
        <v>3534505.9488899419</v>
      </c>
      <c r="AE10" s="82">
        <v>3541824.0790497963</v>
      </c>
      <c r="AF10" s="82">
        <v>3548352.0024034968</v>
      </c>
      <c r="AG10" s="82">
        <v>3554638.208280263</v>
      </c>
      <c r="AH10" s="82">
        <v>3560553.8482089853</v>
      </c>
      <c r="AI10" s="82">
        <v>3565968.5542609412</v>
      </c>
      <c r="AJ10" s="82">
        <v>3571030.8432300999</v>
      </c>
      <c r="AK10" s="82">
        <v>3575879.7853202336</v>
      </c>
      <c r="AL10" s="82">
        <v>3580395.7327285786</v>
      </c>
      <c r="AM10" s="82">
        <v>3584465.4602788021</v>
      </c>
      <c r="AN10" s="82">
        <v>3588035.1429982465</v>
      </c>
      <c r="AO10" s="82">
        <v>3591326.2369397124</v>
      </c>
      <c r="AP10" s="82">
        <v>3594627.204577032</v>
      </c>
      <c r="AQ10" s="82">
        <v>3597872.6073129405</v>
      </c>
      <c r="AR10" s="82">
        <v>3601277.0494767427</v>
      </c>
      <c r="AS10" s="82">
        <v>3604628.9207651601</v>
      </c>
      <c r="AT10" s="82">
        <v>3607844.1628669463</v>
      </c>
      <c r="AU10" s="82">
        <v>3611471.6449558828</v>
      </c>
      <c r="AV10" s="82">
        <v>3615585.0474189986</v>
      </c>
      <c r="AW10" s="82">
        <v>3620391.0144210113</v>
      </c>
    </row>
    <row r="11" spans="1:49" ht="51" x14ac:dyDescent="0.2">
      <c r="A11" s="80">
        <v>1</v>
      </c>
      <c r="B11" s="81" t="s">
        <v>102</v>
      </c>
      <c r="C11" s="80">
        <v>2</v>
      </c>
      <c r="D11" s="81" t="s">
        <v>137</v>
      </c>
      <c r="E11" s="81" t="s">
        <v>138</v>
      </c>
      <c r="F11" s="81" t="s">
        <v>105</v>
      </c>
      <c r="G11" s="81" t="s">
        <v>106</v>
      </c>
      <c r="H11" s="81" t="s">
        <v>107</v>
      </c>
      <c r="I11" s="82">
        <v>1574023.4709268545</v>
      </c>
      <c r="J11" s="82">
        <v>1537964.3439022154</v>
      </c>
      <c r="K11" s="82">
        <v>1520196.8273706178</v>
      </c>
      <c r="L11" s="82">
        <v>1553702.2484982742</v>
      </c>
      <c r="M11" s="82">
        <v>1585089.9120035549</v>
      </c>
      <c r="N11" s="82">
        <v>1617343.0392046126</v>
      </c>
      <c r="O11" s="82">
        <v>1654799.973506443</v>
      </c>
      <c r="P11" s="82">
        <v>1683943.3181978748</v>
      </c>
      <c r="Q11" s="82">
        <v>1696376.9840663727</v>
      </c>
      <c r="R11" s="82">
        <v>1709853.2615763159</v>
      </c>
      <c r="S11" s="82">
        <v>1723476.390820476</v>
      </c>
      <c r="T11" s="82">
        <v>1737296.99035353</v>
      </c>
      <c r="U11" s="82">
        <v>1748245.3944573842</v>
      </c>
      <c r="V11" s="82">
        <v>1761553.6440865684</v>
      </c>
      <c r="W11" s="82">
        <v>1774046.4909700982</v>
      </c>
      <c r="X11" s="82">
        <v>1786933.7691123779</v>
      </c>
      <c r="Y11" s="82">
        <v>1795755.1040117946</v>
      </c>
      <c r="Z11" s="82">
        <v>1808457.396788954</v>
      </c>
      <c r="AA11" s="82">
        <v>1821209.9450907512</v>
      </c>
      <c r="AB11" s="82">
        <v>1834053.4948960126</v>
      </c>
      <c r="AC11" s="82">
        <v>1846949.31227251</v>
      </c>
      <c r="AD11" s="82">
        <v>1860037.7382585364</v>
      </c>
      <c r="AE11" s="82">
        <v>1873199.5301572122</v>
      </c>
      <c r="AF11" s="82">
        <v>1886344.8095729551</v>
      </c>
      <c r="AG11" s="82">
        <v>1899571.6188203825</v>
      </c>
      <c r="AH11" s="82">
        <v>1912918.1261909464</v>
      </c>
      <c r="AI11" s="82">
        <v>1926159.8642342624</v>
      </c>
      <c r="AJ11" s="82">
        <v>1939522.6509682827</v>
      </c>
      <c r="AK11" s="82">
        <v>1953019.0994812092</v>
      </c>
      <c r="AL11" s="82">
        <v>1966640.1220564989</v>
      </c>
      <c r="AM11" s="82">
        <v>1980338.6303490642</v>
      </c>
      <c r="AN11" s="82">
        <v>1994188.8713884084</v>
      </c>
      <c r="AO11" s="82">
        <v>2008178.8243121114</v>
      </c>
      <c r="AP11" s="82">
        <v>2022308.8234855826</v>
      </c>
      <c r="AQ11" s="82">
        <v>2036585.0162746869</v>
      </c>
      <c r="AR11" s="82">
        <v>2050959.6709158884</v>
      </c>
      <c r="AS11" s="82">
        <v>2065458.3791210549</v>
      </c>
      <c r="AT11" s="82">
        <v>2080031.4308295946</v>
      </c>
      <c r="AU11" s="82">
        <v>2094685.565644573</v>
      </c>
      <c r="AV11" s="82">
        <v>2109430.5097846463</v>
      </c>
      <c r="AW11" s="82">
        <v>2124221.3988808133</v>
      </c>
    </row>
    <row r="12" spans="1:49" ht="38.25" x14ac:dyDescent="0.2">
      <c r="A12" s="80">
        <v>1</v>
      </c>
      <c r="B12" s="81" t="s">
        <v>102</v>
      </c>
      <c r="C12" s="80">
        <v>4</v>
      </c>
      <c r="D12" s="81" t="s">
        <v>139</v>
      </c>
      <c r="E12" s="81" t="s">
        <v>140</v>
      </c>
      <c r="F12" s="81" t="s">
        <v>23</v>
      </c>
      <c r="G12" s="81" t="s">
        <v>141</v>
      </c>
      <c r="H12" s="81" t="s">
        <v>107</v>
      </c>
      <c r="I12" s="82">
        <v>1477719.5453739162</v>
      </c>
      <c r="J12" s="82">
        <v>1425322.889210185</v>
      </c>
      <c r="K12" s="82">
        <v>1397636.2455370107</v>
      </c>
      <c r="L12" s="82">
        <v>1398376.8542352512</v>
      </c>
      <c r="M12" s="82">
        <v>1434780.3223216622</v>
      </c>
      <c r="N12" s="82">
        <v>1470707.6903767746</v>
      </c>
      <c r="O12" s="82">
        <v>1512156.0487001759</v>
      </c>
      <c r="P12" s="82">
        <v>1546708.4153464136</v>
      </c>
      <c r="Q12" s="82">
        <v>1565306.5887168101</v>
      </c>
      <c r="R12" s="82">
        <v>1584499.1374991138</v>
      </c>
      <c r="S12" s="82">
        <v>1603670.5760416368</v>
      </c>
      <c r="T12" s="82">
        <v>1621989.6987289286</v>
      </c>
      <c r="U12" s="82">
        <v>1638220.2696698087</v>
      </c>
      <c r="V12" s="82">
        <v>1656091.0562417214</v>
      </c>
      <c r="W12" s="82">
        <v>1673637.9260320589</v>
      </c>
      <c r="X12" s="82">
        <v>1691055.2972693441</v>
      </c>
      <c r="Y12" s="82">
        <v>1702973.446372366</v>
      </c>
      <c r="Z12" s="82">
        <v>1718085.0119932524</v>
      </c>
      <c r="AA12" s="82">
        <v>1733265.7391171502</v>
      </c>
      <c r="AB12" s="82">
        <v>1748562.1313191997</v>
      </c>
      <c r="AC12" s="82">
        <v>1763841.2988631432</v>
      </c>
      <c r="AD12" s="82">
        <v>1781431.2590801918</v>
      </c>
      <c r="AE12" s="82">
        <v>1799298.4689894905</v>
      </c>
      <c r="AF12" s="82">
        <v>1817251.776868148</v>
      </c>
      <c r="AG12" s="82">
        <v>1835434.9039018464</v>
      </c>
      <c r="AH12" s="82">
        <v>1853808.8646080187</v>
      </c>
      <c r="AI12" s="82">
        <v>1871532.3014635539</v>
      </c>
      <c r="AJ12" s="82">
        <v>1889552.0336160082</v>
      </c>
      <c r="AK12" s="82">
        <v>1907888.5396079661</v>
      </c>
      <c r="AL12" s="82">
        <v>1926526.5209907528</v>
      </c>
      <c r="AM12" s="82">
        <v>1945451.7897721725</v>
      </c>
      <c r="AN12" s="82">
        <v>1964156.1403560408</v>
      </c>
      <c r="AO12" s="82">
        <v>1983186.1067666318</v>
      </c>
      <c r="AP12" s="82">
        <v>2002502.3201932344</v>
      </c>
      <c r="AQ12" s="82">
        <v>2022079.9053241955</v>
      </c>
      <c r="AR12" s="82">
        <v>2041889.4061883839</v>
      </c>
      <c r="AS12" s="82">
        <v>2060493.8157990724</v>
      </c>
      <c r="AT12" s="82">
        <v>2079216.4308632023</v>
      </c>
      <c r="AU12" s="82">
        <v>2097919.5949155153</v>
      </c>
      <c r="AV12" s="82">
        <v>2116594.8330790955</v>
      </c>
      <c r="AW12" s="82">
        <v>2135141.2086549932</v>
      </c>
    </row>
    <row r="13" spans="1:49" ht="38.25" x14ac:dyDescent="0.2">
      <c r="A13" s="80">
        <v>1</v>
      </c>
      <c r="B13" s="81" t="s">
        <v>102</v>
      </c>
      <c r="C13" s="80">
        <v>24</v>
      </c>
      <c r="D13" s="81" t="s">
        <v>142</v>
      </c>
      <c r="E13" s="81" t="s">
        <v>143</v>
      </c>
      <c r="F13" s="81" t="s">
        <v>144</v>
      </c>
      <c r="G13" s="81" t="s">
        <v>145</v>
      </c>
      <c r="H13" s="81" t="s">
        <v>107</v>
      </c>
      <c r="I13" s="82">
        <v>1104638.4325814329</v>
      </c>
      <c r="J13" s="82">
        <v>1056650.5688136979</v>
      </c>
      <c r="K13" s="82">
        <v>1024496.9364342272</v>
      </c>
      <c r="L13" s="82">
        <v>1044564.5881610005</v>
      </c>
      <c r="M13" s="82">
        <v>1065268.1046399646</v>
      </c>
      <c r="N13" s="82">
        <v>1085136.64477645</v>
      </c>
      <c r="O13" s="82">
        <v>1108883.518682973</v>
      </c>
      <c r="P13" s="82">
        <v>1127284.7493712094</v>
      </c>
      <c r="Q13" s="82">
        <v>1133918.6234596646</v>
      </c>
      <c r="R13" s="82">
        <v>1140874.6461606862</v>
      </c>
      <c r="S13" s="82">
        <v>1148031.4201825638</v>
      </c>
      <c r="T13" s="82">
        <v>1155063.4458918485</v>
      </c>
      <c r="U13" s="82">
        <v>1160491.5995085337</v>
      </c>
      <c r="V13" s="82">
        <v>1167372.7211993961</v>
      </c>
      <c r="W13" s="82">
        <v>1174082.6575789414</v>
      </c>
      <c r="X13" s="82">
        <v>1180930.4548625953</v>
      </c>
      <c r="Y13" s="82">
        <v>1185135.1722315552</v>
      </c>
      <c r="Z13" s="82">
        <v>1191570.6479185461</v>
      </c>
      <c r="AA13" s="82">
        <v>1197768.5174657153</v>
      </c>
      <c r="AB13" s="82">
        <v>1203738.2677577606</v>
      </c>
      <c r="AC13" s="82">
        <v>1209529.6886821357</v>
      </c>
      <c r="AD13" s="82">
        <v>1215181.5150380465</v>
      </c>
      <c r="AE13" s="82">
        <v>1220549.3984255698</v>
      </c>
      <c r="AF13" s="82">
        <v>1225611.9192630998</v>
      </c>
      <c r="AG13" s="82">
        <v>1230339.0547683313</v>
      </c>
      <c r="AH13" s="82">
        <v>1234725.9537497475</v>
      </c>
      <c r="AI13" s="82">
        <v>1238653.1113716296</v>
      </c>
      <c r="AJ13" s="82">
        <v>1242220.9796048347</v>
      </c>
      <c r="AK13" s="82">
        <v>1245453.7039123832</v>
      </c>
      <c r="AL13" s="82">
        <v>1248388.8613326338</v>
      </c>
      <c r="AM13" s="82">
        <v>1251070.692103025</v>
      </c>
      <c r="AN13" s="82">
        <v>1253487.5832261161</v>
      </c>
      <c r="AO13" s="82">
        <v>1255723.1683068895</v>
      </c>
      <c r="AP13" s="82">
        <v>1257848.7877561061</v>
      </c>
      <c r="AQ13" s="82">
        <v>1259934.3968578221</v>
      </c>
      <c r="AR13" s="82">
        <v>1262045.3199640627</v>
      </c>
      <c r="AS13" s="82">
        <v>1264354.311997822</v>
      </c>
      <c r="AT13" s="82">
        <v>1266915.1509868463</v>
      </c>
      <c r="AU13" s="82">
        <v>1269845.3787314582</v>
      </c>
      <c r="AV13" s="82">
        <v>1273307.9581397099</v>
      </c>
      <c r="AW13" s="82">
        <v>1277454.5143172962</v>
      </c>
    </row>
    <row r="14" spans="1:49" ht="38.25" x14ac:dyDescent="0.2">
      <c r="A14" s="80">
        <v>1</v>
      </c>
      <c r="B14" s="81" t="s">
        <v>102</v>
      </c>
      <c r="C14" s="80">
        <v>10</v>
      </c>
      <c r="D14" s="81" t="s">
        <v>146</v>
      </c>
      <c r="E14" s="81" t="s">
        <v>147</v>
      </c>
      <c r="F14" s="81" t="s">
        <v>110</v>
      </c>
      <c r="G14" s="81" t="s">
        <v>148</v>
      </c>
      <c r="H14" s="81" t="s">
        <v>107</v>
      </c>
      <c r="I14" s="82">
        <v>522555.09785878158</v>
      </c>
      <c r="J14" s="82">
        <v>499340.92073045357</v>
      </c>
      <c r="K14" s="82">
        <v>485349.50059791381</v>
      </c>
      <c r="L14" s="82">
        <v>481282.40718180966</v>
      </c>
      <c r="M14" s="82">
        <v>494873.08187135594</v>
      </c>
      <c r="N14" s="82">
        <v>507868.72371906938</v>
      </c>
      <c r="O14" s="82">
        <v>522396.6634981067</v>
      </c>
      <c r="P14" s="82">
        <v>534193.09036224883</v>
      </c>
      <c r="Q14" s="82">
        <v>540016.86160333664</v>
      </c>
      <c r="R14" s="82">
        <v>545670.38517960859</v>
      </c>
      <c r="S14" s="82">
        <v>551115.302963236</v>
      </c>
      <c r="T14" s="82">
        <v>556147.61769525183</v>
      </c>
      <c r="U14" s="82">
        <v>560111.61193010909</v>
      </c>
      <c r="V14" s="82">
        <v>564487.99261657277</v>
      </c>
      <c r="W14" s="82">
        <v>568538.83466858149</v>
      </c>
      <c r="X14" s="82">
        <v>572441.54226286919</v>
      </c>
      <c r="Y14" s="82">
        <v>574854.55321810197</v>
      </c>
      <c r="Z14" s="82">
        <v>578245.93516880739</v>
      </c>
      <c r="AA14" s="82">
        <v>581355.16843358998</v>
      </c>
      <c r="AB14" s="82">
        <v>584150.57491132978</v>
      </c>
      <c r="AC14" s="82">
        <v>586719.79955384659</v>
      </c>
      <c r="AD14" s="82">
        <v>589099.02589686052</v>
      </c>
      <c r="AE14" s="82">
        <v>591297.6340223772</v>
      </c>
      <c r="AF14" s="82">
        <v>593309.03754969523</v>
      </c>
      <c r="AG14" s="82">
        <v>595132.98438374046</v>
      </c>
      <c r="AH14" s="82">
        <v>596769.74732159905</v>
      </c>
      <c r="AI14" s="82">
        <v>598253.3623523768</v>
      </c>
      <c r="AJ14" s="82">
        <v>599592.7040172416</v>
      </c>
      <c r="AK14" s="82">
        <v>600811.54526733176</v>
      </c>
      <c r="AL14" s="82">
        <v>601924.32000744552</v>
      </c>
      <c r="AM14" s="82">
        <v>602959.1955379697</v>
      </c>
      <c r="AN14" s="82">
        <v>603874.70978676388</v>
      </c>
      <c r="AO14" s="82">
        <v>604752.70429879392</v>
      </c>
      <c r="AP14" s="82">
        <v>605605.9194368216</v>
      </c>
      <c r="AQ14" s="82">
        <v>606439.69113602384</v>
      </c>
      <c r="AR14" s="82">
        <v>607296.56288601179</v>
      </c>
      <c r="AS14" s="82">
        <v>608157.78083894379</v>
      </c>
      <c r="AT14" s="82">
        <v>609102.73185075959</v>
      </c>
      <c r="AU14" s="82">
        <v>610126.27925251971</v>
      </c>
      <c r="AV14" s="82">
        <v>611270.80743439635</v>
      </c>
      <c r="AW14" s="82">
        <v>612577.78439618659</v>
      </c>
    </row>
    <row r="15" spans="1:49" ht="38.25" x14ac:dyDescent="0.2">
      <c r="A15" s="80">
        <v>1</v>
      </c>
      <c r="B15" s="81" t="s">
        <v>102</v>
      </c>
      <c r="C15" s="80">
        <v>21</v>
      </c>
      <c r="D15" s="81" t="s">
        <v>149</v>
      </c>
      <c r="E15" s="81" t="s">
        <v>150</v>
      </c>
      <c r="F15" s="81" t="s">
        <v>125</v>
      </c>
      <c r="G15" s="81" t="s">
        <v>151</v>
      </c>
      <c r="H15" s="81" t="s">
        <v>107</v>
      </c>
      <c r="I15" s="82">
        <v>2947894.758254074</v>
      </c>
      <c r="J15" s="82">
        <v>2858890.3984503387</v>
      </c>
      <c r="K15" s="82">
        <v>2797741.8621639526</v>
      </c>
      <c r="L15" s="82">
        <v>2856824.992071569</v>
      </c>
      <c r="M15" s="82">
        <v>2914352.2445623926</v>
      </c>
      <c r="N15" s="82">
        <v>2974573.4908435117</v>
      </c>
      <c r="O15" s="82">
        <v>3044129.0255242004</v>
      </c>
      <c r="P15" s="82">
        <v>3097779.9601526237</v>
      </c>
      <c r="Q15" s="82">
        <v>3119691.3623637552</v>
      </c>
      <c r="R15" s="82">
        <v>3143767.9691619896</v>
      </c>
      <c r="S15" s="82">
        <v>3166400.778287081</v>
      </c>
      <c r="T15" s="82">
        <v>3187646.5514719039</v>
      </c>
      <c r="U15" s="82">
        <v>3203711.7540300651</v>
      </c>
      <c r="V15" s="82">
        <v>3221321.822715919</v>
      </c>
      <c r="W15" s="82">
        <v>3235848.2142802984</v>
      </c>
      <c r="X15" s="82">
        <v>3250369.9919657256</v>
      </c>
      <c r="Y15" s="82">
        <v>3257910.1089044437</v>
      </c>
      <c r="Z15" s="82">
        <v>3270414.8162824679</v>
      </c>
      <c r="AA15" s="82">
        <v>3282476.4107924453</v>
      </c>
      <c r="AB15" s="82">
        <v>3294256.2660951675</v>
      </c>
      <c r="AC15" s="82">
        <v>3305349.0034437217</v>
      </c>
      <c r="AD15" s="82">
        <v>3316453.211290054</v>
      </c>
      <c r="AE15" s="82">
        <v>3327510.5706790038</v>
      </c>
      <c r="AF15" s="82">
        <v>3338002.0987775619</v>
      </c>
      <c r="AG15" s="82">
        <v>3348271.092676091</v>
      </c>
      <c r="AH15" s="82">
        <v>3358508.0902645038</v>
      </c>
      <c r="AI15" s="82">
        <v>3368966.885402042</v>
      </c>
      <c r="AJ15" s="82">
        <v>3379567.2069653319</v>
      </c>
      <c r="AK15" s="82">
        <v>3390445.3418535474</v>
      </c>
      <c r="AL15" s="82">
        <v>3401649.2353149024</v>
      </c>
      <c r="AM15" s="82">
        <v>3413350.7042408125</v>
      </c>
      <c r="AN15" s="82">
        <v>3424989.1323207868</v>
      </c>
      <c r="AO15" s="82">
        <v>3437267.6794243115</v>
      </c>
      <c r="AP15" s="82">
        <v>3450347.7444924968</v>
      </c>
      <c r="AQ15" s="82">
        <v>3464014.2376817828</v>
      </c>
      <c r="AR15" s="82">
        <v>3478536.5213718787</v>
      </c>
      <c r="AS15" s="82">
        <v>3493757.127313023</v>
      </c>
      <c r="AT15" s="82">
        <v>3509897.7691404652</v>
      </c>
      <c r="AU15" s="82">
        <v>3526740.5195025932</v>
      </c>
      <c r="AV15" s="82">
        <v>3544318.275270191</v>
      </c>
      <c r="AW15" s="82">
        <v>3563066.0212467434</v>
      </c>
    </row>
    <row r="16" spans="1:49" ht="38.25" x14ac:dyDescent="0.2">
      <c r="A16" s="80">
        <v>1</v>
      </c>
      <c r="B16" s="81" t="s">
        <v>102</v>
      </c>
      <c r="C16" s="80">
        <v>25</v>
      </c>
      <c r="D16" s="81" t="s">
        <v>152</v>
      </c>
      <c r="E16" s="81" t="s">
        <v>153</v>
      </c>
      <c r="F16" s="81" t="s">
        <v>144</v>
      </c>
      <c r="G16" s="81" t="s">
        <v>154</v>
      </c>
      <c r="H16" s="81" t="s">
        <v>107</v>
      </c>
      <c r="I16" s="82">
        <v>393857.7919689609</v>
      </c>
      <c r="J16" s="82">
        <v>378232.75900270505</v>
      </c>
      <c r="K16" s="82">
        <v>366758.69047906518</v>
      </c>
      <c r="L16" s="82">
        <v>375942.07613865181</v>
      </c>
      <c r="M16" s="82">
        <v>382760.57413715043</v>
      </c>
      <c r="N16" s="82">
        <v>389378.20927125128</v>
      </c>
      <c r="O16" s="82">
        <v>397308.59629203711</v>
      </c>
      <c r="P16" s="82">
        <v>403259.6607839666</v>
      </c>
      <c r="Q16" s="82">
        <v>405026.94563710981</v>
      </c>
      <c r="R16" s="82">
        <v>406911.47445421852</v>
      </c>
      <c r="S16" s="82">
        <v>408657.33850738639</v>
      </c>
      <c r="T16" s="82">
        <v>410305.83639219659</v>
      </c>
      <c r="U16" s="82">
        <v>411326.69279182545</v>
      </c>
      <c r="V16" s="82">
        <v>412821.15596371616</v>
      </c>
      <c r="W16" s="82">
        <v>414151.06833939237</v>
      </c>
      <c r="X16" s="82">
        <v>415527.94315333251</v>
      </c>
      <c r="Y16" s="82">
        <v>415963.70737569878</v>
      </c>
      <c r="Z16" s="82">
        <v>417183.76711785444</v>
      </c>
      <c r="AA16" s="82">
        <v>418396.31437318627</v>
      </c>
      <c r="AB16" s="82">
        <v>419583.10659047327</v>
      </c>
      <c r="AC16" s="82">
        <v>420764.24722486158</v>
      </c>
      <c r="AD16" s="82">
        <v>421979.74814756657</v>
      </c>
      <c r="AE16" s="82">
        <v>423204.66732904525</v>
      </c>
      <c r="AF16" s="82">
        <v>424386.85774453793</v>
      </c>
      <c r="AG16" s="82">
        <v>425592.38829929702</v>
      </c>
      <c r="AH16" s="82">
        <v>426810.32641602738</v>
      </c>
      <c r="AI16" s="82">
        <v>427963.72937922447</v>
      </c>
      <c r="AJ16" s="82">
        <v>429154.92603356176</v>
      </c>
      <c r="AK16" s="82">
        <v>430373.72957939567</v>
      </c>
      <c r="AL16" s="82">
        <v>431639.59629105969</v>
      </c>
      <c r="AM16" s="82">
        <v>432967.74120525742</v>
      </c>
      <c r="AN16" s="82">
        <v>434345.2498405056</v>
      </c>
      <c r="AO16" s="82">
        <v>435810.93738131889</v>
      </c>
      <c r="AP16" s="82">
        <v>437356.41702187166</v>
      </c>
      <c r="AQ16" s="82">
        <v>438992.37151915673</v>
      </c>
      <c r="AR16" s="82">
        <v>440712.0834529273</v>
      </c>
      <c r="AS16" s="82">
        <v>442555.73483198922</v>
      </c>
      <c r="AT16" s="82">
        <v>444491.37488360773</v>
      </c>
      <c r="AU16" s="82">
        <v>446538.11868152861</v>
      </c>
      <c r="AV16" s="82">
        <v>448684.40990704269</v>
      </c>
      <c r="AW16" s="82">
        <v>450941.40776380902</v>
      </c>
    </row>
    <row r="17" spans="1:49" ht="51" x14ac:dyDescent="0.2">
      <c r="A17" s="80">
        <v>1</v>
      </c>
      <c r="B17" s="81" t="s">
        <v>102</v>
      </c>
      <c r="C17" s="80">
        <v>3</v>
      </c>
      <c r="D17" s="81" t="s">
        <v>155</v>
      </c>
      <c r="E17" s="81" t="s">
        <v>156</v>
      </c>
      <c r="F17" s="81" t="s">
        <v>105</v>
      </c>
      <c r="G17" s="81" t="s">
        <v>106</v>
      </c>
      <c r="H17" s="81" t="s">
        <v>107</v>
      </c>
      <c r="I17" s="82">
        <v>899878.64484824054</v>
      </c>
      <c r="J17" s="82">
        <v>876202.76314301218</v>
      </c>
      <c r="K17" s="82">
        <v>859652.58503398392</v>
      </c>
      <c r="L17" s="82">
        <v>873489.95174226223</v>
      </c>
      <c r="M17" s="82">
        <v>893313.39047633414</v>
      </c>
      <c r="N17" s="82">
        <v>913566.29247301701</v>
      </c>
      <c r="O17" s="82">
        <v>936220.70366321295</v>
      </c>
      <c r="P17" s="82">
        <v>953767.5108531611</v>
      </c>
      <c r="Q17" s="82">
        <v>961784.95400414965</v>
      </c>
      <c r="R17" s="82">
        <v>970383.36649322452</v>
      </c>
      <c r="S17" s="82">
        <v>978897.84959941241</v>
      </c>
      <c r="T17" s="82">
        <v>987469.05713251547</v>
      </c>
      <c r="U17" s="82">
        <v>994432.33468551666</v>
      </c>
      <c r="V17" s="82">
        <v>1002736.6189437322</v>
      </c>
      <c r="W17" s="82">
        <v>1010535.009600545</v>
      </c>
      <c r="X17" s="82">
        <v>1018731.557347898</v>
      </c>
      <c r="Y17" s="82">
        <v>1024804.6773314266</v>
      </c>
      <c r="Z17" s="82">
        <v>1033138.7881100305</v>
      </c>
      <c r="AA17" s="82">
        <v>1041721.9205876786</v>
      </c>
      <c r="AB17" s="82">
        <v>1050515.3583005031</v>
      </c>
      <c r="AC17" s="82">
        <v>1059527.2154091659</v>
      </c>
      <c r="AD17" s="82">
        <v>1068763.7397883243</v>
      </c>
      <c r="AE17" s="82">
        <v>1078175.1184235346</v>
      </c>
      <c r="AF17" s="82">
        <v>1087720.6625328022</v>
      </c>
      <c r="AG17" s="82">
        <v>1097390.2105218752</v>
      </c>
      <c r="AH17" s="82">
        <v>1107250.5706906137</v>
      </c>
      <c r="AI17" s="82">
        <v>1117094.8650103975</v>
      </c>
      <c r="AJ17" s="82">
        <v>1127108.2222397958</v>
      </c>
      <c r="AK17" s="82">
        <v>1137268.053951856</v>
      </c>
      <c r="AL17" s="82">
        <v>1147540.692581238</v>
      </c>
      <c r="AM17" s="82">
        <v>1157954.7632362295</v>
      </c>
      <c r="AN17" s="82">
        <v>1168516.525094039</v>
      </c>
      <c r="AO17" s="82">
        <v>1179233.2883397469</v>
      </c>
      <c r="AP17" s="82">
        <v>1190143.1477694863</v>
      </c>
      <c r="AQ17" s="82">
        <v>1201241.5538229477</v>
      </c>
      <c r="AR17" s="82">
        <v>1212555.955498195</v>
      </c>
      <c r="AS17" s="82">
        <v>1224143.2327188933</v>
      </c>
      <c r="AT17" s="82">
        <v>1236027.9881658675</v>
      </c>
      <c r="AU17" s="82">
        <v>1248290.5175146938</v>
      </c>
      <c r="AV17" s="82">
        <v>1260980.0579574066</v>
      </c>
      <c r="AW17" s="82">
        <v>1274185.6300053576</v>
      </c>
    </row>
    <row r="18" spans="1:49" ht="51" x14ac:dyDescent="0.2">
      <c r="A18" s="80">
        <v>1</v>
      </c>
      <c r="B18" s="81" t="s">
        <v>102</v>
      </c>
      <c r="C18" s="80">
        <v>16</v>
      </c>
      <c r="D18" s="81" t="s">
        <v>157</v>
      </c>
      <c r="E18" s="81" t="s">
        <v>158</v>
      </c>
      <c r="F18" s="81" t="s">
        <v>159</v>
      </c>
      <c r="G18" s="81" t="s">
        <v>160</v>
      </c>
      <c r="H18" s="81" t="s">
        <v>161</v>
      </c>
      <c r="I18" s="82">
        <v>9732461.944302449</v>
      </c>
      <c r="J18" s="82">
        <v>9825158.5939995702</v>
      </c>
      <c r="K18" s="82">
        <v>9918738.1326597501</v>
      </c>
      <c r="L18" s="82">
        <v>10013208.969959686</v>
      </c>
      <c r="M18" s="82">
        <v>10108579.593837233</v>
      </c>
      <c r="N18" s="82">
        <v>10204858.572469093</v>
      </c>
      <c r="O18" s="82">
        <v>10302054.558530038</v>
      </c>
      <c r="P18" s="82">
        <v>10400176.285660036</v>
      </c>
      <c r="Q18" s="82">
        <v>10499232.570810942</v>
      </c>
      <c r="R18" s="82">
        <v>10599232.315093035</v>
      </c>
      <c r="S18" s="82">
        <v>10700184.505070409</v>
      </c>
      <c r="T18" s="82">
        <v>10802098.211585546</v>
      </c>
      <c r="U18" s="82">
        <v>10904982.592923494</v>
      </c>
      <c r="V18" s="82">
        <v>11008846.894616786</v>
      </c>
      <c r="W18" s="82">
        <v>11113700.449746642</v>
      </c>
      <c r="X18" s="82">
        <v>11219552.680548178</v>
      </c>
      <c r="Y18" s="82">
        <v>11326413.098639335</v>
      </c>
      <c r="Z18" s="82">
        <v>11434291.306899462</v>
      </c>
      <c r="AA18" s="82">
        <v>11543196.998599762</v>
      </c>
      <c r="AB18" s="82">
        <v>11653139.960417852</v>
      </c>
      <c r="AC18" s="82">
        <v>11764130.071657324</v>
      </c>
      <c r="AD18" s="82">
        <v>11876177.305837547</v>
      </c>
      <c r="AE18" s="82">
        <v>11989291.73156994</v>
      </c>
      <c r="AF18" s="82">
        <v>12103483.513182621</v>
      </c>
      <c r="AG18" s="82">
        <v>12218762.91226518</v>
      </c>
      <c r="AH18" s="82">
        <v>12335140.287659232</v>
      </c>
      <c r="AI18" s="82">
        <v>12452626.096882882</v>
      </c>
      <c r="AJ18" s="82">
        <v>12571230.897459678</v>
      </c>
      <c r="AK18" s="82">
        <v>12690965.347023152</v>
      </c>
      <c r="AL18" s="82">
        <v>12811840.205063406</v>
      </c>
      <c r="AM18" s="82">
        <v>12933866.33333925</v>
      </c>
      <c r="AN18" s="82">
        <v>13057054.697052902</v>
      </c>
      <c r="AO18" s="82">
        <v>13181416.365963819</v>
      </c>
      <c r="AP18" s="82">
        <v>13306962.515167095</v>
      </c>
      <c r="AQ18" s="82">
        <v>13433704.426256889</v>
      </c>
      <c r="AR18" s="82">
        <v>13561653.488298807</v>
      </c>
      <c r="AS18" s="82">
        <v>13690821.198647955</v>
      </c>
      <c r="AT18" s="82">
        <v>13821219.164350875</v>
      </c>
      <c r="AU18" s="82">
        <v>13952859.103055678</v>
      </c>
      <c r="AV18" s="82">
        <v>14085752.843868012</v>
      </c>
      <c r="AW18" s="82">
        <v>14219912.32840395</v>
      </c>
    </row>
    <row r="19" spans="1:49" ht="38.25" x14ac:dyDescent="0.2">
      <c r="A19" s="80">
        <v>1</v>
      </c>
      <c r="B19" s="81" t="s">
        <v>102</v>
      </c>
      <c r="C19" s="80">
        <v>11</v>
      </c>
      <c r="D19" s="81" t="s">
        <v>162</v>
      </c>
      <c r="E19" s="81" t="s">
        <v>163</v>
      </c>
      <c r="F19" s="81" t="s">
        <v>110</v>
      </c>
      <c r="G19" s="81" t="s">
        <v>164</v>
      </c>
      <c r="H19" s="81" t="s">
        <v>107</v>
      </c>
      <c r="I19" s="82">
        <v>3060507.2738393308</v>
      </c>
      <c r="J19" s="82">
        <v>2960304.7366239736</v>
      </c>
      <c r="K19" s="82">
        <v>2876728.8177714986</v>
      </c>
      <c r="L19" s="82">
        <v>2915270.7143906406</v>
      </c>
      <c r="M19" s="82">
        <v>2982723.1235800749</v>
      </c>
      <c r="N19" s="82">
        <v>3052895.2404057011</v>
      </c>
      <c r="O19" s="82">
        <v>3134560.5344626079</v>
      </c>
      <c r="P19" s="82">
        <v>3200516.270428637</v>
      </c>
      <c r="Q19" s="82">
        <v>3234936.9390298906</v>
      </c>
      <c r="R19" s="82">
        <v>3271385.2750399131</v>
      </c>
      <c r="S19" s="82">
        <v>3307355.8441523355</v>
      </c>
      <c r="T19" s="82">
        <v>3338419.2085844441</v>
      </c>
      <c r="U19" s="82">
        <v>3363932.3251096136</v>
      </c>
      <c r="V19" s="82">
        <v>3392001.195236146</v>
      </c>
      <c r="W19" s="82">
        <v>3417118.3178647757</v>
      </c>
      <c r="X19" s="82">
        <v>3441621.8720525554</v>
      </c>
      <c r="Y19" s="82">
        <v>3458741.8104521073</v>
      </c>
      <c r="Z19" s="82">
        <v>3481402.8668874586</v>
      </c>
      <c r="AA19" s="82">
        <v>3503516.0902613103</v>
      </c>
      <c r="AB19" s="82">
        <v>3525081.4503079499</v>
      </c>
      <c r="AC19" s="82">
        <v>3545849.3253920106</v>
      </c>
      <c r="AD19" s="82">
        <v>3567317.447978456</v>
      </c>
      <c r="AE19" s="82">
        <v>3588372.4257130655</v>
      </c>
      <c r="AF19" s="82">
        <v>3608715.4795426116</v>
      </c>
      <c r="AG19" s="82">
        <v>3628569.9087852472</v>
      </c>
      <c r="AH19" s="82">
        <v>3648172.006423763</v>
      </c>
      <c r="AI19" s="82">
        <v>3667891.4910436873</v>
      </c>
      <c r="AJ19" s="82">
        <v>3687520.1387498206</v>
      </c>
      <c r="AK19" s="82">
        <v>3707150.7507608626</v>
      </c>
      <c r="AL19" s="82">
        <v>3726895.0055841389</v>
      </c>
      <c r="AM19" s="82">
        <v>3746854.1210006084</v>
      </c>
      <c r="AN19" s="82">
        <v>3765686.650998693</v>
      </c>
      <c r="AO19" s="82">
        <v>3785084.8106075842</v>
      </c>
      <c r="AP19" s="82">
        <v>3805181.747399739</v>
      </c>
      <c r="AQ19" s="82">
        <v>3826110.5207845792</v>
      </c>
      <c r="AR19" s="82">
        <v>3848013.9137411206</v>
      </c>
      <c r="AS19" s="82">
        <v>3870022.6092592846</v>
      </c>
      <c r="AT19" s="82">
        <v>3893327.1303636204</v>
      </c>
      <c r="AU19" s="82">
        <v>3918133.3006035234</v>
      </c>
      <c r="AV19" s="82">
        <v>3944684.8033324918</v>
      </c>
      <c r="AW19" s="82">
        <v>3973259.781167923</v>
      </c>
    </row>
    <row r="20" spans="1:49" ht="38.25" x14ac:dyDescent="0.2">
      <c r="A20" s="80">
        <v>1</v>
      </c>
      <c r="B20" s="81" t="s">
        <v>102</v>
      </c>
      <c r="C20" s="80">
        <v>6</v>
      </c>
      <c r="D20" s="81" t="s">
        <v>165</v>
      </c>
      <c r="E20" s="81" t="s">
        <v>166</v>
      </c>
      <c r="F20" s="81" t="s">
        <v>129</v>
      </c>
      <c r="G20" s="81" t="s">
        <v>167</v>
      </c>
      <c r="H20" s="81" t="s">
        <v>131</v>
      </c>
      <c r="I20" s="82">
        <v>846809.65198517044</v>
      </c>
      <c r="J20" s="82">
        <v>851099.61169872899</v>
      </c>
      <c r="K20" s="82">
        <v>855411.30382614536</v>
      </c>
      <c r="L20" s="82">
        <v>859744.8396470414</v>
      </c>
      <c r="M20" s="82">
        <v>864100.33057048591</v>
      </c>
      <c r="N20" s="82">
        <v>868477.88556558592</v>
      </c>
      <c r="O20" s="82">
        <v>872877.61738367821</v>
      </c>
      <c r="P20" s="82">
        <v>877299.6383001043</v>
      </c>
      <c r="Q20" s="82">
        <v>881744.06125434546</v>
      </c>
      <c r="R20" s="82">
        <v>886210.99971278303</v>
      </c>
      <c r="S20" s="82">
        <v>890700.56775371521</v>
      </c>
      <c r="T20" s="82">
        <v>895184.31206946133</v>
      </c>
      <c r="U20" s="82">
        <v>899690.62728131912</v>
      </c>
      <c r="V20" s="82">
        <v>904219.62700292806</v>
      </c>
      <c r="W20" s="82">
        <v>908771.42550440866</v>
      </c>
      <c r="X20" s="82">
        <v>913346.13745083846</v>
      </c>
      <c r="Y20" s="82">
        <v>917943.87818500504</v>
      </c>
      <c r="Z20" s="82">
        <v>922564.76368478953</v>
      </c>
      <c r="AA20" s="82">
        <v>927208.91043760546</v>
      </c>
      <c r="AB20" s="82">
        <v>931876.43571310665</v>
      </c>
      <c r="AC20" s="82">
        <v>936567.45700090646</v>
      </c>
      <c r="AD20" s="82">
        <v>941282.09260630747</v>
      </c>
      <c r="AE20" s="82">
        <v>946020.46140473266</v>
      </c>
      <c r="AF20" s="82">
        <v>950782.68288703356</v>
      </c>
      <c r="AG20" s="82">
        <v>955568.87712892867</v>
      </c>
      <c r="AH20" s="82">
        <v>960379.16481824045</v>
      </c>
      <c r="AI20" s="82">
        <v>965213.66722051334</v>
      </c>
      <c r="AJ20" s="82">
        <v>970072.50625577348</v>
      </c>
      <c r="AK20" s="82">
        <v>974955.80443706142</v>
      </c>
      <c r="AL20" s="82">
        <v>979863.68489077839</v>
      </c>
      <c r="AM20" s="82">
        <v>984796.27136450342</v>
      </c>
      <c r="AN20" s="82">
        <v>989753.68825986935</v>
      </c>
      <c r="AO20" s="82">
        <v>994736.06054953521</v>
      </c>
      <c r="AP20" s="82">
        <v>999743.5138446507</v>
      </c>
      <c r="AQ20" s="82">
        <v>1004776.174431345</v>
      </c>
      <c r="AR20" s="82">
        <v>1009834.1691679957</v>
      </c>
      <c r="AS20" s="82">
        <v>1014917.6256173619</v>
      </c>
      <c r="AT20" s="82">
        <v>1020026.6719331933</v>
      </c>
      <c r="AU20" s="82">
        <v>1025161.4369489556</v>
      </c>
      <c r="AV20" s="82">
        <v>1030322.0501113343</v>
      </c>
      <c r="AW20" s="82">
        <v>1035508.6414615441</v>
      </c>
    </row>
    <row r="21" spans="1:49" ht="38.25" x14ac:dyDescent="0.2">
      <c r="A21" s="80">
        <v>1</v>
      </c>
      <c r="B21" s="81" t="s">
        <v>102</v>
      </c>
      <c r="C21" s="80">
        <v>13</v>
      </c>
      <c r="D21" s="81" t="s">
        <v>168</v>
      </c>
      <c r="E21" s="81" t="s">
        <v>169</v>
      </c>
      <c r="F21" s="81" t="s">
        <v>110</v>
      </c>
      <c r="G21" s="81" t="s">
        <v>164</v>
      </c>
      <c r="H21" s="81" t="s">
        <v>107</v>
      </c>
      <c r="I21" s="82">
        <v>769389.98022112029</v>
      </c>
      <c r="J21" s="82">
        <v>733845.63460111595</v>
      </c>
      <c r="K21" s="82">
        <v>710456.72882221814</v>
      </c>
      <c r="L21" s="82">
        <v>734573.45998872072</v>
      </c>
      <c r="M21" s="82">
        <v>747277.43989862292</v>
      </c>
      <c r="N21" s="82">
        <v>759773.09162861831</v>
      </c>
      <c r="O21" s="82">
        <v>775018.07327179459</v>
      </c>
      <c r="P21" s="82">
        <v>786578.93218710157</v>
      </c>
      <c r="Q21" s="82">
        <v>789962.68765178102</v>
      </c>
      <c r="R21" s="82">
        <v>793598.51373763022</v>
      </c>
      <c r="S21" s="82">
        <v>797282.2048166442</v>
      </c>
      <c r="T21" s="82">
        <v>800633.03033710085</v>
      </c>
      <c r="U21" s="82">
        <v>802761.59921470785</v>
      </c>
      <c r="V21" s="82">
        <v>805565.9456298413</v>
      </c>
      <c r="W21" s="82">
        <v>807849.14471781871</v>
      </c>
      <c r="X21" s="82">
        <v>810026.70153775299</v>
      </c>
      <c r="Y21" s="82">
        <v>810483.51799497753</v>
      </c>
      <c r="Z21" s="82">
        <v>812274.27672335389</v>
      </c>
      <c r="AA21" s="82">
        <v>813868.30405294301</v>
      </c>
      <c r="AB21" s="82">
        <v>815236.13380941714</v>
      </c>
      <c r="AC21" s="82">
        <v>816449.25713133765</v>
      </c>
      <c r="AD21" s="82">
        <v>817708.24250642839</v>
      </c>
      <c r="AE21" s="82">
        <v>818864.41085018369</v>
      </c>
      <c r="AF21" s="82">
        <v>819933.78526117769</v>
      </c>
      <c r="AG21" s="82">
        <v>820933.73599599057</v>
      </c>
      <c r="AH21" s="82">
        <v>821898.44351375976</v>
      </c>
      <c r="AI21" s="82">
        <v>822955.6632328924</v>
      </c>
      <c r="AJ21" s="82">
        <v>824077.58761910151</v>
      </c>
      <c r="AK21" s="82">
        <v>825200.74343963084</v>
      </c>
      <c r="AL21" s="82">
        <v>826396.91456195235</v>
      </c>
      <c r="AM21" s="82">
        <v>827773.13907241542</v>
      </c>
      <c r="AN21" s="82">
        <v>829143.09206347296</v>
      </c>
      <c r="AO21" s="82">
        <v>830710.37601662055</v>
      </c>
      <c r="AP21" s="82">
        <v>832410.99410398642</v>
      </c>
      <c r="AQ21" s="82">
        <v>834305.69370381057</v>
      </c>
      <c r="AR21" s="82">
        <v>836426.97903922712</v>
      </c>
      <c r="AS21" s="82">
        <v>838685.4763911562</v>
      </c>
      <c r="AT21" s="82">
        <v>841233.87693081994</v>
      </c>
      <c r="AU21" s="82">
        <v>843979.86051577423</v>
      </c>
      <c r="AV21" s="82">
        <v>847004.67672370456</v>
      </c>
      <c r="AW21" s="82">
        <v>850310.66482933005</v>
      </c>
    </row>
    <row r="22" spans="1:49" ht="51" x14ac:dyDescent="0.2">
      <c r="A22" s="80">
        <v>1</v>
      </c>
      <c r="B22" s="81" t="s">
        <v>102</v>
      </c>
      <c r="C22" s="80">
        <v>17</v>
      </c>
      <c r="D22" s="81" t="s">
        <v>170</v>
      </c>
      <c r="E22" s="81" t="s">
        <v>171</v>
      </c>
      <c r="F22" s="81" t="s">
        <v>159</v>
      </c>
      <c r="G22" s="81" t="s">
        <v>160</v>
      </c>
      <c r="H22" s="81" t="s">
        <v>161</v>
      </c>
      <c r="I22" s="82">
        <v>1859354.2330849853</v>
      </c>
      <c r="J22" s="82">
        <v>1879661.3136573846</v>
      </c>
      <c r="K22" s="82">
        <v>1879661.3152217034</v>
      </c>
      <c r="L22" s="82">
        <v>1879661.3164361785</v>
      </c>
      <c r="M22" s="82">
        <v>1879661.31805344</v>
      </c>
      <c r="N22" s="82">
        <v>1879661.3189660623</v>
      </c>
      <c r="O22" s="82">
        <v>1879661.3198848197</v>
      </c>
      <c r="P22" s="82">
        <v>1879661.3207806444</v>
      </c>
      <c r="Q22" s="82">
        <v>1879661.3214524381</v>
      </c>
      <c r="R22" s="82">
        <v>1879661.3219541584</v>
      </c>
      <c r="S22" s="82">
        <v>1879661.3224386922</v>
      </c>
      <c r="T22" s="82">
        <v>1879661.3226246885</v>
      </c>
      <c r="U22" s="82">
        <v>1879661.3227667003</v>
      </c>
      <c r="V22" s="82">
        <v>1879661.3228925364</v>
      </c>
      <c r="W22" s="82">
        <v>1879661.3231283743</v>
      </c>
      <c r="X22" s="82">
        <v>1879661.3233228631</v>
      </c>
      <c r="Y22" s="82">
        <v>1879661.3235989271</v>
      </c>
      <c r="Z22" s="82">
        <v>1879661.3238737327</v>
      </c>
      <c r="AA22" s="82">
        <v>1879661.3240943586</v>
      </c>
      <c r="AB22" s="82">
        <v>1879661.3243015269</v>
      </c>
      <c r="AC22" s="82">
        <v>1879661.3244616231</v>
      </c>
      <c r="AD22" s="82">
        <v>1879661.3245773434</v>
      </c>
      <c r="AE22" s="82">
        <v>1879661.3246578272</v>
      </c>
      <c r="AF22" s="82">
        <v>1879661.3247039188</v>
      </c>
      <c r="AG22" s="82">
        <v>1879661.3247226474</v>
      </c>
      <c r="AH22" s="82">
        <v>2439488.6387426197</v>
      </c>
      <c r="AI22" s="82">
        <v>2466131.7031158581</v>
      </c>
      <c r="AJ22" s="82">
        <v>2493065.751773023</v>
      </c>
      <c r="AK22" s="82">
        <v>2520293.9626993649</v>
      </c>
      <c r="AL22" s="82">
        <v>2547819.548622055</v>
      </c>
      <c r="AM22" s="82">
        <v>2575645.7573517817</v>
      </c>
      <c r="AN22" s="82">
        <v>2603775.8721768577</v>
      </c>
      <c r="AO22" s="82">
        <v>2632213.2122210045</v>
      </c>
      <c r="AP22" s="82">
        <v>2660961.1328649507</v>
      </c>
      <c r="AQ22" s="82">
        <v>2690023.0261378563</v>
      </c>
      <c r="AR22" s="82">
        <v>2719402.3211421641</v>
      </c>
      <c r="AS22" s="82">
        <v>2749102.4843662763</v>
      </c>
      <c r="AT22" s="82">
        <v>2779127.0202112515</v>
      </c>
      <c r="AU22" s="82">
        <v>2809479.4713620562</v>
      </c>
      <c r="AV22" s="82">
        <v>2840163.4191587176</v>
      </c>
      <c r="AW22" s="82">
        <v>2871182.4840542604</v>
      </c>
    </row>
    <row r="23" spans="1:49" ht="51" x14ac:dyDescent="0.2">
      <c r="A23" s="80">
        <v>1</v>
      </c>
      <c r="B23" s="81" t="s">
        <v>102</v>
      </c>
      <c r="C23" s="80">
        <v>56</v>
      </c>
      <c r="D23" s="81" t="s">
        <v>172</v>
      </c>
      <c r="E23" s="81" t="s">
        <v>173</v>
      </c>
      <c r="F23" s="81" t="s">
        <v>174</v>
      </c>
      <c r="G23" s="81" t="s">
        <v>175</v>
      </c>
      <c r="H23" s="81" t="s">
        <v>176</v>
      </c>
      <c r="I23" s="82">
        <v>7461182.0175978439</v>
      </c>
      <c r="J23" s="82">
        <v>7513258.9158951361</v>
      </c>
      <c r="K23" s="82">
        <v>7565699.2979717702</v>
      </c>
      <c r="L23" s="82">
        <v>7618505.7001933893</v>
      </c>
      <c r="M23" s="82">
        <v>7671680.6766932746</v>
      </c>
      <c r="N23" s="82">
        <v>7725226.7987511344</v>
      </c>
      <c r="O23" s="82">
        <v>7779146.6574815279</v>
      </c>
      <c r="P23" s="82">
        <v>7833442.8609570153</v>
      </c>
      <c r="Q23" s="82">
        <v>7888118.0358613655</v>
      </c>
      <c r="R23" s="82">
        <v>7943174.8272815989</v>
      </c>
      <c r="S23" s="82">
        <v>7998615.8989888402</v>
      </c>
      <c r="T23" s="82">
        <v>8052556.5190045862</v>
      </c>
      <c r="U23" s="82">
        <v>8106860.9003759315</v>
      </c>
      <c r="V23" s="82">
        <v>8161531.4963601669</v>
      </c>
      <c r="W23" s="82">
        <v>8216570.7766498365</v>
      </c>
      <c r="X23" s="82">
        <v>8271981.227446761</v>
      </c>
      <c r="Y23" s="82">
        <v>8327765.3516161274</v>
      </c>
      <c r="Z23" s="82">
        <v>8383925.6694206307</v>
      </c>
      <c r="AA23" s="82">
        <v>8440464.7177264057</v>
      </c>
      <c r="AB23" s="82">
        <v>8497385.0506562665</v>
      </c>
      <c r="AC23" s="82">
        <v>8554689.239461245</v>
      </c>
      <c r="AD23" s="82">
        <v>8612379.8728369121</v>
      </c>
      <c r="AE23" s="82">
        <v>8670459.5568286646</v>
      </c>
      <c r="AF23" s="82">
        <v>8728930.9151257072</v>
      </c>
      <c r="AG23" s="82">
        <v>8787796.5891588572</v>
      </c>
      <c r="AH23" s="82">
        <v>8847059.2380820457</v>
      </c>
      <c r="AI23" s="82">
        <v>8906721.5390779953</v>
      </c>
      <c r="AJ23" s="82">
        <v>8966786.1872734465</v>
      </c>
      <c r="AK23" s="82">
        <v>9027255.8959764689</v>
      </c>
      <c r="AL23" s="82">
        <v>9088133.3968039081</v>
      </c>
      <c r="AM23" s="82">
        <v>9149421.4398258589</v>
      </c>
      <c r="AN23" s="82">
        <v>9211122.7935959082</v>
      </c>
      <c r="AO23" s="82">
        <v>9273240.2454408072</v>
      </c>
      <c r="AP23" s="82">
        <v>9335776.6013873257</v>
      </c>
      <c r="AQ23" s="82">
        <v>9398734.6865128689</v>
      </c>
      <c r="AR23" s="82">
        <v>9462117.3448037226</v>
      </c>
      <c r="AS23" s="82">
        <v>9525927.43941788</v>
      </c>
      <c r="AT23" s="82">
        <v>9590167.8529336397</v>
      </c>
      <c r="AU23" s="82">
        <v>9654841.4873384628</v>
      </c>
      <c r="AV23" s="82">
        <v>9719951.2641439252</v>
      </c>
      <c r="AW23" s="82">
        <v>9785500.1245393045</v>
      </c>
    </row>
    <row r="24" spans="1:49" ht="51" x14ac:dyDescent="0.2">
      <c r="A24" s="80">
        <v>1</v>
      </c>
      <c r="B24" s="81" t="s">
        <v>102</v>
      </c>
      <c r="C24" s="80">
        <v>57</v>
      </c>
      <c r="D24" s="81" t="s">
        <v>177</v>
      </c>
      <c r="E24" s="81" t="s">
        <v>178</v>
      </c>
      <c r="F24" s="81" t="s">
        <v>174</v>
      </c>
      <c r="G24" s="81" t="s">
        <v>179</v>
      </c>
      <c r="H24" s="81" t="s">
        <v>180</v>
      </c>
      <c r="I24" s="82">
        <v>9032600.4495278075</v>
      </c>
      <c r="J24" s="82">
        <v>9042788.5829417557</v>
      </c>
      <c r="K24" s="82">
        <v>9052988.211476393</v>
      </c>
      <c r="L24" s="82">
        <v>9063199.3450674787</v>
      </c>
      <c r="M24" s="82">
        <v>9073421.9963517115</v>
      </c>
      <c r="N24" s="82">
        <v>9083656.1775014773</v>
      </c>
      <c r="O24" s="82">
        <v>9093901.9022328686</v>
      </c>
      <c r="P24" s="82">
        <v>9104159.1831659079</v>
      </c>
      <c r="Q24" s="82">
        <v>9114428.0331284292</v>
      </c>
      <c r="R24" s="82">
        <v>9124708.4652030542</v>
      </c>
      <c r="S24" s="82">
        <v>9135000.4927204009</v>
      </c>
      <c r="T24" s="82">
        <v>9182213.5423181988</v>
      </c>
      <c r="U24" s="82">
        <v>9229670.6060927287</v>
      </c>
      <c r="V24" s="82">
        <v>9277372.945348125</v>
      </c>
      <c r="W24" s="82">
        <v>9325321.8277902044</v>
      </c>
      <c r="X24" s="82">
        <v>9373518.5275054239</v>
      </c>
      <c r="Y24" s="82">
        <v>9421964.3251322974</v>
      </c>
      <c r="Z24" s="82">
        <v>9470660.5083973352</v>
      </c>
      <c r="AA24" s="82">
        <v>9519608.3712156918</v>
      </c>
      <c r="AB24" s="82">
        <v>9568809.214460995</v>
      </c>
      <c r="AC24" s="82">
        <v>9618264.3456097972</v>
      </c>
      <c r="AD24" s="82">
        <v>9667975.0789359659</v>
      </c>
      <c r="AE24" s="82">
        <v>9717942.735448014</v>
      </c>
      <c r="AF24" s="82">
        <v>9768168.6431226358</v>
      </c>
      <c r="AG24" s="82">
        <v>9818654.1366599109</v>
      </c>
      <c r="AH24" s="82">
        <v>9869400.557706574</v>
      </c>
      <c r="AI24" s="82">
        <v>9920409.2549677957</v>
      </c>
      <c r="AJ24" s="82">
        <v>9971681.5838889591</v>
      </c>
      <c r="AK24" s="82">
        <v>10023218.90703634</v>
      </c>
      <c r="AL24" s="82">
        <v>10075022.593980806</v>
      </c>
      <c r="AM24" s="82">
        <v>10127094.021301037</v>
      </c>
      <c r="AN24" s="82">
        <v>10179434.572905311</v>
      </c>
      <c r="AO24" s="82">
        <v>10232045.639680641</v>
      </c>
      <c r="AP24" s="82">
        <v>10284928.619832007</v>
      </c>
      <c r="AQ24" s="82">
        <v>10338084.918557299</v>
      </c>
      <c r="AR24" s="82">
        <v>10391515.948672578</v>
      </c>
      <c r="AS24" s="82">
        <v>10445223.129923228</v>
      </c>
      <c r="AT24" s="82">
        <v>10499207.889656156</v>
      </c>
      <c r="AU24" s="82">
        <v>10553471.662410773</v>
      </c>
      <c r="AV24" s="82">
        <v>10608015.890482249</v>
      </c>
      <c r="AW24" s="82">
        <v>10662842.023001539</v>
      </c>
    </row>
    <row r="25" spans="1:49" ht="51" x14ac:dyDescent="0.2">
      <c r="A25" s="80">
        <v>1</v>
      </c>
      <c r="B25" s="81" t="s">
        <v>102</v>
      </c>
      <c r="C25" s="80">
        <v>18</v>
      </c>
      <c r="D25" s="81" t="s">
        <v>181</v>
      </c>
      <c r="E25" s="81" t="s">
        <v>182</v>
      </c>
      <c r="F25" s="81" t="s">
        <v>159</v>
      </c>
      <c r="G25" s="81" t="s">
        <v>160</v>
      </c>
      <c r="H25" s="81" t="s">
        <v>161</v>
      </c>
      <c r="I25" s="82">
        <v>4113797.5282386257</v>
      </c>
      <c r="J25" s="82">
        <v>4142750.0998692052</v>
      </c>
      <c r="K25" s="82">
        <v>4171906.4389029304</v>
      </c>
      <c r="L25" s="82">
        <v>4201267.9783823472</v>
      </c>
      <c r="M25" s="82">
        <v>4230836.1623782022</v>
      </c>
      <c r="N25" s="82">
        <v>4260612.4442998255</v>
      </c>
      <c r="O25" s="82">
        <v>4290598.2893310096</v>
      </c>
      <c r="P25" s="82">
        <v>4320795.1721804356</v>
      </c>
      <c r="Q25" s="82">
        <v>4351204.5780715924</v>
      </c>
      <c r="R25" s="82">
        <v>4381828.0027043037</v>
      </c>
      <c r="S25" s="82">
        <v>4412666.9524554331</v>
      </c>
      <c r="T25" s="82">
        <v>4443722.944028995</v>
      </c>
      <c r="U25" s="82">
        <v>4474997.5049952865</v>
      </c>
      <c r="V25" s="82">
        <v>4506492.1736617908</v>
      </c>
      <c r="W25" s="82">
        <v>4538208.4992259759</v>
      </c>
      <c r="X25" s="82">
        <v>4570148.0415825089</v>
      </c>
      <c r="Y25" s="82">
        <v>4602312.3716995856</v>
      </c>
      <c r="Z25" s="82">
        <v>4634703.0716729946</v>
      </c>
      <c r="AA25" s="82">
        <v>4667321.7346209045</v>
      </c>
      <c r="AB25" s="82">
        <v>4700169.965035216</v>
      </c>
      <c r="AC25" s="82">
        <v>4733249.3784685954</v>
      </c>
      <c r="AD25" s="82">
        <v>4766561.60201337</v>
      </c>
      <c r="AE25" s="82">
        <v>4800108.274165662</v>
      </c>
      <c r="AF25" s="82">
        <v>4833891.0450133756</v>
      </c>
      <c r="AG25" s="82">
        <v>4867911.5761810234</v>
      </c>
      <c r="AH25" s="82">
        <v>4902171.5409959881</v>
      </c>
      <c r="AI25" s="82">
        <v>4936672.62458257</v>
      </c>
      <c r="AJ25" s="82">
        <v>4971416.5239550509</v>
      </c>
      <c r="AK25" s="82">
        <v>5006404.9480212918</v>
      </c>
      <c r="AL25" s="82">
        <v>5041639.6176960086</v>
      </c>
      <c r="AM25" s="82">
        <v>5077122.2660859916</v>
      </c>
      <c r="AN25" s="82">
        <v>5112854.6384259826</v>
      </c>
      <c r="AO25" s="82">
        <v>5148838.4922807897</v>
      </c>
      <c r="AP25" s="82">
        <v>5185075.597557907</v>
      </c>
      <c r="AQ25" s="82">
        <v>5221567.7365999641</v>
      </c>
      <c r="AR25" s="82">
        <v>5258316.70433491</v>
      </c>
      <c r="AS25" s="82">
        <v>5295324.3082870888</v>
      </c>
      <c r="AT25" s="82">
        <v>5332592.3687355584</v>
      </c>
      <c r="AU25" s="82">
        <v>5370122.7187582757</v>
      </c>
      <c r="AV25" s="82">
        <v>5407917.2042720625</v>
      </c>
      <c r="AW25" s="82">
        <v>5445977.6842861921</v>
      </c>
    </row>
    <row r="26" spans="1:49" ht="38.25" x14ac:dyDescent="0.2">
      <c r="A26" s="80">
        <v>1</v>
      </c>
      <c r="B26" s="81" t="s">
        <v>102</v>
      </c>
      <c r="C26" s="80">
        <v>32</v>
      </c>
      <c r="D26" s="81" t="s">
        <v>183</v>
      </c>
      <c r="E26" s="81" t="s">
        <v>184</v>
      </c>
      <c r="F26" s="81" t="s">
        <v>114</v>
      </c>
      <c r="G26" s="81" t="s">
        <v>185</v>
      </c>
      <c r="H26" s="81" t="s">
        <v>186</v>
      </c>
      <c r="I26" s="82">
        <v>5562527.9486659579</v>
      </c>
      <c r="J26" s="82">
        <v>5393097.9876392372</v>
      </c>
      <c r="K26" s="82">
        <v>5273226.4036989613</v>
      </c>
      <c r="L26" s="82">
        <v>5275317.6337289438</v>
      </c>
      <c r="M26" s="82">
        <v>5412070.8331012055</v>
      </c>
      <c r="N26" s="82">
        <v>5558696.5340803247</v>
      </c>
      <c r="O26" s="82">
        <v>5721927.9272576012</v>
      </c>
      <c r="P26" s="82">
        <v>5855322.6881860271</v>
      </c>
      <c r="Q26" s="82">
        <v>5931884.2879641252</v>
      </c>
      <c r="R26" s="82">
        <v>6012032.2832165649</v>
      </c>
      <c r="S26" s="82">
        <v>6090163.7117177621</v>
      </c>
      <c r="T26" s="82">
        <v>6164861.0034211772</v>
      </c>
      <c r="U26" s="82">
        <v>6226849.8021524511</v>
      </c>
      <c r="V26" s="82">
        <v>6294288.3808199521</v>
      </c>
      <c r="W26" s="82">
        <v>6353591.3575703967</v>
      </c>
      <c r="X26" s="82">
        <v>6410183.9058490777</v>
      </c>
      <c r="Y26" s="82">
        <v>6452847.6941248048</v>
      </c>
      <c r="Z26" s="82">
        <v>6506296.5351452157</v>
      </c>
      <c r="AA26" s="82">
        <v>6557831.2146225367</v>
      </c>
      <c r="AB26" s="82">
        <v>6607595.2178792451</v>
      </c>
      <c r="AC26" s="82">
        <v>6655715.6944248183</v>
      </c>
      <c r="AD26" s="82">
        <v>6702720.7219296489</v>
      </c>
      <c r="AE26" s="82">
        <v>6748449.0772616109</v>
      </c>
      <c r="AF26" s="82">
        <v>6793134.6531278612</v>
      </c>
      <c r="AG26" s="82">
        <v>6837007.1713579223</v>
      </c>
      <c r="AH26" s="82">
        <v>6880222.5246371012</v>
      </c>
      <c r="AI26" s="82">
        <v>6920431.0390664991</v>
      </c>
      <c r="AJ26" s="82">
        <v>6960399.2379007805</v>
      </c>
      <c r="AK26" s="82">
        <v>7000286.9840123383</v>
      </c>
      <c r="AL26" s="82">
        <v>7040278.8541577654</v>
      </c>
      <c r="AM26" s="82">
        <v>7080508.9717937252</v>
      </c>
      <c r="AN26" s="82">
        <v>7120124.9531258168</v>
      </c>
      <c r="AO26" s="82">
        <v>7160149.7297212584</v>
      </c>
      <c r="AP26" s="82">
        <v>7200565.5378259858</v>
      </c>
      <c r="AQ26" s="82">
        <v>7241327.5724914996</v>
      </c>
      <c r="AR26" s="82">
        <v>7282324.2323585898</v>
      </c>
      <c r="AS26" s="82">
        <v>7322844.0586188287</v>
      </c>
      <c r="AT26" s="82">
        <v>7363160.7683913829</v>
      </c>
      <c r="AU26" s="82">
        <v>7402935.61909182</v>
      </c>
      <c r="AV26" s="82">
        <v>7441794.6121892733</v>
      </c>
      <c r="AW26" s="82">
        <v>7479203.2247109804</v>
      </c>
    </row>
    <row r="27" spans="1:49" ht="38.25" x14ac:dyDescent="0.2">
      <c r="A27" s="80">
        <v>1</v>
      </c>
      <c r="B27" s="81" t="s">
        <v>102</v>
      </c>
      <c r="C27" s="80">
        <v>14</v>
      </c>
      <c r="D27" s="81" t="s">
        <v>187</v>
      </c>
      <c r="E27" s="81" t="s">
        <v>188</v>
      </c>
      <c r="F27" s="81" t="s">
        <v>110</v>
      </c>
      <c r="G27" s="81" t="s">
        <v>164</v>
      </c>
      <c r="H27" s="81" t="s">
        <v>107</v>
      </c>
      <c r="I27" s="82">
        <v>257411.13097860469</v>
      </c>
      <c r="J27" s="82">
        <v>249643.34549077635</v>
      </c>
      <c r="K27" s="82">
        <v>246142.96380214641</v>
      </c>
      <c r="L27" s="82">
        <v>258228.20377477881</v>
      </c>
      <c r="M27" s="82">
        <v>261500.23554531578</v>
      </c>
      <c r="N27" s="82">
        <v>264526.04014218162</v>
      </c>
      <c r="O27" s="82">
        <v>268493.72246547462</v>
      </c>
      <c r="P27" s="82">
        <v>271149.23187794304</v>
      </c>
      <c r="Q27" s="82">
        <v>270955.27808466571</v>
      </c>
      <c r="R27" s="82">
        <v>270892.05887116276</v>
      </c>
      <c r="S27" s="82">
        <v>270885.87027425878</v>
      </c>
      <c r="T27" s="82">
        <v>270806.53477075062</v>
      </c>
      <c r="U27" s="82">
        <v>270366.99792780186</v>
      </c>
      <c r="V27" s="82">
        <v>270322.45147653925</v>
      </c>
      <c r="W27" s="82">
        <v>270292.17425884848</v>
      </c>
      <c r="X27" s="82">
        <v>270305.1446567775</v>
      </c>
      <c r="Y27" s="82">
        <v>269715.9085892397</v>
      </c>
      <c r="Z27" s="82">
        <v>269722.03534036764</v>
      </c>
      <c r="AA27" s="82">
        <v>269748.68463494559</v>
      </c>
      <c r="AB27" s="82">
        <v>269784.12759950449</v>
      </c>
      <c r="AC27" s="82">
        <v>269827.10902565339</v>
      </c>
      <c r="AD27" s="82">
        <v>269906.42036975967</v>
      </c>
      <c r="AE27" s="82">
        <v>269997.4631385532</v>
      </c>
      <c r="AF27" s="82">
        <v>270086.57561853179</v>
      </c>
      <c r="AG27" s="82">
        <v>270189.91333629662</v>
      </c>
      <c r="AH27" s="82">
        <v>270295.11473746138</v>
      </c>
      <c r="AI27" s="82">
        <v>270421.15785747487</v>
      </c>
      <c r="AJ27" s="82">
        <v>270573.18510821636</v>
      </c>
      <c r="AK27" s="82">
        <v>270755.2202236047</v>
      </c>
      <c r="AL27" s="82">
        <v>270967.07617791108</v>
      </c>
      <c r="AM27" s="82">
        <v>271222.80291165633</v>
      </c>
      <c r="AN27" s="82">
        <v>271499.75443142647</v>
      </c>
      <c r="AO27" s="82">
        <v>271846.47239429894</v>
      </c>
      <c r="AP27" s="82">
        <v>272280.15985282703</v>
      </c>
      <c r="AQ27" s="82">
        <v>272817.03220666328</v>
      </c>
      <c r="AR27" s="82">
        <v>273474.48226522206</v>
      </c>
      <c r="AS27" s="82">
        <v>274247.88898469601</v>
      </c>
      <c r="AT27" s="82">
        <v>275191.35738179152</v>
      </c>
      <c r="AU27" s="82">
        <v>276325.58913333504</v>
      </c>
      <c r="AV27" s="82">
        <v>277688.90176784684</v>
      </c>
      <c r="AW27" s="82">
        <v>279308.89413186949</v>
      </c>
    </row>
    <row r="28" spans="1:49" ht="38.25" x14ac:dyDescent="0.2">
      <c r="A28" s="80">
        <v>1</v>
      </c>
      <c r="B28" s="81" t="s">
        <v>102</v>
      </c>
      <c r="C28" s="80">
        <v>26</v>
      </c>
      <c r="D28" s="81" t="s">
        <v>189</v>
      </c>
      <c r="E28" s="81" t="s">
        <v>190</v>
      </c>
      <c r="F28" s="81" t="s">
        <v>144</v>
      </c>
      <c r="G28" s="81" t="s">
        <v>191</v>
      </c>
      <c r="H28" s="81" t="s">
        <v>107</v>
      </c>
      <c r="I28" s="82">
        <v>2878998.3358362825</v>
      </c>
      <c r="J28" s="82">
        <v>2793207.2312777704</v>
      </c>
      <c r="K28" s="82">
        <v>2739948.1191190048</v>
      </c>
      <c r="L28" s="82">
        <v>2786307.5529841627</v>
      </c>
      <c r="M28" s="82">
        <v>2846319.9824748454</v>
      </c>
      <c r="N28" s="82">
        <v>2913734.164309341</v>
      </c>
      <c r="O28" s="82">
        <v>2989508.6617297633</v>
      </c>
      <c r="P28" s="82">
        <v>3048871.0842262562</v>
      </c>
      <c r="Q28" s="82">
        <v>3079385.3366735079</v>
      </c>
      <c r="R28" s="82">
        <v>3112615.7633413989</v>
      </c>
      <c r="S28" s="82">
        <v>3144498.9368727733</v>
      </c>
      <c r="T28" s="82">
        <v>3173990.2599603422</v>
      </c>
      <c r="U28" s="82">
        <v>3197141.2639018507</v>
      </c>
      <c r="V28" s="82">
        <v>3222470.4768531621</v>
      </c>
      <c r="W28" s="82">
        <v>3242984.4517533802</v>
      </c>
      <c r="X28" s="82">
        <v>3263197.6018763753</v>
      </c>
      <c r="Y28" s="82">
        <v>3276059.1983031137</v>
      </c>
      <c r="Z28" s="82">
        <v>3294154.8826412349</v>
      </c>
      <c r="AA28" s="82">
        <v>3311691.8778275191</v>
      </c>
      <c r="AB28" s="82">
        <v>3328670.429150329</v>
      </c>
      <c r="AC28" s="82">
        <v>3344870.4391458808</v>
      </c>
      <c r="AD28" s="82">
        <v>3361252.8996667727</v>
      </c>
      <c r="AE28" s="82">
        <v>3377219.9134127218</v>
      </c>
      <c r="AF28" s="82">
        <v>3392597.2983984663</v>
      </c>
      <c r="AG28" s="82">
        <v>3407567.2973085856</v>
      </c>
      <c r="AH28" s="82">
        <v>3422334.1736497125</v>
      </c>
      <c r="AI28" s="82">
        <v>3435772.6459724684</v>
      </c>
      <c r="AJ28" s="82">
        <v>3448995.1280477415</v>
      </c>
      <c r="AK28" s="82">
        <v>3462305.9437232716</v>
      </c>
      <c r="AL28" s="82">
        <v>3475645.319140296</v>
      </c>
      <c r="AM28" s="82">
        <v>3489138.5820218753</v>
      </c>
      <c r="AN28" s="82">
        <v>3502822.2349730018</v>
      </c>
      <c r="AO28" s="82">
        <v>3516778.6750454661</v>
      </c>
      <c r="AP28" s="82">
        <v>3531169.9633381134</v>
      </c>
      <c r="AQ28" s="82">
        <v>3545912.7975856611</v>
      </c>
      <c r="AR28" s="82">
        <v>3561080.4729627701</v>
      </c>
      <c r="AS28" s="82">
        <v>3577080.9511333215</v>
      </c>
      <c r="AT28" s="82">
        <v>3593505.2633218067</v>
      </c>
      <c r="AU28" s="82">
        <v>3610350.3002607236</v>
      </c>
      <c r="AV28" s="82">
        <v>3627582.8264747593</v>
      </c>
      <c r="AW28" s="82">
        <v>3645235.8695420865</v>
      </c>
    </row>
    <row r="29" spans="1:49" ht="38.25" x14ac:dyDescent="0.2">
      <c r="A29" s="80">
        <v>1</v>
      </c>
      <c r="B29" s="81" t="s">
        <v>102</v>
      </c>
      <c r="C29" s="80">
        <v>35</v>
      </c>
      <c r="D29" s="81" t="s">
        <v>192</v>
      </c>
      <c r="E29" s="81" t="s">
        <v>193</v>
      </c>
      <c r="F29" s="81" t="s">
        <v>114</v>
      </c>
      <c r="G29" s="81" t="s">
        <v>194</v>
      </c>
      <c r="H29" s="81" t="s">
        <v>107</v>
      </c>
      <c r="I29" s="82">
        <v>3058828.2604704453</v>
      </c>
      <c r="J29" s="82">
        <v>2968676.565567744</v>
      </c>
      <c r="K29" s="82">
        <v>2919496.149923915</v>
      </c>
      <c r="L29" s="82">
        <v>2942826.3574179169</v>
      </c>
      <c r="M29" s="82">
        <v>3012533.3974797316</v>
      </c>
      <c r="N29" s="82">
        <v>3090296.0798754464</v>
      </c>
      <c r="O29" s="82">
        <v>3177873.8980544303</v>
      </c>
      <c r="P29" s="82">
        <v>3249566.9946582001</v>
      </c>
      <c r="Q29" s="82">
        <v>3291504.8873419738</v>
      </c>
      <c r="R29" s="82">
        <v>3337055.9780499968</v>
      </c>
      <c r="S29" s="82">
        <v>3382499.3768890621</v>
      </c>
      <c r="T29" s="82">
        <v>3426838.9875233769</v>
      </c>
      <c r="U29" s="82">
        <v>3465007.9728597123</v>
      </c>
      <c r="V29" s="82">
        <v>3507082.5191707765</v>
      </c>
      <c r="W29" s="82">
        <v>3544820.5950468495</v>
      </c>
      <c r="X29" s="82">
        <v>3581874.432895842</v>
      </c>
      <c r="Y29" s="82">
        <v>3612387.4719454674</v>
      </c>
      <c r="Z29" s="82">
        <v>3649598.1306683738</v>
      </c>
      <c r="AA29" s="82">
        <v>3686544.5918455278</v>
      </c>
      <c r="AB29" s="82">
        <v>3723263.9148222497</v>
      </c>
      <c r="AC29" s="82">
        <v>3759831.746666105</v>
      </c>
      <c r="AD29" s="82">
        <v>3796544.6713787233</v>
      </c>
      <c r="AE29" s="82">
        <v>3833210.18271372</v>
      </c>
      <c r="AF29" s="82">
        <v>3869963.5443903911</v>
      </c>
      <c r="AG29" s="82">
        <v>3906871.0819239588</v>
      </c>
      <c r="AH29" s="82">
        <v>3944035.5552604687</v>
      </c>
      <c r="AI29" s="82">
        <v>3979833.1314585288</v>
      </c>
      <c r="AJ29" s="82">
        <v>4016078.0187316099</v>
      </c>
      <c r="AK29" s="82">
        <v>4052847.6954334131</v>
      </c>
      <c r="AL29" s="82">
        <v>4090284.6072364198</v>
      </c>
      <c r="AM29" s="82">
        <v>4128471.1096407492</v>
      </c>
      <c r="AN29" s="82">
        <v>4166848.7550366572</v>
      </c>
      <c r="AO29" s="82">
        <v>4206210.0866433727</v>
      </c>
      <c r="AP29" s="82">
        <v>4246588.2783917841</v>
      </c>
      <c r="AQ29" s="82">
        <v>4288033.3290789966</v>
      </c>
      <c r="AR29" s="82">
        <v>4330608.2663884601</v>
      </c>
      <c r="AS29" s="82">
        <v>4373964.307662352</v>
      </c>
      <c r="AT29" s="82">
        <v>4418483.1882288735</v>
      </c>
      <c r="AU29" s="82">
        <v>4464149.178331757</v>
      </c>
      <c r="AV29" s="82">
        <v>4510908.0206636675</v>
      </c>
      <c r="AW29" s="82">
        <v>4558703.5215963507</v>
      </c>
    </row>
    <row r="30" spans="1:49" ht="51" x14ac:dyDescent="0.2">
      <c r="A30" s="80">
        <v>1</v>
      </c>
      <c r="B30" s="81" t="s">
        <v>102</v>
      </c>
      <c r="C30" s="80">
        <v>23</v>
      </c>
      <c r="D30" s="81" t="s">
        <v>195</v>
      </c>
      <c r="E30" s="81" t="s">
        <v>196</v>
      </c>
      <c r="F30" s="81" t="s">
        <v>125</v>
      </c>
      <c r="G30" s="81" t="s">
        <v>126</v>
      </c>
      <c r="H30" s="81" t="s">
        <v>107</v>
      </c>
      <c r="I30" s="82">
        <v>574491.03052093345</v>
      </c>
      <c r="J30" s="82">
        <v>561499.96864189301</v>
      </c>
      <c r="K30" s="82">
        <v>547583.58557349478</v>
      </c>
      <c r="L30" s="82">
        <v>559429.95099910151</v>
      </c>
      <c r="M30" s="82">
        <v>569859.01393475989</v>
      </c>
      <c r="N30" s="82">
        <v>581814.14947210439</v>
      </c>
      <c r="O30" s="82">
        <v>595959.26700871647</v>
      </c>
      <c r="P30" s="82">
        <v>607212.27463356603</v>
      </c>
      <c r="Q30" s="82">
        <v>612873.09722175624</v>
      </c>
      <c r="R30" s="82">
        <v>619245.01780412858</v>
      </c>
      <c r="S30" s="82">
        <v>625514.9010414253</v>
      </c>
      <c r="T30" s="82">
        <v>631407.52656643942</v>
      </c>
      <c r="U30" s="82">
        <v>636343.24615194544</v>
      </c>
      <c r="V30" s="82">
        <v>641692.36651053897</v>
      </c>
      <c r="W30" s="82">
        <v>646331.48806495196</v>
      </c>
      <c r="X30" s="82">
        <v>651015.67497860664</v>
      </c>
      <c r="Y30" s="82">
        <v>654243.19515487668</v>
      </c>
      <c r="Z30" s="82">
        <v>658454.92398320034</v>
      </c>
      <c r="AA30" s="82">
        <v>662531.80522866221</v>
      </c>
      <c r="AB30" s="82">
        <v>666538.92982584424</v>
      </c>
      <c r="AC30" s="82">
        <v>670363.12563829916</v>
      </c>
      <c r="AD30" s="82">
        <v>674144.64332397981</v>
      </c>
      <c r="AE30" s="82">
        <v>677891.67157707515</v>
      </c>
      <c r="AF30" s="82">
        <v>681484.69731655892</v>
      </c>
      <c r="AG30" s="82">
        <v>685026.35121197684</v>
      </c>
      <c r="AH30" s="82">
        <v>688524.48430533311</v>
      </c>
      <c r="AI30" s="82">
        <v>692003.85827870748</v>
      </c>
      <c r="AJ30" s="82">
        <v>695471.11944271682</v>
      </c>
      <c r="AK30" s="82">
        <v>698993.86439033761</v>
      </c>
      <c r="AL30" s="82">
        <v>702556.99273077713</v>
      </c>
      <c r="AM30" s="82">
        <v>706185.82979729131</v>
      </c>
      <c r="AN30" s="82">
        <v>709784.36536133836</v>
      </c>
      <c r="AO30" s="82">
        <v>713468.69760116877</v>
      </c>
      <c r="AP30" s="82">
        <v>717255.79268277087</v>
      </c>
      <c r="AQ30" s="82">
        <v>721143.16499889514</v>
      </c>
      <c r="AR30" s="82">
        <v>725115.31830354454</v>
      </c>
      <c r="AS30" s="82">
        <v>729161.65997583093</v>
      </c>
      <c r="AT30" s="82">
        <v>733254.77125216252</v>
      </c>
      <c r="AU30" s="82">
        <v>737376.82816806738</v>
      </c>
      <c r="AV30" s="82">
        <v>741487.32850040274</v>
      </c>
      <c r="AW30" s="82">
        <v>745548.237756697</v>
      </c>
    </row>
    <row r="31" spans="1:49" ht="38.25" x14ac:dyDescent="0.2">
      <c r="A31" s="80">
        <v>1</v>
      </c>
      <c r="B31" s="81" t="s">
        <v>102</v>
      </c>
      <c r="C31" s="80">
        <v>15</v>
      </c>
      <c r="D31" s="81" t="s">
        <v>197</v>
      </c>
      <c r="E31" s="81" t="s">
        <v>198</v>
      </c>
      <c r="F31" s="81" t="s">
        <v>110</v>
      </c>
      <c r="G31" s="81" t="s">
        <v>199</v>
      </c>
      <c r="H31" s="81" t="s">
        <v>107</v>
      </c>
      <c r="I31" s="82">
        <v>1137304.07026561</v>
      </c>
      <c r="J31" s="82">
        <v>1094664.439866625</v>
      </c>
      <c r="K31" s="82">
        <v>1060995.4185722314</v>
      </c>
      <c r="L31" s="82">
        <v>1089177.3642817107</v>
      </c>
      <c r="M31" s="82">
        <v>1109638.4457862154</v>
      </c>
      <c r="N31" s="82">
        <v>1129455.7677390829</v>
      </c>
      <c r="O31" s="82">
        <v>1153065.6011438482</v>
      </c>
      <c r="P31" s="82">
        <v>1171042.63903995</v>
      </c>
      <c r="Q31" s="82">
        <v>1176545.1740549742</v>
      </c>
      <c r="R31" s="82">
        <v>1182308.3452627941</v>
      </c>
      <c r="S31" s="82">
        <v>1187995.2145375109</v>
      </c>
      <c r="T31" s="82">
        <v>1193024.4087185611</v>
      </c>
      <c r="U31" s="82">
        <v>1196245.5805609659</v>
      </c>
      <c r="V31" s="82">
        <v>1200407.9069523041</v>
      </c>
      <c r="W31" s="82">
        <v>1204100.8637299917</v>
      </c>
      <c r="X31" s="82">
        <v>1207640.475449397</v>
      </c>
      <c r="Y31" s="82">
        <v>1208441.1962543044</v>
      </c>
      <c r="Z31" s="82">
        <v>1211262.5809865752</v>
      </c>
      <c r="AA31" s="82">
        <v>1213859.1859853135</v>
      </c>
      <c r="AB31" s="82">
        <v>1216228.6832967994</v>
      </c>
      <c r="AC31" s="82">
        <v>1218325.5397526217</v>
      </c>
      <c r="AD31" s="82">
        <v>1220512.4492959338</v>
      </c>
      <c r="AE31" s="82">
        <v>1222546.3185876254</v>
      </c>
      <c r="AF31" s="82">
        <v>1224452.9144356081</v>
      </c>
      <c r="AG31" s="82">
        <v>1226243.7054480184</v>
      </c>
      <c r="AH31" s="82">
        <v>1227949.4454043997</v>
      </c>
      <c r="AI31" s="82">
        <v>1229757.9656091502</v>
      </c>
      <c r="AJ31" s="82">
        <v>1231622.9664898431</v>
      </c>
      <c r="AK31" s="82">
        <v>1233589.6328992189</v>
      </c>
      <c r="AL31" s="82">
        <v>1235634.9291696984</v>
      </c>
      <c r="AM31" s="82">
        <v>1237822.9210712912</v>
      </c>
      <c r="AN31" s="82">
        <v>1240018.8290769607</v>
      </c>
      <c r="AO31" s="82">
        <v>1242487.024226143</v>
      </c>
      <c r="AP31" s="82">
        <v>1245271.3015962918</v>
      </c>
      <c r="AQ31" s="82">
        <v>1248398.3263928194</v>
      </c>
      <c r="AR31" s="82">
        <v>1251929.3487652151</v>
      </c>
      <c r="AS31" s="82">
        <v>1255725.6047545036</v>
      </c>
      <c r="AT31" s="82">
        <v>1260027.8609231135</v>
      </c>
      <c r="AU31" s="82">
        <v>1264836.2122983614</v>
      </c>
      <c r="AV31" s="82">
        <v>1270237.7602063757</v>
      </c>
      <c r="AW31" s="82">
        <v>1276273.8540662506</v>
      </c>
    </row>
    <row r="32" spans="1:49" ht="38.25" x14ac:dyDescent="0.2">
      <c r="A32" s="80">
        <v>2</v>
      </c>
      <c r="B32" s="81" t="s">
        <v>200</v>
      </c>
      <c r="C32" s="80">
        <v>39</v>
      </c>
      <c r="D32" s="81" t="s">
        <v>201</v>
      </c>
      <c r="E32" s="81" t="s">
        <v>202</v>
      </c>
      <c r="F32" s="81" t="s">
        <v>203</v>
      </c>
      <c r="G32" s="81" t="s">
        <v>204</v>
      </c>
      <c r="H32" s="81" t="s">
        <v>200</v>
      </c>
      <c r="I32" s="82">
        <v>36988938.066174045</v>
      </c>
      <c r="J32" s="82">
        <v>37304469.068156555</v>
      </c>
      <c r="K32" s="82">
        <v>37622691.69234743</v>
      </c>
      <c r="L32" s="82">
        <v>37943628.883173428</v>
      </c>
      <c r="M32" s="82">
        <v>38267303.803317852</v>
      </c>
      <c r="N32" s="82">
        <v>38593739.800676301</v>
      </c>
      <c r="O32" s="82">
        <v>38939720.386958219</v>
      </c>
      <c r="P32" s="82">
        <v>39288802.578819536</v>
      </c>
      <c r="Q32" s="82">
        <v>39641014.179603323</v>
      </c>
      <c r="R32" s="82">
        <v>39996383.243244484</v>
      </c>
      <c r="S32" s="82">
        <v>40354938.077489294</v>
      </c>
      <c r="T32" s="82">
        <v>40600822.434221201</v>
      </c>
      <c r="U32" s="82">
        <v>40848204.97438141</v>
      </c>
      <c r="V32" s="82">
        <v>41097094.827357344</v>
      </c>
      <c r="W32" s="82">
        <v>41347501.177990384</v>
      </c>
      <c r="X32" s="82">
        <v>41599433.26494915</v>
      </c>
      <c r="Y32" s="82">
        <v>41852900.38417203</v>
      </c>
      <c r="Z32" s="82">
        <v>42107911.889986955</v>
      </c>
      <c r="AA32" s="82">
        <v>42364477.190789841</v>
      </c>
      <c r="AB32" s="82">
        <v>42622605.754781529</v>
      </c>
      <c r="AC32" s="82">
        <v>42882307.106138371</v>
      </c>
      <c r="AD32" s="82">
        <v>43163509.879286475</v>
      </c>
      <c r="AE32" s="82">
        <v>43446556.652642161</v>
      </c>
      <c r="AF32" s="82">
        <v>43731459.51863382</v>
      </c>
      <c r="AG32" s="82">
        <v>44018230.648393251</v>
      </c>
      <c r="AH32" s="82">
        <v>44306882.293491088</v>
      </c>
      <c r="AI32" s="82">
        <v>44597426.785290442</v>
      </c>
      <c r="AJ32" s="82">
        <v>44889876.536240198</v>
      </c>
      <c r="AK32" s="82">
        <v>45184244.040295653</v>
      </c>
      <c r="AL32" s="82">
        <v>45480541.87300957</v>
      </c>
      <c r="AM32" s="82">
        <v>45778782.69296024</v>
      </c>
      <c r="AN32" s="82">
        <v>46078979.241374731</v>
      </c>
      <c r="AO32" s="82">
        <v>46381144.342800193</v>
      </c>
      <c r="AP32" s="82">
        <v>46685290.906292945</v>
      </c>
      <c r="AQ32" s="82">
        <v>46991431.925171927</v>
      </c>
      <c r="AR32" s="82">
        <v>47299580.478339002</v>
      </c>
      <c r="AS32" s="82">
        <v>47609749.730444804</v>
      </c>
      <c r="AT32" s="82">
        <v>47921952.932221383</v>
      </c>
      <c r="AU32" s="82">
        <v>48236203.421378322</v>
      </c>
      <c r="AV32" s="82">
        <v>48552514.622838467</v>
      </c>
      <c r="AW32" s="82">
        <v>48870900.050001532</v>
      </c>
    </row>
    <row r="33" spans="1:49" ht="38.25" x14ac:dyDescent="0.2">
      <c r="A33" s="80">
        <v>2</v>
      </c>
      <c r="B33" s="81" t="s">
        <v>200</v>
      </c>
      <c r="C33" s="80">
        <v>40</v>
      </c>
      <c r="D33" s="81" t="s">
        <v>205</v>
      </c>
      <c r="E33" s="81" t="s">
        <v>206</v>
      </c>
      <c r="F33" s="81" t="s">
        <v>203</v>
      </c>
      <c r="G33" s="81" t="s">
        <v>204</v>
      </c>
      <c r="H33" s="81" t="s">
        <v>200</v>
      </c>
      <c r="I33" s="82">
        <v>21777875.143301304</v>
      </c>
      <c r="J33" s="82">
        <v>21827150.274681527</v>
      </c>
      <c r="K33" s="82">
        <v>21876536.902178608</v>
      </c>
      <c r="L33" s="82">
        <v>21926035.271885179</v>
      </c>
      <c r="M33" s="82">
        <v>21975645.639000721</v>
      </c>
      <c r="N33" s="82">
        <v>22025368.254256167</v>
      </c>
      <c r="O33" s="82">
        <v>22239762.877412245</v>
      </c>
      <c r="P33" s="82">
        <v>22456244.414373517</v>
      </c>
      <c r="Q33" s="82">
        <v>22674833.178725626</v>
      </c>
      <c r="R33" s="82">
        <v>22895549.682293974</v>
      </c>
      <c r="S33" s="82">
        <v>23118414.636995733</v>
      </c>
      <c r="T33" s="82">
        <v>23251783.189914946</v>
      </c>
      <c r="U33" s="82">
        <v>23385921.136547688</v>
      </c>
      <c r="V33" s="82">
        <v>23520832.915852901</v>
      </c>
      <c r="W33" s="82">
        <v>23656522.992176004</v>
      </c>
      <c r="X33" s="82">
        <v>23792995.855044212</v>
      </c>
      <c r="Y33" s="82">
        <v>23930256.019885026</v>
      </c>
      <c r="Z33" s="82">
        <v>24068308.029160168</v>
      </c>
      <c r="AA33" s="82">
        <v>24207156.45074157</v>
      </c>
      <c r="AB33" s="82">
        <v>24346805.879092503</v>
      </c>
      <c r="AC33" s="82">
        <v>24487260.935165308</v>
      </c>
      <c r="AD33" s="82">
        <v>24615390.323340695</v>
      </c>
      <c r="AE33" s="82">
        <v>24744190.147338212</v>
      </c>
      <c r="AF33" s="82">
        <v>24873663.91505719</v>
      </c>
      <c r="AG33" s="82">
        <v>25003815.153200936</v>
      </c>
      <c r="AH33" s="82">
        <v>25134647.406336881</v>
      </c>
      <c r="AI33" s="82">
        <v>25266164.238114852</v>
      </c>
      <c r="AJ33" s="82">
        <v>25398369.230574366</v>
      </c>
      <c r="AK33" s="82">
        <v>25531265.984418765</v>
      </c>
      <c r="AL33" s="82">
        <v>25664858.119443279</v>
      </c>
      <c r="AM33" s="82">
        <v>25799149.274068285</v>
      </c>
      <c r="AN33" s="82">
        <v>25934143.10600784</v>
      </c>
      <c r="AO33" s="82">
        <v>26069843.292068712</v>
      </c>
      <c r="AP33" s="82">
        <v>26206253.528120987</v>
      </c>
      <c r="AQ33" s="82">
        <v>26343377.529609751</v>
      </c>
      <c r="AR33" s="82">
        <v>26481219.031332053</v>
      </c>
      <c r="AS33" s="82">
        <v>26619781.787569966</v>
      </c>
      <c r="AT33" s="82">
        <v>26759069.572169922</v>
      </c>
      <c r="AU33" s="82">
        <v>26899086.178915236</v>
      </c>
      <c r="AV33" s="82">
        <v>27039835.421353884</v>
      </c>
      <c r="AW33" s="82">
        <v>27181321.132985912</v>
      </c>
    </row>
    <row r="34" spans="1:49" ht="38.25" x14ac:dyDescent="0.2">
      <c r="A34" s="80">
        <v>2</v>
      </c>
      <c r="B34" s="81" t="s">
        <v>200</v>
      </c>
      <c r="C34" s="80">
        <v>41</v>
      </c>
      <c r="D34" s="81" t="s">
        <v>207</v>
      </c>
      <c r="E34" s="81" t="s">
        <v>208</v>
      </c>
      <c r="F34" s="81" t="s">
        <v>203</v>
      </c>
      <c r="G34" s="81" t="s">
        <v>204</v>
      </c>
      <c r="H34" s="81" t="s">
        <v>200</v>
      </c>
      <c r="I34" s="82">
        <v>6231903.262427697</v>
      </c>
      <c r="J34" s="82">
        <v>6209630.515413126</v>
      </c>
      <c r="K34" s="82">
        <v>6187437.3712534634</v>
      </c>
      <c r="L34" s="82">
        <v>6165323.5458669662</v>
      </c>
      <c r="M34" s="82">
        <v>6143288.7549512442</v>
      </c>
      <c r="N34" s="82">
        <v>6121332.7158167213</v>
      </c>
      <c r="O34" s="82">
        <v>6143377.0357405217</v>
      </c>
      <c r="P34" s="82">
        <v>6165500.7415298214</v>
      </c>
      <c r="Q34" s="82">
        <v>6187704.1191732492</v>
      </c>
      <c r="R34" s="82">
        <v>6209987.4562616879</v>
      </c>
      <c r="S34" s="82">
        <v>6232351.0404500393</v>
      </c>
      <c r="T34" s="82">
        <v>6243877.2204382047</v>
      </c>
      <c r="U34" s="82">
        <v>6255424.7169605922</v>
      </c>
      <c r="V34" s="82">
        <v>6266993.5695662135</v>
      </c>
      <c r="W34" s="82">
        <v>6278583.8176362514</v>
      </c>
      <c r="X34" s="82">
        <v>6290195.5008242019</v>
      </c>
      <c r="Y34" s="82">
        <v>6301828.6586110014</v>
      </c>
      <c r="Z34" s="82">
        <v>6313483.3308502417</v>
      </c>
      <c r="AA34" s="82">
        <v>6325159.5573297059</v>
      </c>
      <c r="AB34" s="82">
        <v>6336857.3778753914</v>
      </c>
      <c r="AC34" s="82">
        <v>6348576.8324354645</v>
      </c>
      <c r="AD34" s="82">
        <v>6367114.5659297034</v>
      </c>
      <c r="AE34" s="82">
        <v>6385706.4292277442</v>
      </c>
      <c r="AF34" s="82">
        <v>6404352.5804069871</v>
      </c>
      <c r="AG34" s="82">
        <v>6423053.1780892387</v>
      </c>
      <c r="AH34" s="82">
        <v>6441808.3810539702</v>
      </c>
      <c r="AI34" s="82">
        <v>6460618.3489440298</v>
      </c>
      <c r="AJ34" s="82">
        <v>6479483.2415150814</v>
      </c>
      <c r="AK34" s="82">
        <v>6498403.2192234294</v>
      </c>
      <c r="AL34" s="82">
        <v>6517378.4429570902</v>
      </c>
      <c r="AM34" s="82">
        <v>6536409.0739762168</v>
      </c>
      <c r="AN34" s="82">
        <v>6555495.274103255</v>
      </c>
      <c r="AO34" s="82">
        <v>6574637.205638255</v>
      </c>
      <c r="AP34" s="82">
        <v>6593835.0312143881</v>
      </c>
      <c r="AQ34" s="82">
        <v>6613088.9141139165</v>
      </c>
      <c r="AR34" s="82">
        <v>6632399.0180349853</v>
      </c>
      <c r="AS34" s="82">
        <v>6651765.5071078716</v>
      </c>
      <c r="AT34" s="82">
        <v>6671188.5459763706</v>
      </c>
      <c r="AU34" s="82">
        <v>6690668.2998120049</v>
      </c>
      <c r="AV34" s="82">
        <v>6710204.93415373</v>
      </c>
      <c r="AW34" s="82">
        <v>6729798.6151066767</v>
      </c>
    </row>
    <row r="35" spans="1:49" ht="38.25" x14ac:dyDescent="0.2">
      <c r="A35" s="80">
        <v>2</v>
      </c>
      <c r="B35" s="81" t="s">
        <v>200</v>
      </c>
      <c r="C35" s="80">
        <v>42</v>
      </c>
      <c r="D35" s="81" t="s">
        <v>209</v>
      </c>
      <c r="E35" s="81" t="s">
        <v>210</v>
      </c>
      <c r="F35" s="81" t="s">
        <v>203</v>
      </c>
      <c r="G35" s="81" t="s">
        <v>204</v>
      </c>
      <c r="H35" s="81" t="s">
        <v>200</v>
      </c>
      <c r="I35" s="82">
        <v>2989781.833391232</v>
      </c>
      <c r="J35" s="82">
        <v>3002472.1523673213</v>
      </c>
      <c r="K35" s="82">
        <v>3015216.3367721443</v>
      </c>
      <c r="L35" s="82">
        <v>3028014.6155096167</v>
      </c>
      <c r="M35" s="82">
        <v>3040867.2177109946</v>
      </c>
      <c r="N35" s="82">
        <v>3053774.3732587718</v>
      </c>
      <c r="O35" s="82">
        <v>3074720.4489365406</v>
      </c>
      <c r="P35" s="82">
        <v>3095810.1952930777</v>
      </c>
      <c r="Q35" s="82">
        <v>3117044.5976712075</v>
      </c>
      <c r="R35" s="82">
        <v>3138424.6483084336</v>
      </c>
      <c r="S35" s="82">
        <v>3159951.3463172736</v>
      </c>
      <c r="T35" s="82">
        <v>3167471.9380091289</v>
      </c>
      <c r="U35" s="82">
        <v>3175010.4283974883</v>
      </c>
      <c r="V35" s="82">
        <v>3182566.8601163202</v>
      </c>
      <c r="W35" s="82">
        <v>3190141.2758990256</v>
      </c>
      <c r="X35" s="82">
        <v>3197733.7184899608</v>
      </c>
      <c r="Y35" s="82">
        <v>3205344.2307179486</v>
      </c>
      <c r="Z35" s="82">
        <v>3212972.8556785295</v>
      </c>
      <c r="AA35" s="82">
        <v>3220619.6364724091</v>
      </c>
      <c r="AB35" s="82">
        <v>3228284.6162928082</v>
      </c>
      <c r="AC35" s="82">
        <v>3235967.8384570028</v>
      </c>
      <c r="AD35" s="82">
        <v>3249270.5561947706</v>
      </c>
      <c r="AE35" s="82">
        <v>3262627.9598990702</v>
      </c>
      <c r="AF35" s="82">
        <v>3276040.2744007353</v>
      </c>
      <c r="AG35" s="82">
        <v>3289507.7254543537</v>
      </c>
      <c r="AH35" s="82">
        <v>3303030.5397278219</v>
      </c>
      <c r="AI35" s="82">
        <v>3316608.9447980407</v>
      </c>
      <c r="AJ35" s="82">
        <v>3330243.1692203674</v>
      </c>
      <c r="AK35" s="82">
        <v>3343933.4424524368</v>
      </c>
      <c r="AL35" s="82">
        <v>3357679.9949102984</v>
      </c>
      <c r="AM35" s="82">
        <v>3371483.0579591841</v>
      </c>
      <c r="AN35" s="82">
        <v>3385342.8639096986</v>
      </c>
      <c r="AO35" s="82">
        <v>3399259.6460173964</v>
      </c>
      <c r="AP35" s="82">
        <v>3413233.638505864</v>
      </c>
      <c r="AQ35" s="82">
        <v>3427265.0765930759</v>
      </c>
      <c r="AR35" s="82">
        <v>3441354.1964049041</v>
      </c>
      <c r="AS35" s="82">
        <v>3455501.2350857076</v>
      </c>
      <c r="AT35" s="82">
        <v>3469706.4307095278</v>
      </c>
      <c r="AU35" s="82">
        <v>3483970.0223606275</v>
      </c>
      <c r="AV35" s="82">
        <v>3498292.2501014052</v>
      </c>
      <c r="AW35" s="82">
        <v>3512673.3549669138</v>
      </c>
    </row>
    <row r="36" spans="1:49" ht="38.25" x14ac:dyDescent="0.2">
      <c r="A36" s="80">
        <v>2</v>
      </c>
      <c r="B36" s="81" t="s">
        <v>200</v>
      </c>
      <c r="C36" s="80">
        <v>43</v>
      </c>
      <c r="D36" s="81" t="s">
        <v>211</v>
      </c>
      <c r="E36" s="81" t="s">
        <v>212</v>
      </c>
      <c r="F36" s="81" t="s">
        <v>203</v>
      </c>
      <c r="G36" s="81" t="s">
        <v>204</v>
      </c>
      <c r="H36" s="81" t="s">
        <v>200</v>
      </c>
      <c r="I36" s="82">
        <v>8704898.2915690187</v>
      </c>
      <c r="J36" s="82">
        <v>8680094.2923361436</v>
      </c>
      <c r="K36" s="82">
        <v>8655360.9734754991</v>
      </c>
      <c r="L36" s="82">
        <v>8630698.1324003655</v>
      </c>
      <c r="M36" s="82">
        <v>8606105.5700447895</v>
      </c>
      <c r="N36" s="82">
        <v>8581583.0775190499</v>
      </c>
      <c r="O36" s="82">
        <v>8608544.1212347094</v>
      </c>
      <c r="P36" s="82">
        <v>8635589.8690318689</v>
      </c>
      <c r="Q36" s="82">
        <v>8662720.5869458094</v>
      </c>
      <c r="R36" s="82">
        <v>8689936.5419737548</v>
      </c>
      <c r="S36" s="82">
        <v>8717238.0025774296</v>
      </c>
      <c r="T36" s="82">
        <v>8763757.3656764589</v>
      </c>
      <c r="U36" s="82">
        <v>8810524.9781776294</v>
      </c>
      <c r="V36" s="82">
        <v>8857542.1650817469</v>
      </c>
      <c r="W36" s="82">
        <v>8904810.2583342139</v>
      </c>
      <c r="X36" s="82">
        <v>8952330.5968292337</v>
      </c>
      <c r="Y36" s="82">
        <v>9000104.5263938792</v>
      </c>
      <c r="Z36" s="82">
        <v>9048133.4005808085</v>
      </c>
      <c r="AA36" s="82">
        <v>9096418.5799046177</v>
      </c>
      <c r="AB36" s="82">
        <v>9144961.432320606</v>
      </c>
      <c r="AC36" s="82">
        <v>9193763.3322229572</v>
      </c>
      <c r="AD36" s="82">
        <v>9242580.4580342192</v>
      </c>
      <c r="AE36" s="82">
        <v>9291656.7934555896</v>
      </c>
      <c r="AF36" s="82">
        <v>9340993.7149599046</v>
      </c>
      <c r="AG36" s="82">
        <v>9390592.6059275307</v>
      </c>
      <c r="AH36" s="82">
        <v>9440454.8574995156</v>
      </c>
      <c r="AI36" s="82">
        <v>9490581.8680480942</v>
      </c>
      <c r="AJ36" s="82">
        <v>9540975.0433896501</v>
      </c>
      <c r="AK36" s="82">
        <v>9591635.7969164569</v>
      </c>
      <c r="AL36" s="82">
        <v>9642565.5492796991</v>
      </c>
      <c r="AM36" s="82">
        <v>9693765.7288604621</v>
      </c>
      <c r="AN36" s="82">
        <v>9745237.7716046795</v>
      </c>
      <c r="AO36" s="82">
        <v>9796983.1210408788</v>
      </c>
      <c r="AP36" s="82">
        <v>9849003.228372965</v>
      </c>
      <c r="AQ36" s="82">
        <v>9901299.5525602978</v>
      </c>
      <c r="AR36" s="82">
        <v>9953873.5602803361</v>
      </c>
      <c r="AS36" s="82">
        <v>10006726.725886954</v>
      </c>
      <c r="AT36" s="82">
        <v>10059860.531770917</v>
      </c>
      <c r="AU36" s="82">
        <v>10113276.467932248</v>
      </c>
      <c r="AV36" s="82">
        <v>10166976.032386407</v>
      </c>
      <c r="AW36" s="82">
        <v>10220960.731350796</v>
      </c>
    </row>
    <row r="37" spans="1:49" ht="38.25" x14ac:dyDescent="0.2">
      <c r="A37" s="80">
        <v>2</v>
      </c>
      <c r="B37" s="81" t="s">
        <v>200</v>
      </c>
      <c r="C37" s="80">
        <v>44</v>
      </c>
      <c r="D37" s="81" t="s">
        <v>213</v>
      </c>
      <c r="E37" s="81" t="s">
        <v>214</v>
      </c>
      <c r="F37" s="81" t="s">
        <v>203</v>
      </c>
      <c r="G37" s="81" t="s">
        <v>204</v>
      </c>
      <c r="H37" s="81" t="s">
        <v>200</v>
      </c>
      <c r="I37" s="82">
        <v>15013245.149680143</v>
      </c>
      <c r="J37" s="82">
        <v>15170687.226438913</v>
      </c>
      <c r="K37" s="82">
        <v>15329780.379846875</v>
      </c>
      <c r="L37" s="82">
        <v>15490541.920447674</v>
      </c>
      <c r="M37" s="82">
        <v>15652989.346851522</v>
      </c>
      <c r="N37" s="82">
        <v>15817140.3386</v>
      </c>
      <c r="O37" s="82">
        <v>15899368.112640349</v>
      </c>
      <c r="P37" s="82">
        <v>15982023.359546751</v>
      </c>
      <c r="Q37" s="82">
        <v>16065108.301672334</v>
      </c>
      <c r="R37" s="82">
        <v>16148625.172854435</v>
      </c>
      <c r="S37" s="82">
        <v>16232576.21912442</v>
      </c>
      <c r="T37" s="82">
        <v>16289982.846494654</v>
      </c>
      <c r="U37" s="82">
        <v>16347592.492723536</v>
      </c>
      <c r="V37" s="82">
        <v>16405405.876197858</v>
      </c>
      <c r="W37" s="82">
        <v>16463423.717345493</v>
      </c>
      <c r="X37" s="82">
        <v>16521646.739154954</v>
      </c>
      <c r="Y37" s="82">
        <v>16580075.666790176</v>
      </c>
      <c r="Z37" s="82">
        <v>16638711.229121242</v>
      </c>
      <c r="AA37" s="82">
        <v>16697554.156470893</v>
      </c>
      <c r="AB37" s="82">
        <v>16756605.182384389</v>
      </c>
      <c r="AC37" s="82">
        <v>16815865.042713806</v>
      </c>
      <c r="AD37" s="82">
        <v>16886838.053519122</v>
      </c>
      <c r="AE37" s="82">
        <v>16958110.612846833</v>
      </c>
      <c r="AF37" s="82">
        <v>17029683.985080522</v>
      </c>
      <c r="AG37" s="82">
        <v>17101559.439764895</v>
      </c>
      <c r="AH37" s="82">
        <v>17173738.251992583</v>
      </c>
      <c r="AI37" s="82">
        <v>17246221.701949827</v>
      </c>
      <c r="AJ37" s="82">
        <v>17319011.075434152</v>
      </c>
      <c r="AK37" s="82">
        <v>17392107.663684111</v>
      </c>
      <c r="AL37" s="82">
        <v>17465512.76323463</v>
      </c>
      <c r="AM37" s="82">
        <v>17539227.676213864</v>
      </c>
      <c r="AN37" s="82">
        <v>17613253.710222609</v>
      </c>
      <c r="AO37" s="82">
        <v>17687592.178463295</v>
      </c>
      <c r="AP37" s="82">
        <v>17762244.399572849</v>
      </c>
      <c r="AQ37" s="82">
        <v>17837211.697652064</v>
      </c>
      <c r="AR37" s="82">
        <v>17912495.402646553</v>
      </c>
      <c r="AS37" s="82">
        <v>17988096.849901322</v>
      </c>
      <c r="AT37" s="82">
        <v>18064017.380489655</v>
      </c>
      <c r="AU37" s="82">
        <v>18140258.341204897</v>
      </c>
      <c r="AV37" s="82">
        <v>18216821.084296454</v>
      </c>
      <c r="AW37" s="82">
        <v>18293706.967993245</v>
      </c>
    </row>
    <row r="38" spans="1:49" ht="38.25" x14ac:dyDescent="0.2">
      <c r="A38" s="80">
        <v>2</v>
      </c>
      <c r="B38" s="81" t="s">
        <v>200</v>
      </c>
      <c r="C38" s="80">
        <v>45</v>
      </c>
      <c r="D38" s="81" t="s">
        <v>215</v>
      </c>
      <c r="E38" s="81" t="s">
        <v>216</v>
      </c>
      <c r="F38" s="81" t="s">
        <v>203</v>
      </c>
      <c r="G38" s="81" t="s">
        <v>204</v>
      </c>
      <c r="H38" s="81" t="s">
        <v>200</v>
      </c>
      <c r="I38" s="82">
        <v>37133785.294233032</v>
      </c>
      <c r="J38" s="82">
        <v>37795625.935195304</v>
      </c>
      <c r="K38" s="82">
        <v>38469262.660070427</v>
      </c>
      <c r="L38" s="82">
        <v>39154905.704683848</v>
      </c>
      <c r="M38" s="82">
        <v>39852769.061752401</v>
      </c>
      <c r="N38" s="82">
        <v>40563070.532556541</v>
      </c>
      <c r="O38" s="82">
        <v>40921811.717335232</v>
      </c>
      <c r="P38" s="82">
        <v>41283725.620757543</v>
      </c>
      <c r="Q38" s="82">
        <v>41648840.301634602</v>
      </c>
      <c r="R38" s="82">
        <v>42017184.068203479</v>
      </c>
      <c r="S38" s="82">
        <v>42388785.479457542</v>
      </c>
      <c r="T38" s="82">
        <v>42620020.770129398</v>
      </c>
      <c r="U38" s="82">
        <v>42852517.473088995</v>
      </c>
      <c r="V38" s="82">
        <v>43086282.470424734</v>
      </c>
      <c r="W38" s="82">
        <v>43321322.680729024</v>
      </c>
      <c r="X38" s="82">
        <v>43557645.059966631</v>
      </c>
      <c r="Y38" s="82">
        <v>43795256.601736993</v>
      </c>
      <c r="Z38" s="82">
        <v>44034164.339604363</v>
      </c>
      <c r="AA38" s="82">
        <v>44274375.344234414</v>
      </c>
      <c r="AB38" s="82">
        <v>44515896.724706493</v>
      </c>
      <c r="AC38" s="82">
        <v>44758735.62956088</v>
      </c>
      <c r="AD38" s="82">
        <v>45064551.630652592</v>
      </c>
      <c r="AE38" s="82">
        <v>45372457.132341757</v>
      </c>
      <c r="AF38" s="82">
        <v>45682466.411655426</v>
      </c>
      <c r="AG38" s="82">
        <v>45994593.842530496</v>
      </c>
      <c r="AH38" s="82">
        <v>46308853.897493109</v>
      </c>
      <c r="AI38" s="82">
        <v>46625261.14781253</v>
      </c>
      <c r="AJ38" s="82">
        <v>46943830.264492333</v>
      </c>
      <c r="AK38" s="82">
        <v>47264576.018173009</v>
      </c>
      <c r="AL38" s="82">
        <v>47587513.281074904</v>
      </c>
      <c r="AM38" s="82">
        <v>47912657.02672638</v>
      </c>
      <c r="AN38" s="82">
        <v>48240022.331098288</v>
      </c>
      <c r="AO38" s="82">
        <v>48569624.372975789</v>
      </c>
      <c r="AP38" s="82">
        <v>48901478.435066961</v>
      </c>
      <c r="AQ38" s="82">
        <v>49235599.904438488</v>
      </c>
      <c r="AR38" s="82">
        <v>49572004.273055293</v>
      </c>
      <c r="AS38" s="82">
        <v>49910707.139229976</v>
      </c>
      <c r="AT38" s="82">
        <v>50251724.207330897</v>
      </c>
      <c r="AU38" s="82">
        <v>50595071.289212845</v>
      </c>
      <c r="AV38" s="82">
        <v>50940764.304959275</v>
      </c>
      <c r="AW38" s="82">
        <v>51288819.283075668</v>
      </c>
    </row>
    <row r="39" spans="1:49" ht="38.25" x14ac:dyDescent="0.2">
      <c r="A39" s="80">
        <v>2</v>
      </c>
      <c r="B39" s="81" t="s">
        <v>200</v>
      </c>
      <c r="C39" s="80">
        <v>46</v>
      </c>
      <c r="D39" s="81" t="s">
        <v>217</v>
      </c>
      <c r="E39" s="81" t="s">
        <v>218</v>
      </c>
      <c r="F39" s="81" t="s">
        <v>203</v>
      </c>
      <c r="G39" s="81" t="s">
        <v>204</v>
      </c>
      <c r="H39" s="81" t="s">
        <v>200</v>
      </c>
      <c r="I39" s="82">
        <v>7882812.1268451074</v>
      </c>
      <c r="J39" s="82">
        <v>7901760.9887021715</v>
      </c>
      <c r="K39" s="82">
        <v>7920755.4051901717</v>
      </c>
      <c r="L39" s="82">
        <v>7939795.4787701434</v>
      </c>
      <c r="M39" s="82">
        <v>7958881.3218348306</v>
      </c>
      <c r="N39" s="82">
        <v>7978013.043187933</v>
      </c>
      <c r="O39" s="82">
        <v>8049503.1784934746</v>
      </c>
      <c r="P39" s="82">
        <v>8121633.9292211561</v>
      </c>
      <c r="Q39" s="82">
        <v>8194411.0356105743</v>
      </c>
      <c r="R39" s="82">
        <v>8267840.2896994585</v>
      </c>
      <c r="S39" s="82">
        <v>8341927.5354940733</v>
      </c>
      <c r="T39" s="82">
        <v>8399712.2786511667</v>
      </c>
      <c r="U39" s="82">
        <v>8457897.2980130315</v>
      </c>
      <c r="V39" s="82">
        <v>8516485.3664331939</v>
      </c>
      <c r="W39" s="82">
        <v>8575479.2759247106</v>
      </c>
      <c r="X39" s="82">
        <v>8634881.8375818096</v>
      </c>
      <c r="Y39" s="82">
        <v>8694695.8820145484</v>
      </c>
      <c r="Z39" s="82">
        <v>8754924.2598154154</v>
      </c>
      <c r="AA39" s="82">
        <v>8815569.840977557</v>
      </c>
      <c r="AB39" s="82">
        <v>8876635.5154441092</v>
      </c>
      <c r="AC39" s="82">
        <v>8938124.1932678428</v>
      </c>
      <c r="AD39" s="82">
        <v>9002374.8693536017</v>
      </c>
      <c r="AE39" s="82">
        <v>9067087.4039108027</v>
      </c>
      <c r="AF39" s="82">
        <v>9132265.116977362</v>
      </c>
      <c r="AG39" s="82">
        <v>9197911.3524463922</v>
      </c>
      <c r="AH39" s="82">
        <v>9264029.4782449584</v>
      </c>
      <c r="AI39" s="82">
        <v>9330622.8865191732</v>
      </c>
      <c r="AJ39" s="82">
        <v>9397694.9937944878</v>
      </c>
      <c r="AK39" s="82">
        <v>9465249.2411342151</v>
      </c>
      <c r="AL39" s="82">
        <v>9533289.0943739135</v>
      </c>
      <c r="AM39" s="82">
        <v>9601818.0442376491</v>
      </c>
      <c r="AN39" s="82">
        <v>9670839.6065304931</v>
      </c>
      <c r="AO39" s="82">
        <v>9740357.3223297689</v>
      </c>
      <c r="AP39" s="82">
        <v>9810374.7582061961</v>
      </c>
      <c r="AQ39" s="82">
        <v>9880895.5063445885</v>
      </c>
      <c r="AR39" s="82">
        <v>9951923.1847638227</v>
      </c>
      <c r="AS39" s="82">
        <v>10023461.437541464</v>
      </c>
      <c r="AT39" s="82">
        <v>10095513.934711019</v>
      </c>
      <c r="AU39" s="82">
        <v>10168084.372935319</v>
      </c>
      <c r="AV39" s="82">
        <v>10241176.475469925</v>
      </c>
      <c r="AW39" s="82">
        <v>10314793.992131747</v>
      </c>
    </row>
    <row r="40" spans="1:49" ht="25.5" x14ac:dyDescent="0.2">
      <c r="A40" s="80">
        <v>2</v>
      </c>
      <c r="B40" s="81" t="s">
        <v>200</v>
      </c>
      <c r="C40" s="80">
        <v>33</v>
      </c>
      <c r="D40" s="81" t="s">
        <v>219</v>
      </c>
      <c r="E40" s="81" t="s">
        <v>218</v>
      </c>
      <c r="F40" s="81" t="s">
        <v>114</v>
      </c>
      <c r="G40" s="81" t="s">
        <v>220</v>
      </c>
      <c r="H40" s="81" t="s">
        <v>200</v>
      </c>
      <c r="I40" s="82">
        <v>4526962.1806424679</v>
      </c>
      <c r="J40" s="82">
        <v>4537844.1839909861</v>
      </c>
      <c r="K40" s="82">
        <v>4548752.3470275942</v>
      </c>
      <c r="L40" s="82">
        <v>4559686.7309617009</v>
      </c>
      <c r="M40" s="82">
        <v>4570647.3997289184</v>
      </c>
      <c r="N40" s="82">
        <v>4581634.415300861</v>
      </c>
      <c r="O40" s="82">
        <v>4630115.0348600456</v>
      </c>
      <c r="P40" s="82">
        <v>4679108.6525446409</v>
      </c>
      <c r="Q40" s="82">
        <v>4728620.6964145629</v>
      </c>
      <c r="R40" s="82">
        <v>4778656.6522929389</v>
      </c>
      <c r="S40" s="82">
        <v>4829222.0641359184</v>
      </c>
      <c r="T40" s="82">
        <v>4865044.179488332</v>
      </c>
      <c r="U40" s="82">
        <v>4901132.0153720034</v>
      </c>
      <c r="V40" s="82">
        <v>4937487.5429228609</v>
      </c>
      <c r="W40" s="82">
        <v>4974112.7479441408</v>
      </c>
      <c r="X40" s="82">
        <v>5011009.6306728767</v>
      </c>
      <c r="Y40" s="82">
        <v>5048180.2061572745</v>
      </c>
      <c r="Z40" s="82">
        <v>5085626.5048411516</v>
      </c>
      <c r="AA40" s="82">
        <v>5123350.5719004963</v>
      </c>
      <c r="AB40" s="82">
        <v>5161354.4677593149</v>
      </c>
      <c r="AC40" s="82">
        <v>5199640.2681292705</v>
      </c>
      <c r="AD40" s="82">
        <v>5238433.4259028928</v>
      </c>
      <c r="AE40" s="82">
        <v>5277516.0092221899</v>
      </c>
      <c r="AF40" s="82">
        <v>5316890.1774195768</v>
      </c>
      <c r="AG40" s="82">
        <v>5356558.105948613</v>
      </c>
      <c r="AH40" s="82">
        <v>5396521.9864955721</v>
      </c>
      <c r="AI40" s="82">
        <v>5436784.0271428106</v>
      </c>
      <c r="AJ40" s="82">
        <v>5477346.4523453899</v>
      </c>
      <c r="AK40" s="82">
        <v>5518211.5031639803</v>
      </c>
      <c r="AL40" s="82">
        <v>5559381.4374263976</v>
      </c>
      <c r="AM40" s="82">
        <v>5600858.5298118675</v>
      </c>
      <c r="AN40" s="82">
        <v>5642645.0719375871</v>
      </c>
      <c r="AO40" s="82">
        <v>5684743.3725290187</v>
      </c>
      <c r="AP40" s="82">
        <v>5727155.7575173657</v>
      </c>
      <c r="AQ40" s="82">
        <v>5769884.5702281957</v>
      </c>
      <c r="AR40" s="82">
        <v>5812932.1714517409</v>
      </c>
      <c r="AS40" s="82">
        <v>5856300.9396158885</v>
      </c>
      <c r="AT40" s="82">
        <v>5899993.2707987446</v>
      </c>
      <c r="AU40" s="82">
        <v>5944011.5790727707</v>
      </c>
      <c r="AV40" s="82">
        <v>5988358.2964350721</v>
      </c>
      <c r="AW40" s="82">
        <v>6033035.8730746852</v>
      </c>
    </row>
    <row r="41" spans="1:49" ht="51" x14ac:dyDescent="0.2">
      <c r="A41" s="80">
        <v>2</v>
      </c>
      <c r="B41" s="81" t="s">
        <v>200</v>
      </c>
      <c r="C41" s="80">
        <v>22</v>
      </c>
      <c r="D41" s="81" t="s">
        <v>221</v>
      </c>
      <c r="E41" s="81" t="s">
        <v>222</v>
      </c>
      <c r="F41" s="81" t="s">
        <v>125</v>
      </c>
      <c r="G41" s="81" t="s">
        <v>223</v>
      </c>
      <c r="H41" s="81" t="s">
        <v>200</v>
      </c>
      <c r="I41" s="82">
        <v>1945354.877775637</v>
      </c>
      <c r="J41" s="82">
        <v>1953990.3295043809</v>
      </c>
      <c r="K41" s="82">
        <v>1962664.1150074</v>
      </c>
      <c r="L41" s="82">
        <v>1971376.404467579</v>
      </c>
      <c r="M41" s="82">
        <v>1980127.3683454874</v>
      </c>
      <c r="N41" s="82">
        <v>1988917.1774528718</v>
      </c>
      <c r="O41" s="82">
        <v>1999451.8516995658</v>
      </c>
      <c r="P41" s="82">
        <v>2010042.3247553005</v>
      </c>
      <c r="Q41" s="82">
        <v>2020688.8921226389</v>
      </c>
      <c r="R41" s="82">
        <v>2031391.850896219</v>
      </c>
      <c r="S41" s="82">
        <v>2042151.4998609384</v>
      </c>
      <c r="T41" s="82">
        <v>2046714.0448740441</v>
      </c>
      <c r="U41" s="82">
        <v>2051286.7833657751</v>
      </c>
      <c r="V41" s="82">
        <v>2055869.738171062</v>
      </c>
      <c r="W41" s="82">
        <v>2060462.9321058698</v>
      </c>
      <c r="X41" s="82">
        <v>2065066.3879831247</v>
      </c>
      <c r="Y41" s="82">
        <v>2069680.1286872425</v>
      </c>
      <c r="Z41" s="82">
        <v>2074304.1772858391</v>
      </c>
      <c r="AA41" s="82">
        <v>2078938.5567743287</v>
      </c>
      <c r="AB41" s="82">
        <v>2083583.2902815235</v>
      </c>
      <c r="AC41" s="82">
        <v>2088238.4008953029</v>
      </c>
      <c r="AD41" s="82">
        <v>2097008.3852538725</v>
      </c>
      <c r="AE41" s="82">
        <v>2105815.2008734657</v>
      </c>
      <c r="AF41" s="82">
        <v>2114659.0024561691</v>
      </c>
      <c r="AG41" s="82">
        <v>2123539.9453541264</v>
      </c>
      <c r="AH41" s="82">
        <v>2132458.1855298262</v>
      </c>
      <c r="AI41" s="82">
        <v>2141413.879641817</v>
      </c>
      <c r="AJ41" s="82">
        <v>2150407.1849769722</v>
      </c>
      <c r="AK41" s="82">
        <v>2159438.2595115877</v>
      </c>
      <c r="AL41" s="82">
        <v>2168507.2618704345</v>
      </c>
      <c r="AM41" s="82">
        <v>2177614.351337418</v>
      </c>
      <c r="AN41" s="82">
        <v>2186759.6878699446</v>
      </c>
      <c r="AO41" s="82">
        <v>2195943.4321168023</v>
      </c>
      <c r="AP41" s="82">
        <v>2205165.7453446644</v>
      </c>
      <c r="AQ41" s="82">
        <v>2214426.7895573308</v>
      </c>
      <c r="AR41" s="82">
        <v>2223726.7274181675</v>
      </c>
      <c r="AS41" s="82">
        <v>2233065.7222610111</v>
      </c>
      <c r="AT41" s="82">
        <v>2242443.9381257859</v>
      </c>
      <c r="AU41" s="82">
        <v>2251861.5397079401</v>
      </c>
      <c r="AV41" s="82">
        <v>2261318.6924398607</v>
      </c>
      <c r="AW41" s="82">
        <v>2270815.5624011974</v>
      </c>
    </row>
    <row r="42" spans="1:49" ht="38.25" x14ac:dyDescent="0.2">
      <c r="A42" s="80">
        <v>2</v>
      </c>
      <c r="B42" s="81" t="s">
        <v>200</v>
      </c>
      <c r="C42" s="80">
        <v>47</v>
      </c>
      <c r="D42" s="81" t="s">
        <v>224</v>
      </c>
      <c r="E42" s="81" t="s">
        <v>222</v>
      </c>
      <c r="F42" s="81" t="s">
        <v>203</v>
      </c>
      <c r="G42" s="81" t="s">
        <v>204</v>
      </c>
      <c r="H42" s="81" t="s">
        <v>200</v>
      </c>
      <c r="I42" s="82">
        <v>8274243.5399807123</v>
      </c>
      <c r="J42" s="82">
        <v>8310973.0016029887</v>
      </c>
      <c r="K42" s="82">
        <v>8347865.5078723831</v>
      </c>
      <c r="L42" s="82">
        <v>8384921.7809570236</v>
      </c>
      <c r="M42" s="82">
        <v>8422142.5478872359</v>
      </c>
      <c r="N42" s="82">
        <v>8459528.5374758542</v>
      </c>
      <c r="O42" s="82">
        <v>8509292.8806690276</v>
      </c>
      <c r="P42" s="82">
        <v>8559349.9691941068</v>
      </c>
      <c r="Q42" s="82">
        <v>8609701.5249386672</v>
      </c>
      <c r="R42" s="82">
        <v>8660349.2801589575</v>
      </c>
      <c r="S42" s="82">
        <v>8711294.977672983</v>
      </c>
      <c r="T42" s="82">
        <v>8741552.5044679437</v>
      </c>
      <c r="U42" s="82">
        <v>8771915.1264612582</v>
      </c>
      <c r="V42" s="82">
        <v>8802383.2088876516</v>
      </c>
      <c r="W42" s="82">
        <v>8832957.1181584988</v>
      </c>
      <c r="X42" s="82">
        <v>8863637.221630998</v>
      </c>
      <c r="Y42" s="82">
        <v>8894423.8879361954</v>
      </c>
      <c r="Z42" s="82">
        <v>8925317.487519851</v>
      </c>
      <c r="AA42" s="82">
        <v>8956318.3916592523</v>
      </c>
      <c r="AB42" s="82">
        <v>8987426.9730657991</v>
      </c>
      <c r="AC42" s="82">
        <v>9018643.6057742555</v>
      </c>
      <c r="AD42" s="82">
        <v>9061103.6397284288</v>
      </c>
      <c r="AE42" s="82">
        <v>9103763.5765669737</v>
      </c>
      <c r="AF42" s="82">
        <v>9146624.3574562296</v>
      </c>
      <c r="AG42" s="82">
        <v>9189686.927989196</v>
      </c>
      <c r="AH42" s="82">
        <v>9232952.2382632624</v>
      </c>
      <c r="AI42" s="82">
        <v>9276421.2427524757</v>
      </c>
      <c r="AJ42" s="82">
        <v>9320094.9004846103</v>
      </c>
      <c r="AK42" s="82">
        <v>9363974.1750042941</v>
      </c>
      <c r="AL42" s="82">
        <v>9408060.0343277548</v>
      </c>
      <c r="AM42" s="82">
        <v>9452353.4510921761</v>
      </c>
      <c r="AN42" s="82">
        <v>9496855.4025156461</v>
      </c>
      <c r="AO42" s="82">
        <v>9541566.8703701962</v>
      </c>
      <c r="AP42" s="82">
        <v>9586488.8410525974</v>
      </c>
      <c r="AQ42" s="82">
        <v>9631622.3057068195</v>
      </c>
      <c r="AR42" s="82">
        <v>9676968.2599832322</v>
      </c>
      <c r="AS42" s="82">
        <v>9722527.704347508</v>
      </c>
      <c r="AT42" s="82">
        <v>9768301.6438706219</v>
      </c>
      <c r="AU42" s="82">
        <v>9814291.0884259939</v>
      </c>
      <c r="AV42" s="82">
        <v>9860497.0525990836</v>
      </c>
      <c r="AW42" s="82">
        <v>9906920.5557693169</v>
      </c>
    </row>
    <row r="43" spans="1:49" ht="38.25" x14ac:dyDescent="0.2">
      <c r="A43" s="80">
        <v>3</v>
      </c>
      <c r="B43" s="81" t="s">
        <v>225</v>
      </c>
      <c r="C43" s="80">
        <v>9</v>
      </c>
      <c r="D43" s="81" t="s">
        <v>226</v>
      </c>
      <c r="E43" s="81" t="s">
        <v>128</v>
      </c>
      <c r="F43" s="81" t="s">
        <v>110</v>
      </c>
      <c r="G43" s="81" t="s">
        <v>130</v>
      </c>
      <c r="H43" s="81" t="s">
        <v>225</v>
      </c>
      <c r="I43" s="82">
        <v>3740258.1660929238</v>
      </c>
      <c r="J43" s="82">
        <v>3765608.4082787</v>
      </c>
      <c r="K43" s="82">
        <v>3791130.466790854</v>
      </c>
      <c r="L43" s="82">
        <v>3816825.5059479857</v>
      </c>
      <c r="M43" s="82">
        <v>3842694.6983825075</v>
      </c>
      <c r="N43" s="82">
        <v>3868739.2233442147</v>
      </c>
      <c r="O43" s="82">
        <v>3894960.269508488</v>
      </c>
      <c r="P43" s="82">
        <v>3921359.0330928373</v>
      </c>
      <c r="Q43" s="82">
        <v>3947936.7185697579</v>
      </c>
      <c r="R43" s="82">
        <v>3974694.5386243127</v>
      </c>
      <c r="S43" s="82">
        <v>4001633.7141814851</v>
      </c>
      <c r="T43" s="82">
        <v>4048816.7198475008</v>
      </c>
      <c r="U43" s="82">
        <v>4096556.0570493801</v>
      </c>
      <c r="V43" s="82">
        <v>4144858.285555358</v>
      </c>
      <c r="W43" s="82">
        <v>4193730.0423594606</v>
      </c>
      <c r="X43" s="82">
        <v>4243178.0426838379</v>
      </c>
      <c r="Y43" s="82">
        <v>4293209.0809387872</v>
      </c>
      <c r="Z43" s="82">
        <v>4343830.031819935</v>
      </c>
      <c r="AA43" s="82">
        <v>4372555.297062763</v>
      </c>
      <c r="AB43" s="82">
        <v>4401470.5191611573</v>
      </c>
      <c r="AC43" s="82">
        <v>4430576.9542681556</v>
      </c>
      <c r="AD43" s="82">
        <v>4459875.8668522779</v>
      </c>
      <c r="AE43" s="82">
        <v>4489368.5297677107</v>
      </c>
      <c r="AF43" s="82">
        <v>4519056.2242691061</v>
      </c>
      <c r="AG43" s="82">
        <v>4548940.2401228305</v>
      </c>
      <c r="AH43" s="82">
        <v>4579021.8755762232</v>
      </c>
      <c r="AI43" s="82">
        <v>4609302.4374681078</v>
      </c>
      <c r="AJ43" s="82">
        <v>4639783.2412916822</v>
      </c>
      <c r="AK43" s="82">
        <v>4670465.6112076873</v>
      </c>
      <c r="AL43" s="82">
        <v>4701350.8801913401</v>
      </c>
      <c r="AM43" s="82">
        <v>4732440.3899767604</v>
      </c>
      <c r="AN43" s="82">
        <v>4763735.4912267951</v>
      </c>
      <c r="AO43" s="82">
        <v>4795237.5434779534</v>
      </c>
      <c r="AP43" s="82">
        <v>4826947.9152428815</v>
      </c>
      <c r="AQ43" s="82">
        <v>4858867.9841784583</v>
      </c>
      <c r="AR43" s="82">
        <v>4890999.1369489823</v>
      </c>
      <c r="AS43" s="82">
        <v>4923342.7694664802</v>
      </c>
      <c r="AT43" s="82">
        <v>4955900.2868009452</v>
      </c>
      <c r="AU43" s="82">
        <v>4988673.1033792766</v>
      </c>
      <c r="AV43" s="82">
        <v>5021662.6429250631</v>
      </c>
      <c r="AW43" s="82">
        <v>5054870.338573223</v>
      </c>
    </row>
    <row r="44" spans="1:49" ht="38.25" x14ac:dyDescent="0.2">
      <c r="A44" s="80">
        <v>3</v>
      </c>
      <c r="B44" s="81" t="s">
        <v>225</v>
      </c>
      <c r="C44" s="80">
        <v>12</v>
      </c>
      <c r="D44" s="81" t="s">
        <v>227</v>
      </c>
      <c r="E44" s="81" t="s">
        <v>166</v>
      </c>
      <c r="F44" s="81" t="s">
        <v>110</v>
      </c>
      <c r="G44" s="81" t="s">
        <v>167</v>
      </c>
      <c r="H44" s="81" t="s">
        <v>225</v>
      </c>
      <c r="I44" s="82">
        <v>1497116.6321659018</v>
      </c>
      <c r="J44" s="82">
        <v>1510712.9182067472</v>
      </c>
      <c r="K44" s="82">
        <v>1524432.6812012477</v>
      </c>
      <c r="L44" s="82">
        <v>1538277.0419737101</v>
      </c>
      <c r="M44" s="82">
        <v>1552247.1328914552</v>
      </c>
      <c r="N44" s="82">
        <v>1566344.0948339927</v>
      </c>
      <c r="O44" s="82">
        <v>1580569.0804165448</v>
      </c>
      <c r="P44" s="82">
        <v>1594923.2522888903</v>
      </c>
      <c r="Q44" s="82">
        <v>1609407.7835652414</v>
      </c>
      <c r="R44" s="82">
        <v>1624023.858148624</v>
      </c>
      <c r="S44" s="82">
        <v>1638772.6707585196</v>
      </c>
      <c r="T44" s="82">
        <v>1663104.8170875106</v>
      </c>
      <c r="U44" s="82">
        <v>1687798.2418769933</v>
      </c>
      <c r="V44" s="82">
        <v>1712858.3093606711</v>
      </c>
      <c r="W44" s="82">
        <v>1738290.4634387584</v>
      </c>
      <c r="X44" s="82">
        <v>1764100.2286582813</v>
      </c>
      <c r="Y44" s="82">
        <v>1790293.2116531029</v>
      </c>
      <c r="Z44" s="82">
        <v>1816875.1024510288</v>
      </c>
      <c r="AA44" s="82">
        <v>1836583.0418464958</v>
      </c>
      <c r="AB44" s="82">
        <v>1856504.7564503858</v>
      </c>
      <c r="AC44" s="82">
        <v>1876642.5650786152</v>
      </c>
      <c r="AD44" s="82">
        <v>1896998.8117154001</v>
      </c>
      <c r="AE44" s="82">
        <v>1917575.8658195953</v>
      </c>
      <c r="AF44" s="82">
        <v>1938376.1225468616</v>
      </c>
      <c r="AG44" s="82">
        <v>1959402.0030197345</v>
      </c>
      <c r="AH44" s="82">
        <v>1980655.9546144025</v>
      </c>
      <c r="AI44" s="82">
        <v>2002140.4512298249</v>
      </c>
      <c r="AJ44" s="82">
        <v>2023857.9936561375</v>
      </c>
      <c r="AK44" s="82">
        <v>2045811.1097726107</v>
      </c>
      <c r="AL44" s="82">
        <v>2068002.3549030034</v>
      </c>
      <c r="AM44" s="82">
        <v>2090434.3120471037</v>
      </c>
      <c r="AN44" s="82">
        <v>2113109.5923163258</v>
      </c>
      <c r="AO44" s="82">
        <v>2136030.8350321534</v>
      </c>
      <c r="AP44" s="82">
        <v>2159200.708161172</v>
      </c>
      <c r="AQ44" s="82">
        <v>2182621.9086777461</v>
      </c>
      <c r="AR44" s="82">
        <v>2206297.1627548956</v>
      </c>
      <c r="AS44" s="82">
        <v>2230229.2261837777</v>
      </c>
      <c r="AT44" s="82">
        <v>2254420.8845934691</v>
      </c>
      <c r="AU44" s="82">
        <v>2278874.9538378273</v>
      </c>
      <c r="AV44" s="82">
        <v>2303594.2803453407</v>
      </c>
      <c r="AW44" s="82">
        <v>2328581.741382618</v>
      </c>
    </row>
    <row r="45" spans="1:49" ht="38.25" x14ac:dyDescent="0.2">
      <c r="A45" s="80">
        <v>3</v>
      </c>
      <c r="B45" s="81" t="s">
        <v>225</v>
      </c>
      <c r="C45" s="80">
        <v>30</v>
      </c>
      <c r="D45" s="81" t="s">
        <v>228</v>
      </c>
      <c r="E45" s="81" t="s">
        <v>166</v>
      </c>
      <c r="F45" s="81" t="s">
        <v>114</v>
      </c>
      <c r="G45" s="81" t="s">
        <v>167</v>
      </c>
      <c r="H45" s="81" t="s">
        <v>225</v>
      </c>
      <c r="I45" s="82">
        <v>8238988.7370590633</v>
      </c>
      <c r="J45" s="82">
        <v>8378047.418973716</v>
      </c>
      <c r="K45" s="82">
        <v>8519453.1535092387</v>
      </c>
      <c r="L45" s="82">
        <v>8663245.5486318544</v>
      </c>
      <c r="M45" s="82">
        <v>8809464.8909471501</v>
      </c>
      <c r="N45" s="82">
        <v>8958152.1407923065</v>
      </c>
      <c r="O45" s="82">
        <v>9109348.9528535772</v>
      </c>
      <c r="P45" s="82">
        <v>9263097.6834305134</v>
      </c>
      <c r="Q45" s="82">
        <v>9419441.4038575999</v>
      </c>
      <c r="R45" s="82">
        <v>9578423.9126824792</v>
      </c>
      <c r="S45" s="82">
        <v>9740089.7477945462</v>
      </c>
      <c r="T45" s="82">
        <v>9844711.5651639085</v>
      </c>
      <c r="U45" s="82">
        <v>9950457.1628879905</v>
      </c>
      <c r="V45" s="82">
        <v>10057338.612085829</v>
      </c>
      <c r="W45" s="82">
        <v>10165368.113620732</v>
      </c>
      <c r="X45" s="82">
        <v>10274557.998885334</v>
      </c>
      <c r="Y45" s="82">
        <v>10384920.731421966</v>
      </c>
      <c r="Z45" s="82">
        <v>10496468.909940301</v>
      </c>
      <c r="AA45" s="82">
        <v>10610325.812759802</v>
      </c>
      <c r="AB45" s="82">
        <v>10725417.7397721</v>
      </c>
      <c r="AC45" s="82">
        <v>10841758.087398024</v>
      </c>
      <c r="AD45" s="82">
        <v>10959360.397457056</v>
      </c>
      <c r="AE45" s="82">
        <v>11078238.358751466</v>
      </c>
      <c r="AF45" s="82">
        <v>11198405.808515884</v>
      </c>
      <c r="AG45" s="82">
        <v>11319876.733980035</v>
      </c>
      <c r="AH45" s="82">
        <v>11442665.274157126</v>
      </c>
      <c r="AI45" s="82">
        <v>11566785.72163442</v>
      </c>
      <c r="AJ45" s="82">
        <v>11692252.523741832</v>
      </c>
      <c r="AK45" s="82">
        <v>11819080.284478996</v>
      </c>
      <c r="AL45" s="82">
        <v>11947283.766556308</v>
      </c>
      <c r="AM45" s="82">
        <v>12076877.892481944</v>
      </c>
      <c r="AN45" s="82">
        <v>12207877.746997679</v>
      </c>
      <c r="AO45" s="82">
        <v>12340298.578168377</v>
      </c>
      <c r="AP45" s="82">
        <v>12474155.799575588</v>
      </c>
      <c r="AQ45" s="82">
        <v>12609464.991892425</v>
      </c>
      <c r="AR45" s="82">
        <v>12746241.905086162</v>
      </c>
      <c r="AS45" s="82">
        <v>12884502.45957602</v>
      </c>
      <c r="AT45" s="82">
        <v>13024262.748737473</v>
      </c>
      <c r="AU45" s="82">
        <v>13165539.040487288</v>
      </c>
      <c r="AV45" s="82">
        <v>13308347.779004887</v>
      </c>
      <c r="AW45" s="82">
        <v>13452705.587079981</v>
      </c>
    </row>
    <row r="46" spans="1:49" ht="51" x14ac:dyDescent="0.2">
      <c r="A46" s="80">
        <v>3</v>
      </c>
      <c r="B46" s="81" t="s">
        <v>225</v>
      </c>
      <c r="C46" s="80">
        <v>31</v>
      </c>
      <c r="D46" s="81" t="s">
        <v>229</v>
      </c>
      <c r="E46" s="81" t="s">
        <v>230</v>
      </c>
      <c r="F46" s="81" t="s">
        <v>114</v>
      </c>
      <c r="G46" s="81" t="s">
        <v>231</v>
      </c>
      <c r="H46" s="81" t="s">
        <v>225</v>
      </c>
      <c r="I46" s="82">
        <v>35110677.702775851</v>
      </c>
      <c r="J46" s="82">
        <v>35398905.423037566</v>
      </c>
      <c r="K46" s="82">
        <v>35689499.245468624</v>
      </c>
      <c r="L46" s="82">
        <v>35982478.587296426</v>
      </c>
      <c r="M46" s="82">
        <v>36277863.033263586</v>
      </c>
      <c r="N46" s="82">
        <v>36575672.322976008</v>
      </c>
      <c r="O46" s="82">
        <v>36875926.364721484</v>
      </c>
      <c r="P46" s="82">
        <v>37178645.226505645</v>
      </c>
      <c r="Q46" s="82">
        <v>37483849.141673259</v>
      </c>
      <c r="R46" s="82">
        <v>37791558.510457717</v>
      </c>
      <c r="S46" s="82">
        <v>38101793.901036695</v>
      </c>
      <c r="T46" s="82">
        <v>38507419.376365997</v>
      </c>
      <c r="U46" s="82">
        <v>38917363.072997123</v>
      </c>
      <c r="V46" s="82">
        <v>39331670.962884821</v>
      </c>
      <c r="W46" s="82">
        <v>39750389.506646596</v>
      </c>
      <c r="X46" s="82">
        <v>40173565.658797681</v>
      </c>
      <c r="Y46" s="82">
        <v>40601246.873282693</v>
      </c>
      <c r="Z46" s="82">
        <v>41033481.111665517</v>
      </c>
      <c r="AA46" s="82">
        <v>41365771.580082484</v>
      </c>
      <c r="AB46" s="82">
        <v>41700752.946705535</v>
      </c>
      <c r="AC46" s="82">
        <v>42038447.002582498</v>
      </c>
      <c r="AD46" s="82">
        <v>42378875.715251975</v>
      </c>
      <c r="AE46" s="82">
        <v>42722061.229894742</v>
      </c>
      <c r="AF46" s="82">
        <v>43068025.871675149</v>
      </c>
      <c r="AG46" s="82">
        <v>43416792.14584396</v>
      </c>
      <c r="AH46" s="82">
        <v>43768382.740467899</v>
      </c>
      <c r="AI46" s="82">
        <v>44122820.527030744</v>
      </c>
      <c r="AJ46" s="82">
        <v>44480128.56214413</v>
      </c>
      <c r="AK46" s="82">
        <v>44840330.08913184</v>
      </c>
      <c r="AL46" s="82">
        <v>45203448.539483003</v>
      </c>
      <c r="AM46" s="82">
        <v>45569507.534714572</v>
      </c>
      <c r="AN46" s="82">
        <v>45938530.887541249</v>
      </c>
      <c r="AO46" s="82">
        <v>46310542.603435442</v>
      </c>
      <c r="AP46" s="82">
        <v>46685566.882032849</v>
      </c>
      <c r="AQ46" s="82">
        <v>47063628.119553849</v>
      </c>
      <c r="AR46" s="82">
        <v>47444750.90913903</v>
      </c>
      <c r="AS46" s="82">
        <v>47828960.043557666</v>
      </c>
      <c r="AT46" s="82">
        <v>48216280.51598113</v>
      </c>
      <c r="AU46" s="82">
        <v>48606737.522137851</v>
      </c>
      <c r="AV46" s="82">
        <v>49000356.46184025</v>
      </c>
      <c r="AW46" s="82">
        <v>49397162.940342151</v>
      </c>
    </row>
    <row r="47" spans="1:49" ht="38.25" x14ac:dyDescent="0.2">
      <c r="A47" s="80">
        <v>3</v>
      </c>
      <c r="B47" s="81" t="s">
        <v>225</v>
      </c>
      <c r="C47" s="80">
        <v>34</v>
      </c>
      <c r="D47" s="81" t="s">
        <v>232</v>
      </c>
      <c r="E47" s="81" t="s">
        <v>233</v>
      </c>
      <c r="F47" s="81" t="s">
        <v>114</v>
      </c>
      <c r="G47" s="81" t="s">
        <v>234</v>
      </c>
      <c r="H47" s="81" t="s">
        <v>225</v>
      </c>
      <c r="I47" s="82">
        <v>2149012.1582646477</v>
      </c>
      <c r="J47" s="82">
        <v>2167880.6604397562</v>
      </c>
      <c r="K47" s="82">
        <v>2186914.8310021246</v>
      </c>
      <c r="L47" s="82">
        <v>2206116.1226678174</v>
      </c>
      <c r="M47" s="82">
        <v>2225486.0042461371</v>
      </c>
      <c r="N47" s="82">
        <v>2245025.9545865306</v>
      </c>
      <c r="O47" s="82">
        <v>2264737.4674501005</v>
      </c>
      <c r="P47" s="82">
        <v>2284622.0490281316</v>
      </c>
      <c r="Q47" s="82">
        <v>2304681.2186530055</v>
      </c>
      <c r="R47" s="82">
        <v>2324916.5092427609</v>
      </c>
      <c r="S47" s="82">
        <v>2345329.4672528924</v>
      </c>
      <c r="T47" s="82">
        <v>2373806.2311729947</v>
      </c>
      <c r="U47" s="82">
        <v>2402628.7571031959</v>
      </c>
      <c r="V47" s="82">
        <v>2431801.2433145177</v>
      </c>
      <c r="W47" s="82">
        <v>2461327.9390955279</v>
      </c>
      <c r="X47" s="82">
        <v>2491213.1450870386</v>
      </c>
      <c r="Y47" s="82">
        <v>2521461.2141291439</v>
      </c>
      <c r="Z47" s="82">
        <v>2552076.5522487108</v>
      </c>
      <c r="AA47" s="82">
        <v>2587485.1492313594</v>
      </c>
      <c r="AB47" s="82">
        <v>2623385.0200905888</v>
      </c>
      <c r="AC47" s="82">
        <v>2659782.9809530945</v>
      </c>
      <c r="AD47" s="82">
        <v>2696685.9425378167</v>
      </c>
      <c r="AE47" s="82">
        <v>2734100.9114417396</v>
      </c>
      <c r="AF47" s="82">
        <v>2772034.9915049835</v>
      </c>
      <c r="AG47" s="82">
        <v>2810495.3850909844</v>
      </c>
      <c r="AH47" s="82">
        <v>2849489.3945131851</v>
      </c>
      <c r="AI47" s="82">
        <v>2889024.4234511079</v>
      </c>
      <c r="AJ47" s="82">
        <v>2929107.9781799079</v>
      </c>
      <c r="AK47" s="82">
        <v>2969747.6691804919</v>
      </c>
      <c r="AL47" s="82">
        <v>3010951.2125351904</v>
      </c>
      <c r="AM47" s="82">
        <v>3052726.4313586662</v>
      </c>
      <c r="AN47" s="82">
        <v>3095081.2573705046</v>
      </c>
      <c r="AO47" s="82">
        <v>3138023.7322488092</v>
      </c>
      <c r="AP47" s="82">
        <v>3181562.0092871487</v>
      </c>
      <c r="AQ47" s="82">
        <v>3225704.3549207002</v>
      </c>
      <c r="AR47" s="82">
        <v>3270459.1502372343</v>
      </c>
      <c r="AS47" s="82">
        <v>3315834.8926415076</v>
      </c>
      <c r="AT47" s="82">
        <v>3361840.1974119488</v>
      </c>
      <c r="AU47" s="82">
        <v>3408483.7993486975</v>
      </c>
      <c r="AV47" s="82">
        <v>3455774.554461306</v>
      </c>
      <c r="AW47" s="82">
        <v>3503721.4416331314</v>
      </c>
    </row>
    <row r="48" spans="1:49" ht="25.5" x14ac:dyDescent="0.2">
      <c r="A48" s="80">
        <v>3</v>
      </c>
      <c r="B48" s="81" t="s">
        <v>225</v>
      </c>
      <c r="C48" s="80">
        <v>36</v>
      </c>
      <c r="D48" s="81" t="s">
        <v>235</v>
      </c>
      <c r="E48" s="81" t="s">
        <v>236</v>
      </c>
      <c r="F48" s="81" t="s">
        <v>114</v>
      </c>
      <c r="G48" s="81" t="s">
        <v>220</v>
      </c>
      <c r="H48" s="81" t="s">
        <v>225</v>
      </c>
      <c r="I48" s="82">
        <v>5811238.3540091515</v>
      </c>
      <c r="J48" s="82">
        <v>5873586.7175007239</v>
      </c>
      <c r="K48" s="82">
        <v>5936604.0125446692</v>
      </c>
      <c r="L48" s="82">
        <v>6000297.4142626654</v>
      </c>
      <c r="M48" s="82">
        <v>6064674.1788307345</v>
      </c>
      <c r="N48" s="82">
        <v>6129741.6363423867</v>
      </c>
      <c r="O48" s="82">
        <v>6195507.1981824599</v>
      </c>
      <c r="P48" s="82">
        <v>6261978.3539354615</v>
      </c>
      <c r="Q48" s="82">
        <v>6329162.6735813441</v>
      </c>
      <c r="R48" s="82">
        <v>6397067.8086263565</v>
      </c>
      <c r="S48" s="82">
        <v>6465701.4928988842</v>
      </c>
      <c r="T48" s="82">
        <v>6519073.7885827115</v>
      </c>
      <c r="U48" s="82">
        <v>6572886.655344828</v>
      </c>
      <c r="V48" s="82">
        <v>6627143.7301067933</v>
      </c>
      <c r="W48" s="82">
        <v>6681848.6799376337</v>
      </c>
      <c r="X48" s="82">
        <v>6737005.2015792867</v>
      </c>
      <c r="Y48" s="82">
        <v>6792617.0222831499</v>
      </c>
      <c r="Z48" s="82">
        <v>6848687.9007847197</v>
      </c>
      <c r="AA48" s="82">
        <v>6915744.9472775394</v>
      </c>
      <c r="AB48" s="82">
        <v>6983458.5643149782</v>
      </c>
      <c r="AC48" s="82">
        <v>7051835.1805222975</v>
      </c>
      <c r="AD48" s="82">
        <v>7120881.2874542326</v>
      </c>
      <c r="AE48" s="82">
        <v>7190603.4402478607</v>
      </c>
      <c r="AF48" s="82">
        <v>7261008.2582576284</v>
      </c>
      <c r="AG48" s="82">
        <v>7332102.425630982</v>
      </c>
      <c r="AH48" s="82">
        <v>7403892.6919301618</v>
      </c>
      <c r="AI48" s="82">
        <v>7476385.8729205569</v>
      </c>
      <c r="AJ48" s="82">
        <v>7549588.8509285804</v>
      </c>
      <c r="AK48" s="82">
        <v>7623508.5757029383</v>
      </c>
      <c r="AL48" s="82">
        <v>7698152.0651213983</v>
      </c>
      <c r="AM48" s="82">
        <v>7773526.4057049546</v>
      </c>
      <c r="AN48" s="82">
        <v>7849638.7534316275</v>
      </c>
      <c r="AO48" s="82">
        <v>7926496.3342493381</v>
      </c>
      <c r="AP48" s="82">
        <v>8004106.4449084345</v>
      </c>
      <c r="AQ48" s="82">
        <v>8082476.4536575042</v>
      </c>
      <c r="AR48" s="82">
        <v>8161613.800791854</v>
      </c>
      <c r="AS48" s="82">
        <v>8241525.999529833</v>
      </c>
      <c r="AT48" s="82">
        <v>8322220.6366056055</v>
      </c>
      <c r="AU48" s="82">
        <v>8403705.3730647899</v>
      </c>
      <c r="AV48" s="82">
        <v>8485987.944958007</v>
      </c>
      <c r="AW48" s="82">
        <v>8569076.1640729271</v>
      </c>
    </row>
    <row r="49" spans="1:49" ht="38.25" x14ac:dyDescent="0.2">
      <c r="A49" s="80">
        <v>3</v>
      </c>
      <c r="B49" s="81" t="s">
        <v>225</v>
      </c>
      <c r="C49" s="80">
        <v>37</v>
      </c>
      <c r="D49" s="81" t="s">
        <v>237</v>
      </c>
      <c r="E49" s="81" t="s">
        <v>238</v>
      </c>
      <c r="F49" s="81" t="s">
        <v>114</v>
      </c>
      <c r="G49" s="81" t="s">
        <v>234</v>
      </c>
      <c r="H49" s="81" t="s">
        <v>225</v>
      </c>
      <c r="I49" s="82">
        <v>1757329.9968392227</v>
      </c>
      <c r="J49" s="82">
        <v>1779312.189692701</v>
      </c>
      <c r="K49" s="82">
        <v>1801569.3553085697</v>
      </c>
      <c r="L49" s="82">
        <v>1824104.9329413937</v>
      </c>
      <c r="M49" s="82">
        <v>1846922.4053788651</v>
      </c>
      <c r="N49" s="82">
        <v>1870025.2982341046</v>
      </c>
      <c r="O49" s="82">
        <v>1893417.1819589329</v>
      </c>
      <c r="P49" s="82">
        <v>1917101.6713989484</v>
      </c>
      <c r="Q49" s="82">
        <v>1941082.426699152</v>
      </c>
      <c r="R49" s="82">
        <v>1965363.1537739751</v>
      </c>
      <c r="S49" s="82">
        <v>1989947.604945597</v>
      </c>
      <c r="T49" s="82">
        <v>2006646.9408901036</v>
      </c>
      <c r="U49" s="82">
        <v>2023486.4149636654</v>
      </c>
      <c r="V49" s="82">
        <v>2040467.2032385007</v>
      </c>
      <c r="W49" s="82">
        <v>2057590.4915933006</v>
      </c>
      <c r="X49" s="82">
        <v>2074857.4758492303</v>
      </c>
      <c r="Y49" s="82">
        <v>2092269.3618497928</v>
      </c>
      <c r="Z49" s="82">
        <v>2109827.3656525929</v>
      </c>
      <c r="AA49" s="82">
        <v>2130419.7494133716</v>
      </c>
      <c r="AB49" s="82">
        <v>2151213.1193374838</v>
      </c>
      <c r="AC49" s="82">
        <v>2172209.4370820257</v>
      </c>
      <c r="AD49" s="82">
        <v>2193410.6834878735</v>
      </c>
      <c r="AE49" s="82">
        <v>2214818.8587043523</v>
      </c>
      <c r="AF49" s="82">
        <v>2236435.9824161432</v>
      </c>
      <c r="AG49" s="82">
        <v>2258264.0940063195</v>
      </c>
      <c r="AH49" s="82">
        <v>2280305.252781467</v>
      </c>
      <c r="AI49" s="82">
        <v>2302561.5381291867</v>
      </c>
      <c r="AJ49" s="82">
        <v>2325035.0497472906</v>
      </c>
      <c r="AK49" s="82">
        <v>2347727.9077870985</v>
      </c>
      <c r="AL49" s="82">
        <v>2370642.2531574448</v>
      </c>
      <c r="AM49" s="82">
        <v>2393780.2476033624</v>
      </c>
      <c r="AN49" s="82">
        <v>2417144.0739874132</v>
      </c>
      <c r="AO49" s="82">
        <v>2440735.9364947407</v>
      </c>
      <c r="AP49" s="82">
        <v>2464558.0607963712</v>
      </c>
      <c r="AQ49" s="82">
        <v>2488612.6943197823</v>
      </c>
      <c r="AR49" s="82">
        <v>2512902.1063972907</v>
      </c>
      <c r="AS49" s="82">
        <v>2537428.5885211383</v>
      </c>
      <c r="AT49" s="82">
        <v>2562194.4545534984</v>
      </c>
      <c r="AU49" s="82">
        <v>2587202.0409176489</v>
      </c>
      <c r="AV49" s="82">
        <v>2612453.7068799529</v>
      </c>
      <c r="AW49" s="82">
        <v>2637951.8346840944</v>
      </c>
    </row>
    <row r="50" spans="1:49" ht="38.25" x14ac:dyDescent="0.2">
      <c r="A50" s="80">
        <v>4</v>
      </c>
      <c r="B50" s="81" t="s">
        <v>239</v>
      </c>
      <c r="C50" s="80">
        <v>38</v>
      </c>
      <c r="D50" s="81" t="s">
        <v>240</v>
      </c>
      <c r="E50" s="81" t="s">
        <v>241</v>
      </c>
      <c r="F50" s="81" t="s">
        <v>241</v>
      </c>
      <c r="G50" s="81" t="s">
        <v>242</v>
      </c>
      <c r="H50" s="81" t="s">
        <v>239</v>
      </c>
      <c r="I50" s="82">
        <v>81786855.292893499</v>
      </c>
      <c r="J50" s="82">
        <v>82394333.359816417</v>
      </c>
      <c r="K50" s="82">
        <v>83006323.524316445</v>
      </c>
      <c r="L50" s="82">
        <v>83622859.282804251</v>
      </c>
      <c r="M50" s="82">
        <v>84243974.407994017</v>
      </c>
      <c r="N50" s="82">
        <v>84869702.908723637</v>
      </c>
      <c r="O50" s="82">
        <v>85683657.860921472</v>
      </c>
      <c r="P50" s="82">
        <v>86505417.636216223</v>
      </c>
      <c r="Q50" s="82">
        <v>87335058.597283259</v>
      </c>
      <c r="R50" s="82">
        <v>88172656.330287129</v>
      </c>
      <c r="S50" s="82">
        <v>89018287.147094414</v>
      </c>
      <c r="T50" s="82">
        <v>89872028.088992834</v>
      </c>
      <c r="U50" s="82">
        <v>90733956.937752634</v>
      </c>
      <c r="V50" s="82">
        <v>91604152.22245723</v>
      </c>
      <c r="W50" s="82">
        <v>92482693.223550722</v>
      </c>
      <c r="X50" s="82">
        <v>93369659.980469227</v>
      </c>
      <c r="Y50" s="82">
        <v>94343158.666038319</v>
      </c>
      <c r="Z50" s="82">
        <v>95326805.492514476</v>
      </c>
      <c r="AA50" s="82">
        <v>96320708.081132352</v>
      </c>
      <c r="AB50" s="82">
        <v>97324973.360514671</v>
      </c>
      <c r="AC50" s="82">
        <v>98339709.375427082</v>
      </c>
      <c r="AD50" s="82">
        <v>99365025.295874149</v>
      </c>
      <c r="AE50" s="82">
        <v>100401031.43155843</v>
      </c>
      <c r="AF50" s="82">
        <v>101447839.2417763</v>
      </c>
      <c r="AG50" s="82">
        <v>102505561.34743419</v>
      </c>
      <c r="AH50" s="82">
        <v>103574311.5443498</v>
      </c>
      <c r="AI50" s="82">
        <v>104488985.05283681</v>
      </c>
      <c r="AJ50" s="82">
        <v>105411737.62174034</v>
      </c>
      <c r="AK50" s="82">
        <v>106342639.10988052</v>
      </c>
      <c r="AL50" s="82">
        <v>107281761.48118028</v>
      </c>
      <c r="AM50" s="82">
        <v>108229177.33488484</v>
      </c>
      <c r="AN50" s="82">
        <v>109194846.20274019</v>
      </c>
      <c r="AO50" s="82">
        <v>110169135.3285111</v>
      </c>
      <c r="AP50" s="82">
        <v>111152117.53127778</v>
      </c>
      <c r="AQ50" s="82">
        <v>112143870.37635046</v>
      </c>
      <c r="AR50" s="82">
        <v>113144472.11971577</v>
      </c>
      <c r="AS50" s="82">
        <v>114154001.71434611</v>
      </c>
      <c r="AT50" s="82">
        <v>115172538.81890409</v>
      </c>
      <c r="AU50" s="82">
        <v>116200163.80371472</v>
      </c>
      <c r="AV50" s="82">
        <v>117236957.75365585</v>
      </c>
      <c r="AW50" s="82">
        <v>118283002.4806788</v>
      </c>
    </row>
    <row r="51" spans="1:49" ht="38.25" x14ac:dyDescent="0.2">
      <c r="A51" s="80">
        <v>5</v>
      </c>
      <c r="B51" s="81" t="s">
        <v>243</v>
      </c>
      <c r="C51" s="80">
        <v>59</v>
      </c>
      <c r="D51" s="81" t="s">
        <v>244</v>
      </c>
      <c r="E51" s="81" t="s">
        <v>245</v>
      </c>
      <c r="F51" s="81" t="s">
        <v>246</v>
      </c>
      <c r="G51" s="81" t="s">
        <v>247</v>
      </c>
      <c r="H51" s="81" t="s">
        <v>248</v>
      </c>
      <c r="I51" s="82">
        <v>223084791.73768726</v>
      </c>
      <c r="J51" s="82">
        <v>219910643.02726242</v>
      </c>
      <c r="K51" s="82">
        <v>218143984.15749606</v>
      </c>
      <c r="L51" s="82">
        <v>220447667.10465366</v>
      </c>
      <c r="M51" s="82">
        <v>222808551.29613861</v>
      </c>
      <c r="N51" s="82">
        <v>225212684.94347495</v>
      </c>
      <c r="O51" s="82">
        <v>227648409.74363145</v>
      </c>
      <c r="P51" s="82">
        <v>226643065.47186562</v>
      </c>
      <c r="Q51" s="82">
        <v>224811411.36830413</v>
      </c>
      <c r="R51" s="82">
        <v>226078528.6346252</v>
      </c>
      <c r="S51" s="82">
        <v>224078929.33279252</v>
      </c>
      <c r="T51" s="82">
        <v>225019023.39255512</v>
      </c>
      <c r="U51" s="82">
        <v>226037866.61873823</v>
      </c>
      <c r="V51" s="82">
        <v>226821165.65736151</v>
      </c>
      <c r="W51" s="82">
        <v>225096602.26568305</v>
      </c>
      <c r="X51" s="82">
        <v>223389995.41842261</v>
      </c>
      <c r="Y51" s="82">
        <v>223327415.40001827</v>
      </c>
      <c r="Z51" s="82">
        <v>223024416.40103385</v>
      </c>
      <c r="AA51" s="82">
        <v>222726771.8489618</v>
      </c>
      <c r="AB51" s="82">
        <v>222431788.74363092</v>
      </c>
      <c r="AC51" s="82">
        <v>222151382.54413474</v>
      </c>
      <c r="AD51" s="82">
        <v>221878475.22703621</v>
      </c>
      <c r="AE51" s="82">
        <v>221034776.50500298</v>
      </c>
      <c r="AF51" s="82">
        <v>220199791.33100256</v>
      </c>
      <c r="AG51" s="82">
        <v>219378900.08787802</v>
      </c>
      <c r="AH51" s="82">
        <v>218572604.97018331</v>
      </c>
      <c r="AI51" s="82">
        <v>217779521.04779696</v>
      </c>
      <c r="AJ51" s="82">
        <v>216996306.32100299</v>
      </c>
      <c r="AK51" s="82">
        <v>216228175.77949342</v>
      </c>
      <c r="AL51" s="82">
        <v>215472705.47013119</v>
      </c>
      <c r="AM51" s="82">
        <v>214728812.55658019</v>
      </c>
      <c r="AN51" s="82">
        <v>215257878.95987082</v>
      </c>
      <c r="AO51" s="82">
        <v>215771335.11522454</v>
      </c>
      <c r="AP51" s="82">
        <v>216252927.440099</v>
      </c>
      <c r="AQ51" s="82">
        <v>216703496.24493501</v>
      </c>
      <c r="AR51" s="82">
        <v>217123870.52018926</v>
      </c>
      <c r="AS51" s="82">
        <v>217528634.51525214</v>
      </c>
      <c r="AT51" s="82">
        <v>217903432.75584385</v>
      </c>
      <c r="AU51" s="82">
        <v>218244717.92979458</v>
      </c>
      <c r="AV51" s="82">
        <v>218549860.54266006</v>
      </c>
      <c r="AW51" s="82">
        <v>218814459.16671428</v>
      </c>
    </row>
    <row r="52" spans="1:49" ht="38.25" x14ac:dyDescent="0.2">
      <c r="A52" s="80">
        <v>5</v>
      </c>
      <c r="B52" s="81" t="s">
        <v>243</v>
      </c>
      <c r="C52" s="80">
        <v>60</v>
      </c>
      <c r="D52" s="81" t="s">
        <v>249</v>
      </c>
      <c r="E52" s="81" t="s">
        <v>250</v>
      </c>
      <c r="F52" s="81" t="s">
        <v>246</v>
      </c>
      <c r="G52" s="81" t="s">
        <v>247</v>
      </c>
      <c r="H52" s="81" t="s">
        <v>248</v>
      </c>
      <c r="I52" s="82">
        <v>77693149.980577722</v>
      </c>
      <c r="J52" s="82">
        <v>77181371.979091763</v>
      </c>
      <c r="K52" s="82">
        <v>76942435.537429228</v>
      </c>
      <c r="L52" s="82">
        <v>78150714.562523082</v>
      </c>
      <c r="M52" s="82">
        <v>79385349.382298693</v>
      </c>
      <c r="N52" s="82">
        <v>80646975.559832051</v>
      </c>
      <c r="O52" s="82">
        <v>81933953.928688884</v>
      </c>
      <c r="P52" s="82">
        <v>82070100.215045005</v>
      </c>
      <c r="Q52" s="82">
        <v>81738532.728567451</v>
      </c>
      <c r="R52" s="82">
        <v>82461256.187264651</v>
      </c>
      <c r="S52" s="82">
        <v>82106507.798718691</v>
      </c>
      <c r="T52" s="82">
        <v>82517594.111425921</v>
      </c>
      <c r="U52" s="82">
        <v>83140618.861533806</v>
      </c>
      <c r="V52" s="82">
        <v>83936747.204747975</v>
      </c>
      <c r="W52" s="82">
        <v>83368869.881560236</v>
      </c>
      <c r="X52" s="82">
        <v>82808438.605666861</v>
      </c>
      <c r="Y52" s="82">
        <v>82919896.882689893</v>
      </c>
      <c r="Z52" s="82">
        <v>82806446.691269323</v>
      </c>
      <c r="AA52" s="82">
        <v>82695913.658091724</v>
      </c>
      <c r="AB52" s="82">
        <v>82588127.514974654</v>
      </c>
      <c r="AC52" s="82">
        <v>82483181.256384641</v>
      </c>
      <c r="AD52" s="82">
        <v>82381630.882061183</v>
      </c>
      <c r="AE52" s="82">
        <v>82088626.602714524</v>
      </c>
      <c r="AF52" s="82">
        <v>81798576.192579493</v>
      </c>
      <c r="AG52" s="82">
        <v>81512194.580559343</v>
      </c>
      <c r="AH52" s="82">
        <v>81230166.501909748</v>
      </c>
      <c r="AI52" s="82">
        <v>80952002.489456162</v>
      </c>
      <c r="AJ52" s="82">
        <v>80677658.865771189</v>
      </c>
      <c r="AK52" s="82">
        <v>80407166.656945154</v>
      </c>
      <c r="AL52" s="82">
        <v>80140219.066186488</v>
      </c>
      <c r="AM52" s="82">
        <v>79877043.445319593</v>
      </c>
      <c r="AN52" s="82">
        <v>80113831.938253894</v>
      </c>
      <c r="AO52" s="82">
        <v>80339258.95067817</v>
      </c>
      <c r="AP52" s="82">
        <v>80550359.452011675</v>
      </c>
      <c r="AQ52" s="82">
        <v>80746983.470721543</v>
      </c>
      <c r="AR52" s="82">
        <v>80929356.244970307</v>
      </c>
      <c r="AS52" s="82">
        <v>81101319.527727246</v>
      </c>
      <c r="AT52" s="82">
        <v>81259732.061838612</v>
      </c>
      <c r="AU52" s="82">
        <v>81404607.730281398</v>
      </c>
      <c r="AV52" s="82">
        <v>81536091.681091487</v>
      </c>
      <c r="AW52" s="82">
        <v>81654450.655025154</v>
      </c>
    </row>
    <row r="53" spans="1:49" ht="38.25" x14ac:dyDescent="0.2">
      <c r="A53" s="80">
        <v>5</v>
      </c>
      <c r="B53" s="81" t="s">
        <v>243</v>
      </c>
      <c r="C53" s="80">
        <v>61</v>
      </c>
      <c r="D53" s="81" t="s">
        <v>251</v>
      </c>
      <c r="E53" s="81" t="s">
        <v>252</v>
      </c>
      <c r="F53" s="81" t="s">
        <v>246</v>
      </c>
      <c r="G53" s="81" t="s">
        <v>247</v>
      </c>
      <c r="H53" s="81" t="s">
        <v>248</v>
      </c>
      <c r="I53" s="82">
        <v>45236236.613277562</v>
      </c>
      <c r="J53" s="82">
        <v>44879210.035464004</v>
      </c>
      <c r="K53" s="82">
        <v>44992053.652858868</v>
      </c>
      <c r="L53" s="82">
        <v>45954764.151522763</v>
      </c>
      <c r="M53" s="82">
        <v>46957739.570114858</v>
      </c>
      <c r="N53" s="82">
        <v>47994517.102496937</v>
      </c>
      <c r="O53" s="82">
        <v>49064200.353218637</v>
      </c>
      <c r="P53" s="82">
        <v>49704058.16579891</v>
      </c>
      <c r="Q53" s="82">
        <v>49920577.771524273</v>
      </c>
      <c r="R53" s="82">
        <v>50825388.563514031</v>
      </c>
      <c r="S53" s="82">
        <v>51596866.767180197</v>
      </c>
      <c r="T53" s="82">
        <v>52374573.710175917</v>
      </c>
      <c r="U53" s="82">
        <v>53137815.102705754</v>
      </c>
      <c r="V53" s="82">
        <v>53863050.074646004</v>
      </c>
      <c r="W53" s="82">
        <v>53921863.240277283</v>
      </c>
      <c r="X53" s="82">
        <v>53985221.828393064</v>
      </c>
      <c r="Y53" s="82">
        <v>54678966.489043631</v>
      </c>
      <c r="Z53" s="82">
        <v>55176436.6651114</v>
      </c>
      <c r="AA53" s="82">
        <v>55680423.00662291</v>
      </c>
      <c r="AB53" s="82">
        <v>56191630.107260272</v>
      </c>
      <c r="AC53" s="82">
        <v>56710026.430058911</v>
      </c>
      <c r="AD53" s="82">
        <v>57235654.060914457</v>
      </c>
      <c r="AE53" s="82">
        <v>57469325.17466943</v>
      </c>
      <c r="AF53" s="82">
        <v>57705959.408612736</v>
      </c>
      <c r="AG53" s="82">
        <v>57945583.167102642</v>
      </c>
      <c r="AH53" s="82">
        <v>58188391.879331164</v>
      </c>
      <c r="AI53" s="82">
        <v>58434385.124421366</v>
      </c>
      <c r="AJ53" s="82">
        <v>58683527.906499371</v>
      </c>
      <c r="AK53" s="82">
        <v>58936046.793115325</v>
      </c>
      <c r="AL53" s="82">
        <v>59191935.860861801</v>
      </c>
      <c r="AM53" s="82">
        <v>59451299.804171875</v>
      </c>
      <c r="AN53" s="82">
        <v>60251216.312481932</v>
      </c>
      <c r="AO53" s="82">
        <v>61050108.546834409</v>
      </c>
      <c r="AP53" s="82">
        <v>61838851.703815475</v>
      </c>
      <c r="AQ53" s="82">
        <v>62616912.964075103</v>
      </c>
      <c r="AR53" s="82">
        <v>63383797.087758392</v>
      </c>
      <c r="AS53" s="82">
        <v>64145574.016246304</v>
      </c>
      <c r="AT53" s="82">
        <v>64896012.801615097</v>
      </c>
      <c r="AU53" s="82">
        <v>65634513.349439614</v>
      </c>
      <c r="AV53" s="82">
        <v>66361012.294988327</v>
      </c>
      <c r="AW53" s="82">
        <v>67075217.231068134</v>
      </c>
    </row>
    <row r="54" spans="1:49" ht="38.25" x14ac:dyDescent="0.2">
      <c r="A54" s="80">
        <v>5</v>
      </c>
      <c r="B54" s="81" t="s">
        <v>243</v>
      </c>
      <c r="C54" s="80">
        <v>62</v>
      </c>
      <c r="D54" s="81" t="s">
        <v>253</v>
      </c>
      <c r="E54" s="81" t="s">
        <v>254</v>
      </c>
      <c r="F54" s="81" t="s">
        <v>246</v>
      </c>
      <c r="G54" s="81" t="s">
        <v>247</v>
      </c>
      <c r="H54" s="81" t="s">
        <v>248</v>
      </c>
      <c r="I54" s="82">
        <v>41121165.218914069</v>
      </c>
      <c r="J54" s="82">
        <v>40342109.296537034</v>
      </c>
      <c r="K54" s="82">
        <v>40168805.350857615</v>
      </c>
      <c r="L54" s="82">
        <v>40767769.492867745</v>
      </c>
      <c r="M54" s="82">
        <v>41387296.222064696</v>
      </c>
      <c r="N54" s="82">
        <v>42025596.58541932</v>
      </c>
      <c r="O54" s="82">
        <v>42680412.120972067</v>
      </c>
      <c r="P54" s="82">
        <v>42791173.32076937</v>
      </c>
      <c r="Q54" s="82">
        <v>42724871.005866349</v>
      </c>
      <c r="R54" s="82">
        <v>43219428.684688933</v>
      </c>
      <c r="S54" s="82">
        <v>43250663.421698309</v>
      </c>
      <c r="T54" s="82">
        <v>43812079.653304435</v>
      </c>
      <c r="U54" s="82">
        <v>44507327.84493006</v>
      </c>
      <c r="V54" s="82">
        <v>45067734.524089769</v>
      </c>
      <c r="W54" s="82">
        <v>45067016.618324213</v>
      </c>
      <c r="X54" s="82">
        <v>45071451.056986026</v>
      </c>
      <c r="Y54" s="82">
        <v>45380905.847395904</v>
      </c>
      <c r="Z54" s="82">
        <v>45692950.737637542</v>
      </c>
      <c r="AA54" s="82">
        <v>46008885.25123179</v>
      </c>
      <c r="AB54" s="82">
        <v>46328893.711499073</v>
      </c>
      <c r="AC54" s="82">
        <v>46653188.025676273</v>
      </c>
      <c r="AD54" s="82">
        <v>46981701.411940254</v>
      </c>
      <c r="AE54" s="82">
        <v>47104136.063570343</v>
      </c>
      <c r="AF54" s="82">
        <v>47228995.996422552</v>
      </c>
      <c r="AG54" s="82">
        <v>47355924.261750892</v>
      </c>
      <c r="AH54" s="82">
        <v>47485684.738997832</v>
      </c>
      <c r="AI54" s="82">
        <v>47618019.194536835</v>
      </c>
      <c r="AJ54" s="82">
        <v>47752614.599500991</v>
      </c>
      <c r="AK54" s="82">
        <v>47889977.524663821</v>
      </c>
      <c r="AL54" s="82">
        <v>48030036.438604049</v>
      </c>
      <c r="AM54" s="82">
        <v>48172744.530333422</v>
      </c>
      <c r="AN54" s="82">
        <v>48653093.658487871</v>
      </c>
      <c r="AO54" s="82">
        <v>49135397.73706907</v>
      </c>
      <c r="AP54" s="82">
        <v>49613137.422701359</v>
      </c>
      <c r="AQ54" s="82">
        <v>50086980.487368561</v>
      </c>
      <c r="AR54" s="82">
        <v>50557827.54181812</v>
      </c>
      <c r="AS54" s="82">
        <v>51032700.074315146</v>
      </c>
      <c r="AT54" s="82">
        <v>51507432.723596647</v>
      </c>
      <c r="AU54" s="82">
        <v>51983429.6522872</v>
      </c>
      <c r="AV54" s="82">
        <v>52462525.334683403</v>
      </c>
      <c r="AW54" s="82">
        <v>52946488.868563883</v>
      </c>
    </row>
    <row r="55" spans="1:49" ht="38.25" x14ac:dyDescent="0.2">
      <c r="A55" s="80">
        <v>6</v>
      </c>
      <c r="B55" s="81" t="s">
        <v>255</v>
      </c>
      <c r="C55" s="80">
        <v>63</v>
      </c>
      <c r="D55" s="81" t="s">
        <v>256</v>
      </c>
      <c r="E55" s="81" t="s">
        <v>257</v>
      </c>
      <c r="F55" s="81" t="s">
        <v>258</v>
      </c>
      <c r="G55" s="81" t="s">
        <v>259</v>
      </c>
      <c r="H55" s="81" t="s">
        <v>248</v>
      </c>
      <c r="I55" s="82">
        <v>5342872.9532262217</v>
      </c>
      <c r="J55" s="82">
        <v>5300970.8489519665</v>
      </c>
      <c r="K55" s="82">
        <v>5288039.253649625</v>
      </c>
      <c r="L55" s="82">
        <v>5418493.4102713456</v>
      </c>
      <c r="M55" s="82">
        <v>5555946.6334947078</v>
      </c>
      <c r="N55" s="82">
        <v>5699146.5235007713</v>
      </c>
      <c r="O55" s="82">
        <v>5847503.2840028778</v>
      </c>
      <c r="P55" s="82">
        <v>6047079.295372746</v>
      </c>
      <c r="Q55" s="82">
        <v>6225149.3055530787</v>
      </c>
      <c r="R55" s="82">
        <v>6459601.3189102132</v>
      </c>
      <c r="S55" s="82">
        <v>6659213.3303564973</v>
      </c>
      <c r="T55" s="82">
        <v>6751617.3345154664</v>
      </c>
      <c r="U55" s="82">
        <v>6871050.3398016281</v>
      </c>
      <c r="V55" s="82">
        <v>6984867.3446889259</v>
      </c>
      <c r="W55" s="82">
        <v>7080317.7028536238</v>
      </c>
      <c r="X55" s="82">
        <v>7178100.3509866409</v>
      </c>
      <c r="Y55" s="82">
        <v>7289153.3552616788</v>
      </c>
      <c r="Z55" s="82">
        <v>7408100.2137372848</v>
      </c>
      <c r="AA55" s="82">
        <v>7529838.6947955331</v>
      </c>
      <c r="AB55" s="82">
        <v>7654439.4378029034</v>
      </c>
      <c r="AC55" s="82">
        <v>7782120.8721494162</v>
      </c>
      <c r="AD55" s="82">
        <v>7912910.3758855863</v>
      </c>
      <c r="AE55" s="82">
        <v>8037832.3749105185</v>
      </c>
      <c r="AF55" s="82">
        <v>8165276.9064403484</v>
      </c>
      <c r="AG55" s="82">
        <v>8295330.3548023021</v>
      </c>
      <c r="AH55" s="82">
        <v>8428089.2273467798</v>
      </c>
      <c r="AI55" s="82">
        <v>8563621.2250418905</v>
      </c>
      <c r="AJ55" s="82">
        <v>8701991.3153144401</v>
      </c>
      <c r="AK55" s="82">
        <v>8843283.8074762095</v>
      </c>
      <c r="AL55" s="82">
        <v>8987578.4307128452</v>
      </c>
      <c r="AM55" s="82">
        <v>9134958.4146680832</v>
      </c>
      <c r="AN55" s="82">
        <v>9236256.7437592912</v>
      </c>
      <c r="AO55" s="82">
        <v>9338553.3831742425</v>
      </c>
      <c r="AP55" s="82">
        <v>9441048.5949617513</v>
      </c>
      <c r="AQ55" s="82">
        <v>9543669.2064158767</v>
      </c>
      <c r="AR55" s="82">
        <v>9646627.0028092228</v>
      </c>
      <c r="AS55" s="82">
        <v>9754015.6784601249</v>
      </c>
      <c r="AT55" s="82">
        <v>9862219.8560960088</v>
      </c>
      <c r="AU55" s="82">
        <v>9971922.7533598188</v>
      </c>
      <c r="AV55" s="82">
        <v>10083503.852408376</v>
      </c>
      <c r="AW55" s="82">
        <v>10197936.874952573</v>
      </c>
    </row>
    <row r="56" spans="1:49" ht="38.25" x14ac:dyDescent="0.2">
      <c r="A56" s="80">
        <v>6</v>
      </c>
      <c r="B56" s="81" t="s">
        <v>255</v>
      </c>
      <c r="C56" s="80">
        <v>68</v>
      </c>
      <c r="D56" s="81" t="s">
        <v>260</v>
      </c>
      <c r="E56" s="81" t="s">
        <v>245</v>
      </c>
      <c r="F56" s="81" t="s">
        <v>261</v>
      </c>
      <c r="G56" s="81" t="s">
        <v>262</v>
      </c>
      <c r="H56" s="81" t="s">
        <v>248</v>
      </c>
      <c r="I56" s="82">
        <v>9425814.7385962754</v>
      </c>
      <c r="J56" s="82">
        <v>9200531.9351862557</v>
      </c>
      <c r="K56" s="82">
        <v>9108798.4964762162</v>
      </c>
      <c r="L56" s="82">
        <v>9508622.4663555678</v>
      </c>
      <c r="M56" s="82">
        <v>9927877.1771527659</v>
      </c>
      <c r="N56" s="82">
        <v>10367402.72710838</v>
      </c>
      <c r="O56" s="82">
        <v>10827745.601952814</v>
      </c>
      <c r="P56" s="82">
        <v>10848976.602650223</v>
      </c>
      <c r="Q56" s="82">
        <v>10884137.605159733</v>
      </c>
      <c r="R56" s="82">
        <v>11175277.620595625</v>
      </c>
      <c r="S56" s="82">
        <v>11535192.626255356</v>
      </c>
      <c r="T56" s="82">
        <v>11760878.638576005</v>
      </c>
      <c r="U56" s="82">
        <v>11923437.647554617</v>
      </c>
      <c r="V56" s="82">
        <v>12090253.655891502</v>
      </c>
      <c r="W56" s="82">
        <v>12172163.485899085</v>
      </c>
      <c r="X56" s="82">
        <v>12256743.660796739</v>
      </c>
      <c r="Y56" s="82">
        <v>12573703.678010073</v>
      </c>
      <c r="Z56" s="82">
        <v>12723144.192062104</v>
      </c>
      <c r="AA56" s="82">
        <v>12876451.449559428</v>
      </c>
      <c r="AB56" s="82">
        <v>13033683.142272357</v>
      </c>
      <c r="AC56" s="82">
        <v>13195072.672472678</v>
      </c>
      <c r="AD56" s="82">
        <v>13360782.705635553</v>
      </c>
      <c r="AE56" s="82">
        <v>13549174.806728372</v>
      </c>
      <c r="AF56" s="82">
        <v>13742190.240306193</v>
      </c>
      <c r="AG56" s="82">
        <v>13940079.511768086</v>
      </c>
      <c r="AH56" s="82">
        <v>14142992.154108644</v>
      </c>
      <c r="AI56" s="82">
        <v>14351127.189768728</v>
      </c>
      <c r="AJ56" s="82">
        <v>14564555.616399713</v>
      </c>
      <c r="AK56" s="82">
        <v>14783823.917898044</v>
      </c>
      <c r="AL56" s="82">
        <v>15008991.601862852</v>
      </c>
      <c r="AM56" s="82">
        <v>15240263.764976107</v>
      </c>
      <c r="AN56" s="82">
        <v>15284002.407196905</v>
      </c>
      <c r="AO56" s="82">
        <v>15326129.703459676</v>
      </c>
      <c r="AP56" s="82">
        <v>15366374.100422461</v>
      </c>
      <c r="AQ56" s="82">
        <v>15404484.390601816</v>
      </c>
      <c r="AR56" s="82">
        <v>15440628.300706401</v>
      </c>
      <c r="AS56" s="82">
        <v>15471463.683515001</v>
      </c>
      <c r="AT56" s="82">
        <v>15500275.476226492</v>
      </c>
      <c r="AU56" s="82">
        <v>15526807.861583617</v>
      </c>
      <c r="AV56" s="82">
        <v>15551015.640832251</v>
      </c>
      <c r="AW56" s="82">
        <v>15572516.773976328</v>
      </c>
    </row>
    <row r="57" spans="1:49" ht="38.25" x14ac:dyDescent="0.2">
      <c r="A57" s="80">
        <v>6</v>
      </c>
      <c r="B57" s="81" t="s">
        <v>255</v>
      </c>
      <c r="C57" s="80">
        <v>66</v>
      </c>
      <c r="D57" s="81" t="s">
        <v>263</v>
      </c>
      <c r="E57" s="81" t="s">
        <v>252</v>
      </c>
      <c r="F57" s="81" t="s">
        <v>261</v>
      </c>
      <c r="G57" s="81" t="s">
        <v>264</v>
      </c>
      <c r="H57" s="81" t="s">
        <v>248</v>
      </c>
      <c r="I57" s="82">
        <v>1060439.4937342687</v>
      </c>
      <c r="J57" s="82">
        <v>1034088.6881020775</v>
      </c>
      <c r="K57" s="82">
        <v>1026121.6186407001</v>
      </c>
      <c r="L57" s="82">
        <v>1033087.4716636522</v>
      </c>
      <c r="M57" s="82">
        <v>1041154.2576522257</v>
      </c>
      <c r="N57" s="82">
        <v>1049697.8135481651</v>
      </c>
      <c r="O57" s="82">
        <v>1058675.6758196941</v>
      </c>
      <c r="P57" s="82">
        <v>1069522.2692607187</v>
      </c>
      <c r="Q57" s="82">
        <v>1080336.5979098757</v>
      </c>
      <c r="R57" s="82">
        <v>1096026.8117270933</v>
      </c>
      <c r="S57" s="82">
        <v>1114677.6234041697</v>
      </c>
      <c r="T57" s="82">
        <v>1129670.1134773383</v>
      </c>
      <c r="U57" s="82">
        <v>1146278.7476514142</v>
      </c>
      <c r="V57" s="82">
        <v>1164909.5410189547</v>
      </c>
      <c r="W57" s="82">
        <v>1178844.292086663</v>
      </c>
      <c r="X57" s="82">
        <v>1193219.6677286508</v>
      </c>
      <c r="Y57" s="82">
        <v>1213458.5448459175</v>
      </c>
      <c r="Z57" s="82">
        <v>1233715.8830730966</v>
      </c>
      <c r="AA57" s="82">
        <v>1254502.3649900516</v>
      </c>
      <c r="AB57" s="82">
        <v>1275743.2694368444</v>
      </c>
      <c r="AC57" s="82">
        <v>1297662.4432239989</v>
      </c>
      <c r="AD57" s="82">
        <v>1320167.7040412917</v>
      </c>
      <c r="AE57" s="82">
        <v>1341561.7723102011</v>
      </c>
      <c r="AF57" s="82">
        <v>1363482.5239825596</v>
      </c>
      <c r="AG57" s="82">
        <v>1385947.3810506917</v>
      </c>
      <c r="AH57" s="82">
        <v>1408965.9541338589</v>
      </c>
      <c r="AI57" s="82">
        <v>1432572.3529236221</v>
      </c>
      <c r="AJ57" s="82">
        <v>1456761.1746087428</v>
      </c>
      <c r="AK57" s="82">
        <v>1481556.094729227</v>
      </c>
      <c r="AL57" s="82">
        <v>1506979.1498420599</v>
      </c>
      <c r="AM57" s="82">
        <v>1533036.8548919556</v>
      </c>
      <c r="AN57" s="82">
        <v>1552663.436833686</v>
      </c>
      <c r="AO57" s="82">
        <v>1572324.5639357818</v>
      </c>
      <c r="AP57" s="82">
        <v>1591815.0009144577</v>
      </c>
      <c r="AQ57" s="82">
        <v>1611126.7300872193</v>
      </c>
      <c r="AR57" s="82">
        <v>1630253.5443509796</v>
      </c>
      <c r="AS57" s="82">
        <v>1648591.2745602999</v>
      </c>
      <c r="AT57" s="82">
        <v>1666737.1500354782</v>
      </c>
      <c r="AU57" s="82">
        <v>1684646.7945010026</v>
      </c>
      <c r="AV57" s="82">
        <v>1702360.3482940232</v>
      </c>
      <c r="AW57" s="82">
        <v>1719855.3998261634</v>
      </c>
    </row>
    <row r="58" spans="1:49" ht="38.25" x14ac:dyDescent="0.2">
      <c r="A58" s="80">
        <v>6</v>
      </c>
      <c r="B58" s="81" t="s">
        <v>255</v>
      </c>
      <c r="C58" s="80">
        <v>67</v>
      </c>
      <c r="D58" s="81" t="s">
        <v>265</v>
      </c>
      <c r="E58" s="81" t="s">
        <v>252</v>
      </c>
      <c r="F58" s="81" t="s">
        <v>261</v>
      </c>
      <c r="G58" s="81" t="s">
        <v>247</v>
      </c>
      <c r="H58" s="81" t="s">
        <v>248</v>
      </c>
      <c r="I58" s="82">
        <v>1147899.0351578796</v>
      </c>
      <c r="J58" s="82">
        <v>1125228.7289892749</v>
      </c>
      <c r="K58" s="82">
        <v>1116098.9223532949</v>
      </c>
      <c r="L58" s="82">
        <v>1128075.4336467565</v>
      </c>
      <c r="M58" s="82">
        <v>1140948.3265782506</v>
      </c>
      <c r="N58" s="82">
        <v>1154334.2490148756</v>
      </c>
      <c r="O58" s="82">
        <v>1168190.7398141981</v>
      </c>
      <c r="P58" s="82">
        <v>1182241.5690709848</v>
      </c>
      <c r="Q58" s="82">
        <v>1196534.2918690888</v>
      </c>
      <c r="R58" s="82">
        <v>1216078.3596336786</v>
      </c>
      <c r="S58" s="82">
        <v>1235044.6229150146</v>
      </c>
      <c r="T58" s="82">
        <v>1259066.6266072849</v>
      </c>
      <c r="U58" s="82">
        <v>1284619.3724813543</v>
      </c>
      <c r="V58" s="82">
        <v>1311258.5504807783</v>
      </c>
      <c r="W58" s="82">
        <v>1334989.6584776188</v>
      </c>
      <c r="X58" s="82">
        <v>1359321.9872172473</v>
      </c>
      <c r="Y58" s="82">
        <v>1385574.6675086413</v>
      </c>
      <c r="Z58" s="82">
        <v>1413437.2472715604</v>
      </c>
      <c r="AA58" s="82">
        <v>1441993.6636751499</v>
      </c>
      <c r="AB58" s="82">
        <v>1471251.5181993544</v>
      </c>
      <c r="AC58" s="82">
        <v>1501271.6056628078</v>
      </c>
      <c r="AD58" s="82">
        <v>1532051.3702509874</v>
      </c>
      <c r="AE58" s="82">
        <v>1561339.9532670698</v>
      </c>
      <c r="AF58" s="82">
        <v>1591334.9218542182</v>
      </c>
      <c r="AG58" s="82">
        <v>1622067.6323952</v>
      </c>
      <c r="AH58" s="82">
        <v>1653563.9098132236</v>
      </c>
      <c r="AI58" s="82">
        <v>1685841.6033244624</v>
      </c>
      <c r="AJ58" s="82">
        <v>1718915.4779403703</v>
      </c>
      <c r="AK58" s="82">
        <v>1752816.1747354192</v>
      </c>
      <c r="AL58" s="82">
        <v>1787564.2894176005</v>
      </c>
      <c r="AM58" s="82">
        <v>1823179.9310519807</v>
      </c>
      <c r="AN58" s="82">
        <v>1846536.1684052909</v>
      </c>
      <c r="AO58" s="82">
        <v>1869948.6269340625</v>
      </c>
      <c r="AP58" s="82">
        <v>1893173.7567007854</v>
      </c>
      <c r="AQ58" s="82">
        <v>1916173.8318746041</v>
      </c>
      <c r="AR58" s="82">
        <v>1938961.0076222129</v>
      </c>
      <c r="AS58" s="82">
        <v>1960831.3445374644</v>
      </c>
      <c r="AT58" s="82">
        <v>1982472.8615598667</v>
      </c>
      <c r="AU58" s="82">
        <v>2003857.1575026088</v>
      </c>
      <c r="AV58" s="82">
        <v>2024990.6943919845</v>
      </c>
      <c r="AW58" s="82">
        <v>2045874.0847940128</v>
      </c>
    </row>
    <row r="59" spans="1:49" ht="38.25" x14ac:dyDescent="0.2">
      <c r="A59" s="80">
        <v>6</v>
      </c>
      <c r="B59" s="81" t="s">
        <v>255</v>
      </c>
      <c r="C59" s="80">
        <v>64</v>
      </c>
      <c r="D59" s="81" t="s">
        <v>266</v>
      </c>
      <c r="E59" s="81" t="s">
        <v>252</v>
      </c>
      <c r="F59" s="81" t="s">
        <v>258</v>
      </c>
      <c r="G59" s="81" t="s">
        <v>247</v>
      </c>
      <c r="H59" s="81" t="s">
        <v>248</v>
      </c>
      <c r="I59" s="82">
        <v>11718275.77082477</v>
      </c>
      <c r="J59" s="82">
        <v>11484859.279167881</v>
      </c>
      <c r="K59" s="82">
        <v>11403001.306075713</v>
      </c>
      <c r="L59" s="82">
        <v>11729591.393843019</v>
      </c>
      <c r="M59" s="82">
        <v>12073026.961969279</v>
      </c>
      <c r="N59" s="82">
        <v>12430273.272360027</v>
      </c>
      <c r="O59" s="82">
        <v>12800738.635593396</v>
      </c>
      <c r="P59" s="82">
        <v>13047353.391763164</v>
      </c>
      <c r="Q59" s="82">
        <v>13213369.033589117</v>
      </c>
      <c r="R59" s="82">
        <v>13557988.681253251</v>
      </c>
      <c r="S59" s="82">
        <v>13696229.140098413</v>
      </c>
      <c r="T59" s="82">
        <v>14002316.174851244</v>
      </c>
      <c r="U59" s="82">
        <v>14293645.011693681</v>
      </c>
      <c r="V59" s="82">
        <v>14552180.742456879</v>
      </c>
      <c r="W59" s="82">
        <v>14664375.452064063</v>
      </c>
      <c r="X59" s="82">
        <v>14778779.089693533</v>
      </c>
      <c r="Y59" s="82">
        <v>15002891.783253832</v>
      </c>
      <c r="Z59" s="82">
        <v>15201734.149694592</v>
      </c>
      <c r="AA59" s="82">
        <v>15404131.861507205</v>
      </c>
      <c r="AB59" s="82">
        <v>15609775.965150027</v>
      </c>
      <c r="AC59" s="82">
        <v>15819039.726282997</v>
      </c>
      <c r="AD59" s="82">
        <v>16031833.139405122</v>
      </c>
      <c r="AE59" s="82">
        <v>16182807.772695521</v>
      </c>
      <c r="AF59" s="82">
        <v>16336170.367372241</v>
      </c>
      <c r="AG59" s="82">
        <v>16492003.590015784</v>
      </c>
      <c r="AH59" s="82">
        <v>16650407.413868973</v>
      </c>
      <c r="AI59" s="82">
        <v>16811321.08669148</v>
      </c>
      <c r="AJ59" s="82">
        <v>16975002.08115102</v>
      </c>
      <c r="AK59" s="82">
        <v>17141456.781276319</v>
      </c>
      <c r="AL59" s="82">
        <v>17310547.017226189</v>
      </c>
      <c r="AM59" s="82">
        <v>17482593.981139995</v>
      </c>
      <c r="AN59" s="82">
        <v>17717952.519572839</v>
      </c>
      <c r="AO59" s="82">
        <v>17952460.485217858</v>
      </c>
      <c r="AP59" s="82">
        <v>18184578.380607355</v>
      </c>
      <c r="AQ59" s="82">
        <v>18414005.350235201</v>
      </c>
      <c r="AR59" s="82">
        <v>18640376.849118628</v>
      </c>
      <c r="AS59" s="82">
        <v>18869910.864551812</v>
      </c>
      <c r="AT59" s="82">
        <v>19096228.638343763</v>
      </c>
      <c r="AU59" s="82">
        <v>19319525.342568871</v>
      </c>
      <c r="AV59" s="82">
        <v>19539517.00474149</v>
      </c>
      <c r="AW59" s="82">
        <v>19756233.581699383</v>
      </c>
    </row>
    <row r="60" spans="1:49" ht="38.25" x14ac:dyDescent="0.2">
      <c r="A60" s="80">
        <v>6</v>
      </c>
      <c r="B60" s="81" t="s">
        <v>255</v>
      </c>
      <c r="C60" s="80">
        <v>69</v>
      </c>
      <c r="D60" s="81" t="s">
        <v>267</v>
      </c>
      <c r="E60" s="81" t="s">
        <v>254</v>
      </c>
      <c r="F60" s="81" t="s">
        <v>261</v>
      </c>
      <c r="G60" s="81" t="s">
        <v>264</v>
      </c>
      <c r="H60" s="81" t="s">
        <v>248</v>
      </c>
      <c r="I60" s="82">
        <v>23350240.75740758</v>
      </c>
      <c r="J60" s="82">
        <v>22730043.120977242</v>
      </c>
      <c r="K60" s="82">
        <v>22531439.060666841</v>
      </c>
      <c r="L60" s="82">
        <v>22962210.657971956</v>
      </c>
      <c r="M60" s="82">
        <v>23415602.260352287</v>
      </c>
      <c r="N60" s="82">
        <v>23886815.018603519</v>
      </c>
      <c r="O60" s="82">
        <v>24375581.711206049</v>
      </c>
      <c r="P60" s="82">
        <v>24715984.49588595</v>
      </c>
      <c r="Q60" s="82">
        <v>24966857.296208628</v>
      </c>
      <c r="R60" s="82">
        <v>25471488.445736893</v>
      </c>
      <c r="S60" s="82">
        <v>25951084.084625524</v>
      </c>
      <c r="T60" s="82">
        <v>26517608.056756344</v>
      </c>
      <c r="U60" s="82">
        <v>27094262.521196272</v>
      </c>
      <c r="V60" s="82">
        <v>27637257.988680266</v>
      </c>
      <c r="W60" s="82">
        <v>28005725.412644975</v>
      </c>
      <c r="X60" s="82">
        <v>28384691.071666852</v>
      </c>
      <c r="Y60" s="82">
        <v>28968831.885618422</v>
      </c>
      <c r="Z60" s="82">
        <v>29569914.447412435</v>
      </c>
      <c r="AA60" s="82">
        <v>30187285.945785306</v>
      </c>
      <c r="AB60" s="82">
        <v>30821300.716568906</v>
      </c>
      <c r="AC60" s="82">
        <v>31472804.290603027</v>
      </c>
      <c r="AD60" s="82">
        <v>32142246.123042203</v>
      </c>
      <c r="AE60" s="82">
        <v>32758023.01675253</v>
      </c>
      <c r="AF60" s="82">
        <v>33389397.280015439</v>
      </c>
      <c r="AG60" s="82">
        <v>34036872.138224304</v>
      </c>
      <c r="AH60" s="82">
        <v>34701048.981880099</v>
      </c>
      <c r="AI60" s="82">
        <v>35382444.364348292</v>
      </c>
      <c r="AJ60" s="82">
        <v>36081475.915043347</v>
      </c>
      <c r="AK60" s="82">
        <v>36798839.544252597</v>
      </c>
      <c r="AL60" s="82">
        <v>37535093.642350458</v>
      </c>
      <c r="AM60" s="82">
        <v>38290694.914536253</v>
      </c>
      <c r="AN60" s="82">
        <v>38674746.973185264</v>
      </c>
      <c r="AO60" s="82">
        <v>39058614.202358</v>
      </c>
      <c r="AP60" s="82">
        <v>39440051.206853576</v>
      </c>
      <c r="AQ60" s="82">
        <v>39818690.957107574</v>
      </c>
      <c r="AR60" s="82">
        <v>40195715.889299393</v>
      </c>
      <c r="AS60" s="82">
        <v>40560741.631773479</v>
      </c>
      <c r="AT60" s="82">
        <v>40925810.913256146</v>
      </c>
      <c r="AU60" s="82">
        <v>41291555.52771306</v>
      </c>
      <c r="AV60" s="82">
        <v>41659438.442162775</v>
      </c>
      <c r="AW60" s="82">
        <v>42031078.023078449</v>
      </c>
    </row>
    <row r="61" spans="1:49" ht="38.25" x14ac:dyDescent="0.2">
      <c r="A61" s="80">
        <v>6</v>
      </c>
      <c r="B61" s="81" t="s">
        <v>255</v>
      </c>
      <c r="C61" s="80">
        <v>58</v>
      </c>
      <c r="D61" s="81" t="s">
        <v>268</v>
      </c>
      <c r="E61" s="81" t="s">
        <v>269</v>
      </c>
      <c r="F61" s="81" t="s">
        <v>174</v>
      </c>
      <c r="G61" s="81" t="s">
        <v>270</v>
      </c>
      <c r="H61" s="81" t="s">
        <v>248</v>
      </c>
      <c r="I61" s="82">
        <v>20248374.201763153</v>
      </c>
      <c r="J61" s="82">
        <v>19890694.996845912</v>
      </c>
      <c r="K61" s="82">
        <v>19758498.469041158</v>
      </c>
      <c r="L61" s="82">
        <v>20054728.66619252</v>
      </c>
      <c r="M61" s="82">
        <v>20357898.914975442</v>
      </c>
      <c r="N61" s="82">
        <v>20667611.748923853</v>
      </c>
      <c r="O61" s="82">
        <v>20983623.466742661</v>
      </c>
      <c r="P61" s="82">
        <v>21018270.159073744</v>
      </c>
      <c r="Q61" s="82">
        <v>20977754.855387721</v>
      </c>
      <c r="R61" s="82">
        <v>21213062.382904939</v>
      </c>
      <c r="S61" s="82">
        <v>21163339.694379244</v>
      </c>
      <c r="T61" s="82">
        <v>21282137.634137329</v>
      </c>
      <c r="U61" s="82">
        <v>21394460.24882051</v>
      </c>
      <c r="V61" s="82">
        <v>21498508.378560174</v>
      </c>
      <c r="W61" s="82">
        <v>21368784.125745956</v>
      </c>
      <c r="X61" s="82">
        <v>21241378.69785348</v>
      </c>
      <c r="Y61" s="82">
        <v>21255076.435746059</v>
      </c>
      <c r="Z61" s="82">
        <v>21273167.512686238</v>
      </c>
      <c r="AA61" s="82">
        <v>21292037.046171159</v>
      </c>
      <c r="AB61" s="82">
        <v>21311967.556054559</v>
      </c>
      <c r="AC61" s="82">
        <v>21332888.485957451</v>
      </c>
      <c r="AD61" s="82">
        <v>21354785.03380058</v>
      </c>
      <c r="AE61" s="82">
        <v>21333036.012619063</v>
      </c>
      <c r="AF61" s="82">
        <v>21312145.059059128</v>
      </c>
      <c r="AG61" s="82">
        <v>21292155.229461446</v>
      </c>
      <c r="AH61" s="82">
        <v>21273035.238679614</v>
      </c>
      <c r="AI61" s="82">
        <v>21254821.888799403</v>
      </c>
      <c r="AJ61" s="82">
        <v>21237489.453725893</v>
      </c>
      <c r="AK61" s="82">
        <v>21221034.787098285</v>
      </c>
      <c r="AL61" s="82">
        <v>21205432.497880757</v>
      </c>
      <c r="AM61" s="82">
        <v>21190756.426103506</v>
      </c>
      <c r="AN61" s="82">
        <v>21329805.057649251</v>
      </c>
      <c r="AO61" s="82">
        <v>21466850.430118162</v>
      </c>
      <c r="AP61" s="82">
        <v>21601777.098689683</v>
      </c>
      <c r="AQ61" s="82">
        <v>21734327.804867331</v>
      </c>
      <c r="AR61" s="82">
        <v>21864437.407118347</v>
      </c>
      <c r="AS61" s="82">
        <v>21994926.69232022</v>
      </c>
      <c r="AT61" s="82">
        <v>22122837.410120416</v>
      </c>
      <c r="AU61" s="82">
        <v>22247909.75350064</v>
      </c>
      <c r="AV61" s="82">
        <v>22370124.477658372</v>
      </c>
      <c r="AW61" s="82">
        <v>22489377.668348044</v>
      </c>
    </row>
    <row r="62" spans="1:49" ht="63.75" x14ac:dyDescent="0.2">
      <c r="A62" s="80">
        <v>7</v>
      </c>
      <c r="B62" s="81" t="s">
        <v>271</v>
      </c>
      <c r="C62" s="80">
        <v>48</v>
      </c>
      <c r="D62" s="81" t="s">
        <v>272</v>
      </c>
      <c r="E62" s="81" t="s">
        <v>273</v>
      </c>
      <c r="F62" s="81" t="s">
        <v>274</v>
      </c>
      <c r="G62" s="81" t="s">
        <v>275</v>
      </c>
      <c r="H62" s="81" t="s">
        <v>276</v>
      </c>
      <c r="I62" s="82">
        <v>24416537.32561158</v>
      </c>
      <c r="J62" s="82">
        <v>23888333.886597447</v>
      </c>
      <c r="K62" s="82">
        <v>23674301.567520637</v>
      </c>
      <c r="L62" s="82">
        <v>24011335.212857142</v>
      </c>
      <c r="M62" s="82">
        <v>24353166.969308872</v>
      </c>
      <c r="N62" s="82">
        <v>24686615.20562207</v>
      </c>
      <c r="O62" s="82">
        <v>25024629.08139012</v>
      </c>
      <c r="P62" s="82">
        <v>25367271.108339772</v>
      </c>
      <c r="Q62" s="82">
        <v>25662896.02062862</v>
      </c>
      <c r="R62" s="82">
        <v>25961966.082464829</v>
      </c>
      <c r="S62" s="82">
        <v>26264521.444552504</v>
      </c>
      <c r="T62" s="82">
        <v>26695199.904252201</v>
      </c>
      <c r="U62" s="82">
        <v>27132940.51161975</v>
      </c>
      <c r="V62" s="82">
        <v>27577859.069992159</v>
      </c>
      <c r="W62" s="82">
        <v>27932646.109039254</v>
      </c>
      <c r="X62" s="82">
        <v>28291997.455806062</v>
      </c>
      <c r="Y62" s="82">
        <v>28633929.517264154</v>
      </c>
      <c r="Z62" s="82">
        <v>28979994.108965594</v>
      </c>
      <c r="AA62" s="82">
        <v>29330241.175338123</v>
      </c>
      <c r="AB62" s="82">
        <v>29684721.265098933</v>
      </c>
      <c r="AC62" s="82">
        <v>30043485.537740804</v>
      </c>
      <c r="AD62" s="82">
        <v>30406585.771105684</v>
      </c>
      <c r="AE62" s="82">
        <v>30774074.369000483</v>
      </c>
      <c r="AF62" s="82">
        <v>30950952.276399635</v>
      </c>
      <c r="AG62" s="82">
        <v>31128846.811826702</v>
      </c>
      <c r="AH62" s="82">
        <v>31307763.8184916</v>
      </c>
      <c r="AI62" s="82">
        <v>31618409.887138363</v>
      </c>
      <c r="AJ62" s="82">
        <v>31932138.289539009</v>
      </c>
      <c r="AK62" s="82">
        <v>32248979.609664265</v>
      </c>
      <c r="AL62" s="82">
        <v>32568964.734859183</v>
      </c>
      <c r="AM62" s="82">
        <v>32892124.859017283</v>
      </c>
      <c r="AN62" s="82">
        <v>33218491.485696457</v>
      </c>
      <c r="AO62" s="82">
        <v>33548096.430871837</v>
      </c>
      <c r="AP62" s="82">
        <v>33880971.826018587</v>
      </c>
      <c r="AQ62" s="82">
        <v>34217150.121791035</v>
      </c>
      <c r="AR62" s="82">
        <v>34556664.09068162</v>
      </c>
      <c r="AS62" s="82">
        <v>34899546.830448061</v>
      </c>
      <c r="AT62" s="82">
        <v>35245831.766968317</v>
      </c>
      <c r="AU62" s="82">
        <v>35595552.658104353</v>
      </c>
      <c r="AV62" s="82">
        <v>35948743.596359953</v>
      </c>
      <c r="AW62" s="82">
        <v>36305439.012771137</v>
      </c>
    </row>
    <row r="63" spans="1:49" ht="38.25" x14ac:dyDescent="0.2">
      <c r="A63" s="80">
        <v>7</v>
      </c>
      <c r="B63" s="81" t="s">
        <v>271</v>
      </c>
      <c r="C63" s="80">
        <v>65</v>
      </c>
      <c r="D63" s="81" t="s">
        <v>277</v>
      </c>
      <c r="E63" s="81" t="s">
        <v>278</v>
      </c>
      <c r="F63" s="81" t="s">
        <v>261</v>
      </c>
      <c r="G63" s="81" t="s">
        <v>279</v>
      </c>
      <c r="H63" s="81" t="s">
        <v>280</v>
      </c>
      <c r="I63" s="82">
        <v>4487231.8651554771</v>
      </c>
      <c r="J63" s="82">
        <v>4320789.4022642104</v>
      </c>
      <c r="K63" s="82">
        <v>4237880.0957541745</v>
      </c>
      <c r="L63" s="82">
        <v>4081877.2338258149</v>
      </c>
      <c r="M63" s="82">
        <v>4137550.8701829519</v>
      </c>
      <c r="N63" s="82">
        <v>4193983.8505996526</v>
      </c>
      <c r="O63" s="82">
        <v>4251186.5333388541</v>
      </c>
      <c r="P63" s="82">
        <v>4309169.4161576275</v>
      </c>
      <c r="Q63" s="82">
        <v>4371792.802480909</v>
      </c>
      <c r="R63" s="82">
        <v>4435326.2682713838</v>
      </c>
      <c r="S63" s="82">
        <v>4499783.0396058094</v>
      </c>
      <c r="T63" s="82">
        <v>4565176.5344896289</v>
      </c>
      <c r="U63" s="82">
        <v>4631520.3659443827</v>
      </c>
      <c r="V63" s="82">
        <v>4698828.3449215526</v>
      </c>
      <c r="W63" s="82">
        <v>4767114.483231606</v>
      </c>
      <c r="X63" s="82">
        <v>4836392.9957088158</v>
      </c>
      <c r="Y63" s="82">
        <v>4900596.2106778761</v>
      </c>
      <c r="Z63" s="82">
        <v>4965651.7245867271</v>
      </c>
      <c r="AA63" s="82">
        <v>5031570.8516046973</v>
      </c>
      <c r="AB63" s="82">
        <v>5098365.0562775452</v>
      </c>
      <c r="AC63" s="82">
        <v>5166045.9552389113</v>
      </c>
      <c r="AD63" s="82">
        <v>5234625.3194261082</v>
      </c>
      <c r="AE63" s="82">
        <v>5304115.0759356748</v>
      </c>
      <c r="AF63" s="82">
        <v>5374527.3102907343</v>
      </c>
      <c r="AG63" s="82">
        <v>5445874.2683872823</v>
      </c>
      <c r="AH63" s="82">
        <v>5518168.3587319041</v>
      </c>
      <c r="AI63" s="82">
        <v>5719999.8485920979</v>
      </c>
      <c r="AJ63" s="82">
        <v>5929213.4890728388</v>
      </c>
      <c r="AK63" s="82">
        <v>6146079.2883592676</v>
      </c>
      <c r="AL63" s="82">
        <v>6370877.1303611388</v>
      </c>
      <c r="AM63" s="82">
        <v>6603897.1359969191</v>
      </c>
      <c r="AN63" s="82">
        <v>6845440.0376209486</v>
      </c>
      <c r="AO63" s="82">
        <v>7095817.5670179781</v>
      </c>
      <c r="AP63" s="82">
        <v>7355352.8578935647</v>
      </c>
      <c r="AQ63" s="82">
        <v>7624380.8628431568</v>
      </c>
      <c r="AR63" s="82">
        <v>7903248.7855725875</v>
      </c>
      <c r="AS63" s="82">
        <v>8192316.5291536134</v>
      </c>
      <c r="AT63" s="82">
        <v>8491957.1602308899</v>
      </c>
      <c r="AU63" s="82">
        <v>8802557.3907577824</v>
      </c>
      <c r="AV63" s="82">
        <v>9124518.0769860856</v>
      </c>
      <c r="AW63" s="82">
        <v>9458254.7367964964</v>
      </c>
    </row>
    <row r="64" spans="1:49" ht="63.75" x14ac:dyDescent="0.2">
      <c r="A64" s="80">
        <v>7</v>
      </c>
      <c r="B64" s="81" t="s">
        <v>271</v>
      </c>
      <c r="C64" s="80">
        <v>49</v>
      </c>
      <c r="D64" s="81" t="s">
        <v>281</v>
      </c>
      <c r="E64" s="81" t="s">
        <v>278</v>
      </c>
      <c r="F64" s="81" t="s">
        <v>274</v>
      </c>
      <c r="G64" s="81" t="s">
        <v>275</v>
      </c>
      <c r="H64" s="81" t="s">
        <v>280</v>
      </c>
      <c r="I64" s="82">
        <v>20064814.019949842</v>
      </c>
      <c r="J64" s="82">
        <v>19936881.01366451</v>
      </c>
      <c r="K64" s="82">
        <v>18828203.806474876</v>
      </c>
      <c r="L64" s="82">
        <v>19347681.189948253</v>
      </c>
      <c r="M64" s="82">
        <v>19881490.778324619</v>
      </c>
      <c r="N64" s="82">
        <v>20362394.613225482</v>
      </c>
      <c r="O64" s="82">
        <v>20854930.801491916</v>
      </c>
      <c r="P64" s="82">
        <v>21359380.710621756</v>
      </c>
      <c r="Q64" s="82">
        <v>21867994.469621908</v>
      </c>
      <c r="R64" s="82">
        <v>22388719.437037311</v>
      </c>
      <c r="S64" s="82">
        <v>22921844.008623634</v>
      </c>
      <c r="T64" s="82">
        <v>23359229.458460651</v>
      </c>
      <c r="U64" s="82">
        <v>23804960.92162174</v>
      </c>
      <c r="V64" s="82">
        <v>24259197.65392423</v>
      </c>
      <c r="W64" s="82">
        <v>24967302.15521564</v>
      </c>
      <c r="X64" s="82">
        <v>25696075.599486969</v>
      </c>
      <c r="Y64" s="82">
        <v>26084211.371892814</v>
      </c>
      <c r="Z64" s="82">
        <v>26478209.882915832</v>
      </c>
      <c r="AA64" s="82">
        <v>26878159.68773555</v>
      </c>
      <c r="AB64" s="82">
        <v>27284150.679845978</v>
      </c>
      <c r="AC64" s="82">
        <v>27696274.11079568</v>
      </c>
      <c r="AD64" s="82">
        <v>28114622.610185888</v>
      </c>
      <c r="AE64" s="82">
        <v>28539290.206803218</v>
      </c>
      <c r="AF64" s="82">
        <v>29037187.532886911</v>
      </c>
      <c r="AG64" s="82">
        <v>29543771.190476224</v>
      </c>
      <c r="AH64" s="82">
        <v>30059192.721690428</v>
      </c>
      <c r="AI64" s="82">
        <v>30363907.916914884</v>
      </c>
      <c r="AJ64" s="82">
        <v>30671712.062017236</v>
      </c>
      <c r="AK64" s="82">
        <v>30982636.470455538</v>
      </c>
      <c r="AL64" s="82">
        <v>31296712.772850987</v>
      </c>
      <c r="AM64" s="82">
        <v>31613972.920520727</v>
      </c>
      <c r="AN64" s="82">
        <v>31934449.188696705</v>
      </c>
      <c r="AO64" s="82">
        <v>32258174.179768294</v>
      </c>
      <c r="AP64" s="82">
        <v>32585180.826443098</v>
      </c>
      <c r="AQ64" s="82">
        <v>32915502.395657994</v>
      </c>
      <c r="AR64" s="82">
        <v>33249172.49120862</v>
      </c>
      <c r="AS64" s="82">
        <v>33586225.057870194</v>
      </c>
      <c r="AT64" s="82">
        <v>33926694.384201214</v>
      </c>
      <c r="AU64" s="82">
        <v>34270615.106538527</v>
      </c>
      <c r="AV64" s="82">
        <v>34618022.212261923</v>
      </c>
      <c r="AW64" s="82">
        <v>34968951.043238051</v>
      </c>
    </row>
    <row r="65" spans="1:49" ht="63.75" x14ac:dyDescent="0.2">
      <c r="A65" s="80">
        <v>7</v>
      </c>
      <c r="B65" s="81" t="s">
        <v>271</v>
      </c>
      <c r="C65" s="80">
        <v>50</v>
      </c>
      <c r="D65" s="81" t="s">
        <v>282</v>
      </c>
      <c r="E65" s="81" t="s">
        <v>283</v>
      </c>
      <c r="F65" s="81" t="s">
        <v>274</v>
      </c>
      <c r="G65" s="81" t="s">
        <v>275</v>
      </c>
      <c r="H65" s="81" t="s">
        <v>284</v>
      </c>
      <c r="I65" s="82">
        <v>4060787.7549886564</v>
      </c>
      <c r="J65" s="82">
        <v>3991830.7528754817</v>
      </c>
      <c r="K65" s="82">
        <v>3856339.1692347829</v>
      </c>
      <c r="L65" s="82">
        <v>3896453.3812083458</v>
      </c>
      <c r="M65" s="82">
        <v>3936985.3051625569</v>
      </c>
      <c r="N65" s="82">
        <v>4002890.567175305</v>
      </c>
      <c r="O65" s="82">
        <v>4069899.0857920279</v>
      </c>
      <c r="P65" s="82">
        <v>4138029.3291932368</v>
      </c>
      <c r="Q65" s="82">
        <v>4226934.339599642</v>
      </c>
      <c r="R65" s="82">
        <v>4317749.4619820919</v>
      </c>
      <c r="S65" s="82">
        <v>4410515.7351301257</v>
      </c>
      <c r="T65" s="82">
        <v>4466208.6897923434</v>
      </c>
      <c r="U65" s="82">
        <v>4522604.89664248</v>
      </c>
      <c r="V65" s="82">
        <v>4579713.2359678661</v>
      </c>
      <c r="W65" s="82">
        <v>4639217.5743171647</v>
      </c>
      <c r="X65" s="82">
        <v>4699495.0540646855</v>
      </c>
      <c r="Y65" s="82">
        <v>4764924.8488349309</v>
      </c>
      <c r="Z65" s="82">
        <v>4831265.6048875945</v>
      </c>
      <c r="AA65" s="82">
        <v>4898530.0051654382</v>
      </c>
      <c r="AB65" s="82">
        <v>4966730.9093457088</v>
      </c>
      <c r="AC65" s="82">
        <v>5035881.3561015446</v>
      </c>
      <c r="AD65" s="82">
        <v>5105994.5656746048</v>
      </c>
      <c r="AE65" s="82">
        <v>5177083.9423624631</v>
      </c>
      <c r="AF65" s="82">
        <v>5241537.7308891248</v>
      </c>
      <c r="AG65" s="82">
        <v>5306793.9577415949</v>
      </c>
      <c r="AH65" s="82">
        <v>5372862.6131877378</v>
      </c>
      <c r="AI65" s="82">
        <v>5441847.641154292</v>
      </c>
      <c r="AJ65" s="82">
        <v>5511718.4043848282</v>
      </c>
      <c r="AK65" s="82">
        <v>5582486.2753301142</v>
      </c>
      <c r="AL65" s="82">
        <v>5654162.7724092314</v>
      </c>
      <c r="AM65" s="82">
        <v>5726759.5619633533</v>
      </c>
      <c r="AN65" s="82">
        <v>5800288.460143337</v>
      </c>
      <c r="AO65" s="82">
        <v>5874761.4347478515</v>
      </c>
      <c r="AP65" s="82">
        <v>5950190.607294051</v>
      </c>
      <c r="AQ65" s="82">
        <v>6026588.2549348678</v>
      </c>
      <c r="AR65" s="82">
        <v>6103966.8124011019</v>
      </c>
      <c r="AS65" s="82">
        <v>6182338.8741644537</v>
      </c>
      <c r="AT65" s="82">
        <v>6261717.1963126026</v>
      </c>
      <c r="AU65" s="82">
        <v>6342114.6987704812</v>
      </c>
      <c r="AV65" s="82">
        <v>6423544.4673228161</v>
      </c>
      <c r="AW65" s="82">
        <v>6506019.7557700993</v>
      </c>
    </row>
    <row r="66" spans="1:49" ht="63.75" x14ac:dyDescent="0.2">
      <c r="A66" s="80">
        <v>7</v>
      </c>
      <c r="B66" s="81" t="s">
        <v>271</v>
      </c>
      <c r="C66" s="80">
        <v>51</v>
      </c>
      <c r="D66" s="81" t="s">
        <v>285</v>
      </c>
      <c r="E66" s="81" t="s">
        <v>286</v>
      </c>
      <c r="F66" s="81" t="s">
        <v>274</v>
      </c>
      <c r="G66" s="81" t="s">
        <v>275</v>
      </c>
      <c r="H66" s="81" t="s">
        <v>287</v>
      </c>
      <c r="I66" s="82">
        <v>4967113.9937424315</v>
      </c>
      <c r="J66" s="82">
        <v>5022638.2274695951</v>
      </c>
      <c r="K66" s="82">
        <v>5078782.2316419166</v>
      </c>
      <c r="L66" s="82">
        <v>5135554.2353381449</v>
      </c>
      <c r="M66" s="82">
        <v>5192961.1412102384</v>
      </c>
      <c r="N66" s="82">
        <v>5264967.3265447514</v>
      </c>
      <c r="O66" s="82">
        <v>5337971.9581283648</v>
      </c>
      <c r="P66" s="82">
        <v>5411988.8801419716</v>
      </c>
      <c r="Q66" s="82">
        <v>5495025.77107934</v>
      </c>
      <c r="R66" s="82">
        <v>5579336.7081599236</v>
      </c>
      <c r="S66" s="82">
        <v>5664941.2394117825</v>
      </c>
      <c r="T66" s="82">
        <v>5736500.2944741407</v>
      </c>
      <c r="U66" s="82">
        <v>5808963.2772518238</v>
      </c>
      <c r="V66" s="82">
        <v>5882341.6061675455</v>
      </c>
      <c r="W66" s="82">
        <v>5956356.1629760806</v>
      </c>
      <c r="X66" s="82">
        <v>6031302.0077580744</v>
      </c>
      <c r="Y66" s="82">
        <v>6114251.8951413212</v>
      </c>
      <c r="Z66" s="82">
        <v>6198342.6113678543</v>
      </c>
      <c r="AA66" s="82">
        <v>6283589.8464342216</v>
      </c>
      <c r="AB66" s="82">
        <v>6370009.5062118545</v>
      </c>
      <c r="AC66" s="82">
        <v>6457617.7153352443</v>
      </c>
      <c r="AD66" s="82">
        <v>6546430.8202117952</v>
      </c>
      <c r="AE66" s="82">
        <v>6636465.3920534477</v>
      </c>
      <c r="AF66" s="82">
        <v>6686516.9086393779</v>
      </c>
      <c r="AG66" s="82">
        <v>6736945.9083580934</v>
      </c>
      <c r="AH66" s="82">
        <v>6787755.2381797163</v>
      </c>
      <c r="AI66" s="82">
        <v>6863658.1450053295</v>
      </c>
      <c r="AJ66" s="82">
        <v>6940137.3867300302</v>
      </c>
      <c r="AK66" s="82">
        <v>7017468.8030914711</v>
      </c>
      <c r="AL66" s="82">
        <v>7095661.884878899</v>
      </c>
      <c r="AM66" s="82">
        <v>7174726.2346284576</v>
      </c>
      <c r="AN66" s="82">
        <v>7254671.5760195414</v>
      </c>
      <c r="AO66" s="82">
        <v>7335507.703552451</v>
      </c>
      <c r="AP66" s="82">
        <v>7417244.5483366381</v>
      </c>
      <c r="AQ66" s="82">
        <v>7499892.1564112762</v>
      </c>
      <c r="AR66" s="82">
        <v>7583460.6644437648</v>
      </c>
      <c r="AS66" s="82">
        <v>7667960.3488927698</v>
      </c>
      <c r="AT66" s="82">
        <v>7753401.567359589</v>
      </c>
      <c r="AU66" s="82">
        <v>7839794.8160305303</v>
      </c>
      <c r="AV66" s="82">
        <v>7927150.6917356011</v>
      </c>
      <c r="AW66" s="82">
        <v>8015479.9180935007</v>
      </c>
    </row>
    <row r="67" spans="1:49" ht="63.75" x14ac:dyDescent="0.2">
      <c r="A67" s="80">
        <v>7</v>
      </c>
      <c r="B67" s="81" t="s">
        <v>271</v>
      </c>
      <c r="C67" s="80">
        <v>52</v>
      </c>
      <c r="D67" s="81" t="s">
        <v>288</v>
      </c>
      <c r="E67" s="81" t="s">
        <v>289</v>
      </c>
      <c r="F67" s="81" t="s">
        <v>274</v>
      </c>
      <c r="G67" s="81" t="s">
        <v>275</v>
      </c>
      <c r="H67" s="81" t="s">
        <v>290</v>
      </c>
      <c r="I67" s="82">
        <v>7273522.6868068604</v>
      </c>
      <c r="J67" s="82">
        <v>7132370.1449127197</v>
      </c>
      <c r="K67" s="82">
        <v>7054865.6652852064</v>
      </c>
      <c r="L67" s="82">
        <v>7189139.5082590301</v>
      </c>
      <c r="M67" s="82">
        <v>7325968.9619979477</v>
      </c>
      <c r="N67" s="82">
        <v>7466061.6463380475</v>
      </c>
      <c r="O67" s="82">
        <v>7608833.2890910562</v>
      </c>
      <c r="P67" s="82">
        <v>7754335.1187311485</v>
      </c>
      <c r="Q67" s="82">
        <v>7891933.6634931816</v>
      </c>
      <c r="R67" s="82">
        <v>8031973.8560953308</v>
      </c>
      <c r="S67" s="82">
        <v>8174499.0234166607</v>
      </c>
      <c r="T67" s="82">
        <v>8353486.6941147307</v>
      </c>
      <c r="U67" s="82">
        <v>8536393.45338732</v>
      </c>
      <c r="V67" s="82">
        <v>8723305.1131909601</v>
      </c>
      <c r="W67" s="82">
        <v>8861388.4246258531</v>
      </c>
      <c r="X67" s="82">
        <v>9001657.4901691452</v>
      </c>
      <c r="Y67" s="82">
        <v>9111398.4593270309</v>
      </c>
      <c r="Z67" s="82">
        <v>9222477.3021366112</v>
      </c>
      <c r="AA67" s="82">
        <v>9334910.3286386263</v>
      </c>
      <c r="AB67" s="82">
        <v>9448714.047983015</v>
      </c>
      <c r="AC67" s="82">
        <v>9563905.1705411971</v>
      </c>
      <c r="AD67" s="82">
        <v>9680500.6104122698</v>
      </c>
      <c r="AE67" s="82">
        <v>9798517.4879292976</v>
      </c>
      <c r="AF67" s="82">
        <v>9920559.6544684246</v>
      </c>
      <c r="AG67" s="82">
        <v>10044121.876397017</v>
      </c>
      <c r="AH67" s="82">
        <v>10169223.086270822</v>
      </c>
      <c r="AI67" s="82">
        <v>10283112.074420528</v>
      </c>
      <c r="AJ67" s="82">
        <v>10398276.548440833</v>
      </c>
      <c r="AK67" s="82">
        <v>10514730.792987872</v>
      </c>
      <c r="AL67" s="82">
        <v>10632489.252858503</v>
      </c>
      <c r="AM67" s="82">
        <v>10751566.53427292</v>
      </c>
      <c r="AN67" s="82">
        <v>10871977.407369161</v>
      </c>
      <c r="AO67" s="82">
        <v>10993736.807506356</v>
      </c>
      <c r="AP67" s="82">
        <v>11116859.837288298</v>
      </c>
      <c r="AQ67" s="82">
        <v>11241361.768651126</v>
      </c>
      <c r="AR67" s="82">
        <v>11367258.044286776</v>
      </c>
      <c r="AS67" s="82">
        <v>11494564.280251399</v>
      </c>
      <c r="AT67" s="82">
        <v>11623296.266885018</v>
      </c>
      <c r="AU67" s="82">
        <v>11753469.972013198</v>
      </c>
      <c r="AV67" s="82">
        <v>11885101.541811824</v>
      </c>
      <c r="AW67" s="82">
        <v>12018207.303382568</v>
      </c>
    </row>
    <row r="68" spans="1:49" ht="63.75" x14ac:dyDescent="0.2">
      <c r="A68" s="80">
        <v>7</v>
      </c>
      <c r="B68" s="81" t="s">
        <v>271</v>
      </c>
      <c r="C68" s="80">
        <v>53</v>
      </c>
      <c r="D68" s="81" t="s">
        <v>291</v>
      </c>
      <c r="E68" s="81" t="s">
        <v>292</v>
      </c>
      <c r="F68" s="81" t="s">
        <v>274</v>
      </c>
      <c r="G68" s="81" t="s">
        <v>275</v>
      </c>
      <c r="H68" s="81" t="s">
        <v>293</v>
      </c>
      <c r="I68" s="82">
        <v>18311301.59450509</v>
      </c>
      <c r="J68" s="82">
        <v>17932918.034708198</v>
      </c>
      <c r="K68" s="82">
        <v>17768064.599574313</v>
      </c>
      <c r="L68" s="82">
        <v>18166391.085199989</v>
      </c>
      <c r="M68" s="82">
        <v>18573647.302900799</v>
      </c>
      <c r="N68" s="82">
        <v>18952716.669327211</v>
      </c>
      <c r="O68" s="82">
        <v>19339522.458937645</v>
      </c>
      <c r="P68" s="82">
        <v>19734222.563578829</v>
      </c>
      <c r="Q68" s="82">
        <v>20113207.561570805</v>
      </c>
      <c r="R68" s="82">
        <v>20499470.759195056</v>
      </c>
      <c r="S68" s="82">
        <v>20893151.930889323</v>
      </c>
      <c r="T68" s="82">
        <v>21271334.175848413</v>
      </c>
      <c r="U68" s="82">
        <v>21656361.812124927</v>
      </c>
      <c r="V68" s="82">
        <v>22048358.747079022</v>
      </c>
      <c r="W68" s="82">
        <v>22402405.811715376</v>
      </c>
      <c r="X68" s="82">
        <v>22762138.07572538</v>
      </c>
      <c r="Y68" s="82">
        <v>23134498.483356934</v>
      </c>
      <c r="Z68" s="82">
        <v>23512950.246337477</v>
      </c>
      <c r="AA68" s="82">
        <v>23897593.011289731</v>
      </c>
      <c r="AB68" s="82">
        <v>24288528.055365644</v>
      </c>
      <c r="AC68" s="82">
        <v>24685858.312460937</v>
      </c>
      <c r="AD68" s="82">
        <v>25089688.400409054</v>
      </c>
      <c r="AE68" s="82">
        <v>25500124.648322131</v>
      </c>
      <c r="AF68" s="82">
        <v>25898348.69976975</v>
      </c>
      <c r="AG68" s="82">
        <v>26302791.637980562</v>
      </c>
      <c r="AH68" s="82">
        <v>26713550.580667559</v>
      </c>
      <c r="AI68" s="82">
        <v>27079237.273075089</v>
      </c>
      <c r="AJ68" s="82">
        <v>27449929.917562105</v>
      </c>
      <c r="AK68" s="82">
        <v>27825697.041530669</v>
      </c>
      <c r="AL68" s="82">
        <v>28206608.110427972</v>
      </c>
      <c r="AM68" s="82">
        <v>28592733.540635064</v>
      </c>
      <c r="AN68" s="82">
        <v>28984144.712613225</v>
      </c>
      <c r="AO68" s="82">
        <v>29380913.983960409</v>
      </c>
      <c r="AP68" s="82">
        <v>29783114.702447951</v>
      </c>
      <c r="AQ68" s="82">
        <v>30190821.220287893</v>
      </c>
      <c r="AR68" s="82">
        <v>30604108.907420892</v>
      </c>
      <c r="AS68" s="82">
        <v>31023054.165535137</v>
      </c>
      <c r="AT68" s="82">
        <v>31447734.441967763</v>
      </c>
      <c r="AU68" s="82">
        <v>31878228.244762417</v>
      </c>
      <c r="AV68" s="82">
        <v>32314615.156008169</v>
      </c>
      <c r="AW68" s="82">
        <v>32756975.847687997</v>
      </c>
    </row>
    <row r="69" spans="1:49" ht="63.75" x14ac:dyDescent="0.2">
      <c r="A69" s="80">
        <v>7</v>
      </c>
      <c r="B69" s="81" t="s">
        <v>271</v>
      </c>
      <c r="C69" s="80">
        <v>54</v>
      </c>
      <c r="D69" s="81" t="s">
        <v>294</v>
      </c>
      <c r="E69" s="81" t="s">
        <v>295</v>
      </c>
      <c r="F69" s="81" t="s">
        <v>274</v>
      </c>
      <c r="G69" s="81" t="s">
        <v>275</v>
      </c>
      <c r="H69" s="81" t="s">
        <v>296</v>
      </c>
      <c r="I69" s="82">
        <v>10767808.948358297</v>
      </c>
      <c r="J69" s="82">
        <v>10458236.780071486</v>
      </c>
      <c r="K69" s="82">
        <v>10325195.846206764</v>
      </c>
      <c r="L69" s="82">
        <v>10516028.093770919</v>
      </c>
      <c r="M69" s="82">
        <v>10710387.342290789</v>
      </c>
      <c r="N69" s="82">
        <v>10904933.157347266</v>
      </c>
      <c r="O69" s="82">
        <v>11103012.745852627</v>
      </c>
      <c r="P69" s="82">
        <v>11304690.295361906</v>
      </c>
      <c r="Q69" s="82">
        <v>11494602.235130504</v>
      </c>
      <c r="R69" s="82">
        <v>11687704.57956838</v>
      </c>
      <c r="S69" s="82">
        <v>11884050.926146787</v>
      </c>
      <c r="T69" s="82">
        <v>12121353.071850574</v>
      </c>
      <c r="U69" s="82">
        <v>12363393.694899645</v>
      </c>
      <c r="V69" s="82">
        <v>12610267.413895108</v>
      </c>
      <c r="W69" s="82">
        <v>12722164.995565223</v>
      </c>
      <c r="X69" s="82">
        <v>12835055.503450416</v>
      </c>
      <c r="Y69" s="82">
        <v>13027793.927034838</v>
      </c>
      <c r="Z69" s="82">
        <v>13223426.619143769</v>
      </c>
      <c r="AA69" s="82">
        <v>13421997.041647205</v>
      </c>
      <c r="AB69" s="82">
        <v>13623549.309040828</v>
      </c>
      <c r="AC69" s="82">
        <v>13828128.198523894</v>
      </c>
      <c r="AD69" s="82">
        <v>14035779.159381885</v>
      </c>
      <c r="AE69" s="82">
        <v>14246548.323745128</v>
      </c>
      <c r="AF69" s="82">
        <v>14447730.015592808</v>
      </c>
      <c r="AG69" s="82">
        <v>14651752.681252355</v>
      </c>
      <c r="AH69" s="82">
        <v>14858656.439350937</v>
      </c>
      <c r="AI69" s="82">
        <v>15033412.064594906</v>
      </c>
      <c r="AJ69" s="82">
        <v>15210223.025646606</v>
      </c>
      <c r="AK69" s="82">
        <v>15389113.495519927</v>
      </c>
      <c r="AL69" s="82">
        <v>15570107.931828436</v>
      </c>
      <c r="AM69" s="82">
        <v>15753231.079807205</v>
      </c>
      <c r="AN69" s="82">
        <v>15938507.975668468</v>
      </c>
      <c r="AO69" s="82">
        <v>16125963.949986842</v>
      </c>
      <c r="AP69" s="82">
        <v>16315624.631386518</v>
      </c>
      <c r="AQ69" s="82">
        <v>16507515.949913975</v>
      </c>
      <c r="AR69" s="82">
        <v>16701664.140536916</v>
      </c>
      <c r="AS69" s="82">
        <v>16898095.746937193</v>
      </c>
      <c r="AT69" s="82">
        <v>17096837.624541424</v>
      </c>
      <c r="AU69" s="82">
        <v>17297916.945094831</v>
      </c>
      <c r="AV69" s="82">
        <v>17501361.199552242</v>
      </c>
      <c r="AW69" s="82">
        <v>17707198.202613823</v>
      </c>
    </row>
    <row r="70" spans="1:49" ht="63.75" x14ac:dyDescent="0.2">
      <c r="A70" s="80">
        <v>7</v>
      </c>
      <c r="B70" s="81" t="s">
        <v>271</v>
      </c>
      <c r="C70" s="80">
        <v>55</v>
      </c>
      <c r="D70" s="81" t="s">
        <v>297</v>
      </c>
      <c r="E70" s="81" t="s">
        <v>298</v>
      </c>
      <c r="F70" s="81" t="s">
        <v>274</v>
      </c>
      <c r="G70" s="81" t="s">
        <v>275</v>
      </c>
      <c r="H70" s="81" t="s">
        <v>299</v>
      </c>
      <c r="I70" s="82">
        <v>11068283.199922428</v>
      </c>
      <c r="J70" s="82">
        <v>10845748.918384567</v>
      </c>
      <c r="K70" s="82">
        <v>10348467.484403966</v>
      </c>
      <c r="L70" s="82">
        <v>10423476.230689624</v>
      </c>
      <c r="M70" s="82">
        <v>10499028.591066383</v>
      </c>
      <c r="N70" s="82">
        <v>10633475.165736444</v>
      </c>
      <c r="O70" s="82">
        <v>10769643.412792962</v>
      </c>
      <c r="P70" s="82">
        <v>10907555.378647987</v>
      </c>
      <c r="Q70" s="82">
        <v>11046672.978084128</v>
      </c>
      <c r="R70" s="82">
        <v>11187564.916256726</v>
      </c>
      <c r="S70" s="82">
        <v>11330253.824088052</v>
      </c>
      <c r="T70" s="82">
        <v>11461113.245031824</v>
      </c>
      <c r="U70" s="82">
        <v>11593484.033972945</v>
      </c>
      <c r="V70" s="82">
        <v>11727383.646827813</v>
      </c>
      <c r="W70" s="82">
        <v>11868351.686125623</v>
      </c>
      <c r="X70" s="82">
        <v>12011014.219717996</v>
      </c>
      <c r="Y70" s="82">
        <v>12164692.959297962</v>
      </c>
      <c r="Z70" s="82">
        <v>12320337.990276536</v>
      </c>
      <c r="AA70" s="82">
        <v>12477974.470536545</v>
      </c>
      <c r="AB70" s="82">
        <v>12637627.880607828</v>
      </c>
      <c r="AC70" s="82">
        <v>12799324.02652429</v>
      </c>
      <c r="AD70" s="82">
        <v>12963089.044993382</v>
      </c>
      <c r="AE70" s="82">
        <v>13128949.406650033</v>
      </c>
      <c r="AF70" s="82">
        <v>13292891.981089419</v>
      </c>
      <c r="AG70" s="82">
        <v>13458881.723623052</v>
      </c>
      <c r="AH70" s="82">
        <v>13626944.197328437</v>
      </c>
      <c r="AI70" s="82">
        <v>13796905.079813492</v>
      </c>
      <c r="AJ70" s="82">
        <v>13968985.784536632</v>
      </c>
      <c r="AK70" s="82">
        <v>14143212.751013028</v>
      </c>
      <c r="AL70" s="82">
        <v>14319612.748049395</v>
      </c>
      <c r="AM70" s="82">
        <v>14498212.8787475</v>
      </c>
      <c r="AN70" s="82">
        <v>14679040.58405932</v>
      </c>
      <c r="AO70" s="82">
        <v>14862123.647246208</v>
      </c>
      <c r="AP70" s="82">
        <v>15047490.198015016</v>
      </c>
      <c r="AQ70" s="82">
        <v>15235168.717127467</v>
      </c>
      <c r="AR70" s="82">
        <v>15425188.040241938</v>
      </c>
      <c r="AS70" s="82">
        <v>15617577.362917585</v>
      </c>
      <c r="AT70" s="82">
        <v>15812366.244702723</v>
      </c>
      <c r="AU70" s="82">
        <v>16009584.613915021</v>
      </c>
      <c r="AV70" s="82">
        <v>16209262.772241632</v>
      </c>
      <c r="AW70" s="82">
        <v>16411431.398959825</v>
      </c>
    </row>
    <row r="71" spans="1:49" s="83" customFormat="1" x14ac:dyDescent="0.2">
      <c r="A71" s="83" t="s">
        <v>301</v>
      </c>
      <c r="I71" s="84">
        <f>SUM(I1:I70)</f>
        <v>931067477.7069577</v>
      </c>
      <c r="J71" s="84">
        <f t="shared" ref="J71:AW71" si="0">SUM(J1:J70)</f>
        <v>924441295.52669954</v>
      </c>
      <c r="K71" s="84">
        <f t="shared" si="0"/>
        <v>921433683.16166997</v>
      </c>
      <c r="L71" s="84">
        <f t="shared" si="0"/>
        <v>932863869.00639582</v>
      </c>
      <c r="M71" s="84">
        <f t="shared" si="0"/>
        <v>945159321.05164444</v>
      </c>
      <c r="N71" s="84">
        <f t="shared" si="0"/>
        <v>957721631.9754622</v>
      </c>
      <c r="O71" s="84">
        <f t="shared" si="0"/>
        <v>970756659.46828079</v>
      </c>
      <c r="P71" s="84">
        <f t="shared" si="0"/>
        <v>977160535.68428624</v>
      </c>
      <c r="Q71" s="84">
        <f t="shared" si="0"/>
        <v>981025306.07583308</v>
      </c>
      <c r="R71" s="84">
        <f t="shared" si="0"/>
        <v>991404794.05487204</v>
      </c>
      <c r="S71" s="84">
        <f t="shared" si="0"/>
        <v>996420196.62574184</v>
      </c>
      <c r="T71" s="84">
        <f t="shared" si="0"/>
        <v>1005552362.3254542</v>
      </c>
      <c r="U71" s="84">
        <f t="shared" si="0"/>
        <v>1015041638.4594656</v>
      </c>
      <c r="V71" s="84">
        <f t="shared" si="0"/>
        <v>1024318798.1994953</v>
      </c>
      <c r="W71" s="84">
        <f t="shared" si="0"/>
        <v>1027775302.537761</v>
      </c>
      <c r="X71" s="84">
        <f t="shared" si="0"/>
        <v>1031347391.8418591</v>
      </c>
      <c r="Y71" s="84">
        <f t="shared" si="0"/>
        <v>1038602996.6508869</v>
      </c>
      <c r="Z71" s="84">
        <f t="shared" si="0"/>
        <v>1045161182.4156642</v>
      </c>
      <c r="AA71" s="84">
        <f t="shared" si="0"/>
        <v>1051698341.4571843</v>
      </c>
      <c r="AB71" s="84">
        <f t="shared" si="0"/>
        <v>1058326500.8177422</v>
      </c>
      <c r="AC71" s="84">
        <f t="shared" si="0"/>
        <v>1065059758.4708605</v>
      </c>
      <c r="AD71" s="84">
        <f t="shared" si="0"/>
        <v>1072010943.4749492</v>
      </c>
      <c r="AE71" s="84">
        <f t="shared" si="0"/>
        <v>1077607351.8555565</v>
      </c>
      <c r="AF71" s="84">
        <f t="shared" si="0"/>
        <v>1083087400.1242065</v>
      </c>
      <c r="AG71" s="84">
        <f t="shared" si="0"/>
        <v>1088667492.965627</v>
      </c>
      <c r="AH71" s="84">
        <f t="shared" si="0"/>
        <v>1094911973.9885254</v>
      </c>
      <c r="AI71" s="84">
        <f t="shared" si="0"/>
        <v>1100522243.6737456</v>
      </c>
      <c r="AJ71" s="84">
        <f t="shared" si="0"/>
        <v>1106232809.8043268</v>
      </c>
      <c r="AK71" s="84">
        <f t="shared" si="0"/>
        <v>1112053155.5996995</v>
      </c>
      <c r="AL71" s="84">
        <f t="shared" si="0"/>
        <v>1117982128.4455013</v>
      </c>
      <c r="AM71" s="84">
        <f t="shared" si="0"/>
        <v>1124021712.3614063</v>
      </c>
      <c r="AN71" s="84">
        <f t="shared" si="0"/>
        <v>1132366312.3401415</v>
      </c>
      <c r="AO71" s="84">
        <f t="shared" si="0"/>
        <v>1140740193.5487957</v>
      </c>
      <c r="AP71" s="84">
        <f t="shared" si="0"/>
        <v>1149104926.8064101</v>
      </c>
      <c r="AQ71" s="84">
        <f t="shared" si="0"/>
        <v>1157460813.3492424</v>
      </c>
      <c r="AR71" s="84">
        <f t="shared" si="0"/>
        <v>1165812292.1080725</v>
      </c>
      <c r="AS71" s="84">
        <f t="shared" si="0"/>
        <v>1174185975.4589953</v>
      </c>
      <c r="AT71" s="84">
        <f t="shared" si="0"/>
        <v>1182562677.4330239</v>
      </c>
      <c r="AU71" s="84">
        <f t="shared" si="0"/>
        <v>1190941917.087122</v>
      </c>
      <c r="AV71" s="84">
        <f t="shared" si="0"/>
        <v>1199325936.1438086</v>
      </c>
      <c r="AW71" s="84">
        <f t="shared" si="0"/>
        <v>1207715847.1016788</v>
      </c>
    </row>
    <row r="74" spans="1:49" x14ac:dyDescent="0.2">
      <c r="A74" s="79" t="s">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A2" sqref="A2"/>
    </sheetView>
  </sheetViews>
  <sheetFormatPr defaultRowHeight="15" x14ac:dyDescent="0.25"/>
  <cols>
    <col min="2" max="2" width="15.28515625" bestFit="1" customWidth="1"/>
    <col min="3" max="3" width="13.28515625" bestFit="1" customWidth="1"/>
    <col min="4" max="4" width="15.28515625" bestFit="1" customWidth="1"/>
    <col min="5" max="7" width="9.28515625" bestFit="1" customWidth="1"/>
    <col min="8" max="9" width="15.28515625" bestFit="1" customWidth="1"/>
    <col min="10" max="10" width="19.7109375" customWidth="1"/>
  </cols>
  <sheetData>
    <row r="1" spans="1:10" x14ac:dyDescent="0.25">
      <c r="A1" t="s">
        <v>323</v>
      </c>
    </row>
    <row r="2" spans="1:10" x14ac:dyDescent="0.25">
      <c r="B2" s="138" t="s">
        <v>344</v>
      </c>
      <c r="C2" s="138"/>
      <c r="D2" s="138"/>
      <c r="E2" s="138"/>
      <c r="F2" s="138"/>
      <c r="G2" s="138"/>
      <c r="H2" s="138"/>
      <c r="I2" s="138"/>
    </row>
    <row r="3" spans="1:10" x14ac:dyDescent="0.25">
      <c r="A3" s="61" t="s">
        <v>87</v>
      </c>
      <c r="B3" s="61">
        <v>1</v>
      </c>
      <c r="C3" s="61">
        <v>2</v>
      </c>
      <c r="D3" s="61">
        <v>3</v>
      </c>
      <c r="E3" s="61">
        <v>4</v>
      </c>
      <c r="F3" s="61">
        <v>5</v>
      </c>
      <c r="G3" s="61">
        <v>6</v>
      </c>
      <c r="H3" s="61">
        <v>7</v>
      </c>
      <c r="I3" s="61">
        <v>8</v>
      </c>
      <c r="J3" s="120" t="s">
        <v>346</v>
      </c>
    </row>
    <row r="4" spans="1:10" x14ac:dyDescent="0.25">
      <c r="A4" s="119">
        <v>2010</v>
      </c>
      <c r="B4" s="1">
        <v>833942760.59762478</v>
      </c>
      <c r="C4" s="1">
        <v>2221520.2236143663</v>
      </c>
      <c r="D4" s="1">
        <v>278719.17396127625</v>
      </c>
      <c r="E4" s="1">
        <v>0</v>
      </c>
      <c r="F4" s="1">
        <v>0</v>
      </c>
      <c r="G4" s="1">
        <v>0</v>
      </c>
      <c r="H4" s="1">
        <v>18971.794297500001</v>
      </c>
      <c r="I4" s="1">
        <v>0</v>
      </c>
      <c r="J4" s="1">
        <f>SUM(B4:I4)</f>
        <v>836461971.78949785</v>
      </c>
    </row>
    <row r="5" spans="1:10" x14ac:dyDescent="0.25">
      <c r="A5" s="119">
        <v>2011</v>
      </c>
      <c r="B5" s="1">
        <v>827577366.26523793</v>
      </c>
      <c r="C5" s="1">
        <v>2860845.1106006415</v>
      </c>
      <c r="D5" s="1">
        <v>347659.44130744628</v>
      </c>
      <c r="E5" s="1">
        <v>0</v>
      </c>
      <c r="F5" s="1">
        <v>0</v>
      </c>
      <c r="G5" s="1">
        <v>0</v>
      </c>
      <c r="H5" s="1">
        <v>90435.761741604656</v>
      </c>
      <c r="I5" s="1">
        <v>0</v>
      </c>
      <c r="J5" s="1">
        <f t="shared" ref="J5:J44" si="0">SUM(B5:I5)</f>
        <v>830876306.57888758</v>
      </c>
    </row>
    <row r="6" spans="1:10" x14ac:dyDescent="0.25">
      <c r="A6" s="119">
        <v>2012</v>
      </c>
      <c r="B6" s="1">
        <v>825937434.2715559</v>
      </c>
      <c r="C6" s="1">
        <v>3682232.1076939888</v>
      </c>
      <c r="D6" s="1">
        <v>335006.29638454854</v>
      </c>
      <c r="E6" s="1">
        <v>0</v>
      </c>
      <c r="F6" s="1">
        <v>0</v>
      </c>
      <c r="G6" s="1">
        <v>0</v>
      </c>
      <c r="H6" s="1">
        <v>117506.30846252581</v>
      </c>
      <c r="I6" s="1">
        <v>263065.83870063123</v>
      </c>
      <c r="J6" s="1">
        <f t="shared" si="0"/>
        <v>830335244.82279766</v>
      </c>
    </row>
    <row r="7" spans="1:10" x14ac:dyDescent="0.25">
      <c r="A7" s="119">
        <v>2013</v>
      </c>
      <c r="B7" s="1">
        <v>834668224.73111141</v>
      </c>
      <c r="C7" s="1">
        <v>4303053.1798852384</v>
      </c>
      <c r="D7" s="1">
        <v>293960.90544884402</v>
      </c>
      <c r="E7" s="1">
        <v>0</v>
      </c>
      <c r="F7" s="1">
        <v>0</v>
      </c>
      <c r="G7" s="1">
        <v>0</v>
      </c>
      <c r="H7" s="1">
        <v>89931.479983529949</v>
      </c>
      <c r="I7" s="1">
        <v>1513546.7417230862</v>
      </c>
      <c r="J7" s="1">
        <f t="shared" si="0"/>
        <v>840868717.0381521</v>
      </c>
    </row>
    <row r="8" spans="1:10" x14ac:dyDescent="0.25">
      <c r="A8" s="119">
        <v>2014</v>
      </c>
      <c r="B8" s="1">
        <v>845280187.14306319</v>
      </c>
      <c r="C8" s="1">
        <v>4918692.6407562979</v>
      </c>
      <c r="D8" s="1">
        <v>331305.15712385188</v>
      </c>
      <c r="E8" s="1">
        <v>0</v>
      </c>
      <c r="F8" s="1">
        <v>0</v>
      </c>
      <c r="G8" s="1">
        <v>0</v>
      </c>
      <c r="H8" s="1">
        <v>124412.47643829025</v>
      </c>
      <c r="I8" s="1">
        <v>2511207.0288930191</v>
      </c>
      <c r="J8" s="1">
        <f t="shared" si="0"/>
        <v>853165804.44627452</v>
      </c>
    </row>
    <row r="9" spans="1:10" x14ac:dyDescent="0.25">
      <c r="A9" s="119">
        <v>2015</v>
      </c>
      <c r="B9" s="1">
        <v>854555398.80022728</v>
      </c>
      <c r="C9" s="1">
        <v>5536627.2737570573</v>
      </c>
      <c r="D9" s="1">
        <v>581927.47247183148</v>
      </c>
      <c r="E9" s="1">
        <v>0</v>
      </c>
      <c r="F9" s="1">
        <v>0</v>
      </c>
      <c r="G9" s="1">
        <v>0</v>
      </c>
      <c r="H9" s="1">
        <v>293923.48405033001</v>
      </c>
      <c r="I9" s="1">
        <v>3942582.5247826939</v>
      </c>
      <c r="J9" s="1">
        <f t="shared" si="0"/>
        <v>864910459.55528915</v>
      </c>
    </row>
    <row r="10" spans="1:10" x14ac:dyDescent="0.25">
      <c r="A10" s="119">
        <v>2016</v>
      </c>
      <c r="B10" s="1">
        <v>864370736.99758255</v>
      </c>
      <c r="C10" s="1">
        <v>6154027.3872240717</v>
      </c>
      <c r="D10" s="1">
        <v>854374.35069615615</v>
      </c>
      <c r="E10" s="1">
        <v>0</v>
      </c>
      <c r="F10" s="1">
        <v>0</v>
      </c>
      <c r="G10" s="1">
        <v>0</v>
      </c>
      <c r="H10" s="1">
        <v>467477.87129644857</v>
      </c>
      <c r="I10" s="1">
        <v>5422256.0297706872</v>
      </c>
      <c r="J10" s="1">
        <f t="shared" si="0"/>
        <v>877268872.63656998</v>
      </c>
    </row>
    <row r="11" spans="1:10" x14ac:dyDescent="0.25">
      <c r="A11" s="119">
        <v>2017</v>
      </c>
      <c r="B11" s="1">
        <v>868073887.62836838</v>
      </c>
      <c r="C11" s="1">
        <v>6697324.0765288891</v>
      </c>
      <c r="D11" s="1">
        <v>1111590.7398906564</v>
      </c>
      <c r="E11" s="1">
        <v>0</v>
      </c>
      <c r="F11" s="1">
        <v>0</v>
      </c>
      <c r="G11" s="1">
        <v>0</v>
      </c>
      <c r="H11" s="1">
        <v>622016.46696461737</v>
      </c>
      <c r="I11" s="1">
        <v>6755164.0510114962</v>
      </c>
      <c r="J11" s="1">
        <f t="shared" si="0"/>
        <v>883259982.96276402</v>
      </c>
    </row>
    <row r="12" spans="1:10" x14ac:dyDescent="0.25">
      <c r="A12" s="119">
        <v>2018</v>
      </c>
      <c r="B12" s="1">
        <v>866706654.83509111</v>
      </c>
      <c r="C12" s="1">
        <v>7184946.1914731571</v>
      </c>
      <c r="D12" s="1">
        <v>1728149.1478773025</v>
      </c>
      <c r="E12" s="1">
        <v>0</v>
      </c>
      <c r="F12" s="1">
        <v>0</v>
      </c>
      <c r="G12" s="1">
        <v>0</v>
      </c>
      <c r="H12" s="1">
        <v>758037.53465539753</v>
      </c>
      <c r="I12" s="1">
        <v>10078033.146284325</v>
      </c>
      <c r="J12" s="1">
        <f t="shared" si="0"/>
        <v>886455820.85538137</v>
      </c>
    </row>
    <row r="13" spans="1:10" x14ac:dyDescent="0.25">
      <c r="A13" s="119">
        <v>2019</v>
      </c>
      <c r="B13" s="1">
        <v>869871286.68041027</v>
      </c>
      <c r="C13" s="1">
        <v>7682450.1712276256</v>
      </c>
      <c r="D13" s="1">
        <v>3079913.8044349318</v>
      </c>
      <c r="E13" s="1">
        <v>0</v>
      </c>
      <c r="F13" s="1">
        <v>0</v>
      </c>
      <c r="G13" s="1">
        <v>0</v>
      </c>
      <c r="H13" s="1">
        <v>1115351.8698362706</v>
      </c>
      <c r="I13" s="1">
        <v>14023721.892413354</v>
      </c>
      <c r="J13" s="1">
        <f t="shared" si="0"/>
        <v>895772724.41832232</v>
      </c>
    </row>
    <row r="14" spans="1:10" x14ac:dyDescent="0.25">
      <c r="A14" s="119">
        <v>2020</v>
      </c>
      <c r="B14" s="1">
        <v>866604673.78232455</v>
      </c>
      <c r="C14" s="1">
        <v>8085094.6235740008</v>
      </c>
      <c r="D14" s="1">
        <v>4941974.9734095726</v>
      </c>
      <c r="E14" s="1">
        <v>0</v>
      </c>
      <c r="F14" s="1">
        <v>0</v>
      </c>
      <c r="G14" s="1">
        <v>0</v>
      </c>
      <c r="H14" s="1">
        <v>1739662.9083527627</v>
      </c>
      <c r="I14" s="1">
        <v>18280902.251129027</v>
      </c>
      <c r="J14" s="1">
        <f t="shared" si="0"/>
        <v>899652308.53878987</v>
      </c>
    </row>
    <row r="15" spans="1:10" x14ac:dyDescent="0.25">
      <c r="A15" s="119">
        <v>2021</v>
      </c>
      <c r="B15" s="1">
        <v>862031048.04347718</v>
      </c>
      <c r="C15" s="1">
        <v>8433715.176511595</v>
      </c>
      <c r="D15" s="1">
        <v>7208789.3546174578</v>
      </c>
      <c r="E15" s="1">
        <v>0</v>
      </c>
      <c r="F15" s="1">
        <v>0</v>
      </c>
      <c r="G15" s="1">
        <v>0</v>
      </c>
      <c r="H15" s="1">
        <v>2633512.2120498074</v>
      </c>
      <c r="I15" s="1">
        <v>22861202.491308939</v>
      </c>
      <c r="J15" s="1">
        <f t="shared" si="0"/>
        <v>903168267.27796507</v>
      </c>
    </row>
    <row r="16" spans="1:10" x14ac:dyDescent="0.25">
      <c r="A16" s="119">
        <v>2022</v>
      </c>
      <c r="B16" s="1">
        <v>856862877.64434898</v>
      </c>
      <c r="C16" s="1">
        <v>8736957.2723270748</v>
      </c>
      <c r="D16" s="1">
        <v>9683149.3903512713</v>
      </c>
      <c r="E16" s="1">
        <v>0</v>
      </c>
      <c r="F16" s="1">
        <v>0</v>
      </c>
      <c r="G16" s="1">
        <v>0</v>
      </c>
      <c r="H16" s="1">
        <v>3841941.8454031581</v>
      </c>
      <c r="I16" s="1">
        <v>27735230.802244686</v>
      </c>
      <c r="J16" s="1">
        <f t="shared" si="0"/>
        <v>906860156.9546752</v>
      </c>
    </row>
    <row r="17" spans="1:10" x14ac:dyDescent="0.25">
      <c r="A17" s="119">
        <v>2023</v>
      </c>
      <c r="B17" s="1">
        <v>850727315.97914505</v>
      </c>
      <c r="C17" s="1">
        <v>8997423.0933647156</v>
      </c>
      <c r="D17" s="1">
        <v>12406715.482100783</v>
      </c>
      <c r="E17" s="1">
        <v>0</v>
      </c>
      <c r="F17" s="1">
        <v>0</v>
      </c>
      <c r="G17" s="1">
        <v>0</v>
      </c>
      <c r="H17" s="1">
        <v>5316602.3712200243</v>
      </c>
      <c r="I17" s="1">
        <v>32882406.975932512</v>
      </c>
      <c r="J17" s="1">
        <f t="shared" si="0"/>
        <v>910330463.90176296</v>
      </c>
    </row>
    <row r="18" spans="1:10" x14ac:dyDescent="0.25">
      <c r="A18" s="119">
        <v>2024</v>
      </c>
      <c r="B18" s="1">
        <v>838905899.19684219</v>
      </c>
      <c r="C18" s="1">
        <v>9160648.2471012734</v>
      </c>
      <c r="D18" s="1">
        <v>15118650.343517488</v>
      </c>
      <c r="E18" s="1">
        <v>0</v>
      </c>
      <c r="F18" s="1">
        <v>0</v>
      </c>
      <c r="G18" s="1">
        <v>0</v>
      </c>
      <c r="H18" s="1">
        <v>7046661.1807755576</v>
      </c>
      <c r="I18" s="1">
        <v>38017909.292911269</v>
      </c>
      <c r="J18" s="1">
        <f t="shared" si="0"/>
        <v>908249768.26114786</v>
      </c>
    </row>
    <row r="19" spans="1:10" x14ac:dyDescent="0.25">
      <c r="A19" s="119">
        <v>2025</v>
      </c>
      <c r="B19" s="1">
        <v>826827515.69658959</v>
      </c>
      <c r="C19" s="1">
        <v>9289613.8108570222</v>
      </c>
      <c r="D19" s="1">
        <v>17690567.331979968</v>
      </c>
      <c r="E19" s="1">
        <v>0</v>
      </c>
      <c r="F19" s="1">
        <v>0</v>
      </c>
      <c r="G19" s="1">
        <v>0</v>
      </c>
      <c r="H19" s="1">
        <v>9099025.2226768788</v>
      </c>
      <c r="I19" s="1">
        <v>43308563.08541254</v>
      </c>
      <c r="J19" s="1">
        <f t="shared" si="0"/>
        <v>906215285.14751601</v>
      </c>
    </row>
    <row r="20" spans="1:10" x14ac:dyDescent="0.25">
      <c r="A20" s="119">
        <v>2026</v>
      </c>
      <c r="B20" s="1">
        <v>814940919.71086895</v>
      </c>
      <c r="C20" s="1">
        <v>9365724.7991380021</v>
      </c>
      <c r="D20" s="1">
        <v>21096145.368684758</v>
      </c>
      <c r="E20" s="1">
        <v>0</v>
      </c>
      <c r="F20" s="1">
        <v>0</v>
      </c>
      <c r="G20" s="1">
        <v>0</v>
      </c>
      <c r="H20" s="1">
        <v>11656688.218512841</v>
      </c>
      <c r="I20" s="1">
        <v>50503671.852425061</v>
      </c>
      <c r="J20" s="1">
        <f t="shared" si="0"/>
        <v>907563149.94962966</v>
      </c>
    </row>
    <row r="21" spans="1:10" x14ac:dyDescent="0.25">
      <c r="A21" s="119">
        <v>2027</v>
      </c>
      <c r="B21" s="1">
        <v>799626263.56334245</v>
      </c>
      <c r="C21" s="1">
        <v>9359570.6189030092</v>
      </c>
      <c r="D21" s="1">
        <v>25222576.781331871</v>
      </c>
      <c r="E21" s="1">
        <v>0</v>
      </c>
      <c r="F21" s="1">
        <v>0</v>
      </c>
      <c r="G21" s="1">
        <v>0</v>
      </c>
      <c r="H21" s="1">
        <v>14647031.292284206</v>
      </c>
      <c r="I21" s="1">
        <v>59314892.364651263</v>
      </c>
      <c r="J21" s="1">
        <f t="shared" si="0"/>
        <v>908170334.62051296</v>
      </c>
    </row>
    <row r="22" spans="1:10" x14ac:dyDescent="0.25">
      <c r="A22" s="119">
        <v>2028</v>
      </c>
      <c r="B22" s="1">
        <v>781823144.70440984</v>
      </c>
      <c r="C22" s="1">
        <v>9294948.190661734</v>
      </c>
      <c r="D22" s="1">
        <v>29965298.01742978</v>
      </c>
      <c r="E22" s="1">
        <v>0</v>
      </c>
      <c r="F22" s="1">
        <v>0</v>
      </c>
      <c r="G22" s="1">
        <v>0</v>
      </c>
      <c r="H22" s="1">
        <v>18017451.432897806</v>
      </c>
      <c r="I22" s="1">
        <v>69511150.863512024</v>
      </c>
      <c r="J22" s="1">
        <f t="shared" si="0"/>
        <v>908611993.2089113</v>
      </c>
    </row>
    <row r="23" spans="1:10" x14ac:dyDescent="0.25">
      <c r="A23" s="119">
        <v>2029</v>
      </c>
      <c r="B23" s="1">
        <v>761880394.05323637</v>
      </c>
      <c r="C23" s="1">
        <v>9182946.5095459614</v>
      </c>
      <c r="D23" s="1">
        <v>35253768.446610793</v>
      </c>
      <c r="E23" s="1">
        <v>0</v>
      </c>
      <c r="F23" s="1">
        <v>0</v>
      </c>
      <c r="G23" s="1">
        <v>0</v>
      </c>
      <c r="H23" s="1">
        <v>21731828.330037445</v>
      </c>
      <c r="I23" s="1">
        <v>80946516.61657685</v>
      </c>
      <c r="J23" s="1">
        <f t="shared" si="0"/>
        <v>908995453.95600748</v>
      </c>
    </row>
    <row r="24" spans="1:10" x14ac:dyDescent="0.25">
      <c r="A24" s="119">
        <v>2030</v>
      </c>
      <c r="B24" s="1">
        <v>740001822.20040894</v>
      </c>
      <c r="C24" s="1">
        <v>9028149.5940906927</v>
      </c>
      <c r="D24" s="1">
        <v>41034556.891592406</v>
      </c>
      <c r="E24" s="1">
        <v>0</v>
      </c>
      <c r="F24" s="1">
        <v>0</v>
      </c>
      <c r="G24" s="1">
        <v>0</v>
      </c>
      <c r="H24" s="1">
        <v>25757605.511548948</v>
      </c>
      <c r="I24" s="1">
        <v>93499416.967162296</v>
      </c>
      <c r="J24" s="1">
        <f t="shared" si="0"/>
        <v>909321551.16480327</v>
      </c>
    </row>
    <row r="25" spans="1:10" x14ac:dyDescent="0.25">
      <c r="A25" s="119">
        <v>2031</v>
      </c>
      <c r="B25" s="1">
        <v>716902564.29770362</v>
      </c>
      <c r="C25" s="1">
        <v>8835624.808508683</v>
      </c>
      <c r="D25" s="1">
        <v>47660382.081422523</v>
      </c>
      <c r="E25" s="1">
        <v>0</v>
      </c>
      <c r="F25" s="1">
        <v>0</v>
      </c>
      <c r="G25" s="1">
        <v>0</v>
      </c>
      <c r="H25" s="1">
        <v>30995992.283219442</v>
      </c>
      <c r="I25" s="1">
        <v>105296937.89722422</v>
      </c>
      <c r="J25" s="1">
        <f t="shared" si="0"/>
        <v>909691501.36807847</v>
      </c>
    </row>
    <row r="26" spans="1:10" x14ac:dyDescent="0.25">
      <c r="A26" s="119">
        <v>2032</v>
      </c>
      <c r="B26" s="1">
        <v>692391949.90166712</v>
      </c>
      <c r="C26" s="1">
        <v>8608491.3687474467</v>
      </c>
      <c r="D26" s="1">
        <v>54678876.376105361</v>
      </c>
      <c r="E26" s="1">
        <v>0</v>
      </c>
      <c r="F26" s="1">
        <v>0</v>
      </c>
      <c r="G26" s="1">
        <v>0</v>
      </c>
      <c r="H26" s="1">
        <v>36979213.44092644</v>
      </c>
      <c r="I26" s="1">
        <v>116011274.26641713</v>
      </c>
      <c r="J26" s="1">
        <f t="shared" si="0"/>
        <v>908669805.35386348</v>
      </c>
    </row>
    <row r="27" spans="1:10" x14ac:dyDescent="0.25">
      <c r="A27" s="119">
        <v>2033</v>
      </c>
      <c r="B27" s="1">
        <v>667499763.52574182</v>
      </c>
      <c r="C27" s="1">
        <v>8368223.6333559435</v>
      </c>
      <c r="D27" s="1">
        <v>62071183.315329179</v>
      </c>
      <c r="E27" s="1">
        <v>0</v>
      </c>
      <c r="F27" s="1">
        <v>0</v>
      </c>
      <c r="G27" s="1">
        <v>0</v>
      </c>
      <c r="H27" s="1">
        <v>43617788.134009078</v>
      </c>
      <c r="I27" s="1">
        <v>125906759.98202571</v>
      </c>
      <c r="J27" s="1">
        <f t="shared" si="0"/>
        <v>907463718.59046185</v>
      </c>
    </row>
    <row r="28" spans="1:10" x14ac:dyDescent="0.25">
      <c r="A28" s="119">
        <v>2034</v>
      </c>
      <c r="B28" s="1">
        <v>642365635.0245918</v>
      </c>
      <c r="C28" s="1">
        <v>8114372.1034894409</v>
      </c>
      <c r="D28" s="1">
        <v>69811376.804314256</v>
      </c>
      <c r="E28" s="1">
        <v>0</v>
      </c>
      <c r="F28" s="1">
        <v>0</v>
      </c>
      <c r="G28" s="1">
        <v>0</v>
      </c>
      <c r="H28" s="1">
        <v>50850867.120063119</v>
      </c>
      <c r="I28" s="1">
        <v>135101945.38493675</v>
      </c>
      <c r="J28" s="1">
        <f t="shared" si="0"/>
        <v>906244196.43739533</v>
      </c>
    </row>
    <row r="29" spans="1:10" x14ac:dyDescent="0.25">
      <c r="A29" s="119">
        <v>2035</v>
      </c>
      <c r="B29" s="1">
        <v>617311799.17948806</v>
      </c>
      <c r="C29" s="1">
        <v>7851815.0079757934</v>
      </c>
      <c r="D29" s="1">
        <v>77898499.727479547</v>
      </c>
      <c r="E29" s="1">
        <v>0</v>
      </c>
      <c r="F29" s="1">
        <v>0</v>
      </c>
      <c r="G29" s="1">
        <v>0</v>
      </c>
      <c r="H29" s="1">
        <v>58643657.513604403</v>
      </c>
      <c r="I29" s="1">
        <v>143715510.06844488</v>
      </c>
      <c r="J29" s="1">
        <f t="shared" si="0"/>
        <v>905421281.49699271</v>
      </c>
    </row>
    <row r="30" spans="1:10" x14ac:dyDescent="0.25">
      <c r="A30" s="119">
        <v>2036</v>
      </c>
      <c r="B30" s="1">
        <v>591759531.66183901</v>
      </c>
      <c r="C30" s="1">
        <v>7574478.2118653841</v>
      </c>
      <c r="D30" s="1">
        <v>86207121.009435654</v>
      </c>
      <c r="E30" s="1">
        <v>0</v>
      </c>
      <c r="F30" s="1">
        <v>0</v>
      </c>
      <c r="G30" s="1">
        <v>0</v>
      </c>
      <c r="H30" s="1">
        <v>66872028.054384053</v>
      </c>
      <c r="I30" s="1">
        <v>151628053.2956748</v>
      </c>
      <c r="J30" s="1">
        <f t="shared" si="0"/>
        <v>904041212.23319888</v>
      </c>
    </row>
    <row r="31" spans="1:10" x14ac:dyDescent="0.25">
      <c r="A31" s="119">
        <v>2037</v>
      </c>
      <c r="B31" s="1">
        <v>566164589.6222533</v>
      </c>
      <c r="C31" s="1">
        <v>7289208.5705755316</v>
      </c>
      <c r="D31" s="1">
        <v>94739085.59819223</v>
      </c>
      <c r="E31" s="1">
        <v>0</v>
      </c>
      <c r="F31" s="1">
        <v>0</v>
      </c>
      <c r="G31" s="1">
        <v>0</v>
      </c>
      <c r="H31" s="1">
        <v>75504139.408700719</v>
      </c>
      <c r="I31" s="1">
        <v>158963243.68364048</v>
      </c>
      <c r="J31" s="1">
        <f t="shared" si="0"/>
        <v>902660266.88336217</v>
      </c>
    </row>
    <row r="32" spans="1:10" x14ac:dyDescent="0.25">
      <c r="A32" s="119">
        <v>2038</v>
      </c>
      <c r="B32" s="1">
        <v>540551995.4663322</v>
      </c>
      <c r="C32" s="1">
        <v>6997901.0768091884</v>
      </c>
      <c r="D32" s="1">
        <v>103471684.57101034</v>
      </c>
      <c r="E32" s="1">
        <v>0</v>
      </c>
      <c r="F32" s="1">
        <v>0</v>
      </c>
      <c r="G32" s="1">
        <v>0</v>
      </c>
      <c r="H32" s="1">
        <v>84500557.507664189</v>
      </c>
      <c r="I32" s="1">
        <v>165760452.8387531</v>
      </c>
      <c r="J32" s="1">
        <f t="shared" si="0"/>
        <v>901282591.46056902</v>
      </c>
    </row>
    <row r="33" spans="1:10" x14ac:dyDescent="0.25">
      <c r="A33" s="119">
        <v>2039</v>
      </c>
      <c r="B33" s="1">
        <v>514964198.68808991</v>
      </c>
      <c r="C33" s="1">
        <v>6702295.8752168082</v>
      </c>
      <c r="D33" s="1">
        <v>112373282.67089774</v>
      </c>
      <c r="E33" s="1">
        <v>0</v>
      </c>
      <c r="F33" s="1">
        <v>0</v>
      </c>
      <c r="G33" s="1">
        <v>0</v>
      </c>
      <c r="H33" s="1">
        <v>93811746.880181953</v>
      </c>
      <c r="I33" s="1">
        <v>172056591.59331217</v>
      </c>
      <c r="J33" s="1">
        <f t="shared" si="0"/>
        <v>899908115.70769846</v>
      </c>
    </row>
    <row r="34" spans="1:10" x14ac:dyDescent="0.25">
      <c r="A34" s="119">
        <v>2040</v>
      </c>
      <c r="B34" s="1">
        <v>489439254.87664312</v>
      </c>
      <c r="C34" s="1">
        <v>6403072.0325682927</v>
      </c>
      <c r="D34" s="1">
        <v>121419946.35496296</v>
      </c>
      <c r="E34" s="1">
        <v>0</v>
      </c>
      <c r="F34" s="1">
        <v>0</v>
      </c>
      <c r="G34" s="1">
        <v>0</v>
      </c>
      <c r="H34" s="1">
        <v>103400805.93572162</v>
      </c>
      <c r="I34" s="1">
        <v>177879324.59486943</v>
      </c>
      <c r="J34" s="1">
        <f t="shared" si="0"/>
        <v>898542403.79476547</v>
      </c>
    </row>
    <row r="35" spans="1:10" x14ac:dyDescent="0.25">
      <c r="A35" s="119">
        <v>2041</v>
      </c>
      <c r="B35" s="1">
        <v>465470307.29851049</v>
      </c>
      <c r="C35" s="1">
        <v>6120316.8702994175</v>
      </c>
      <c r="D35" s="1">
        <v>130962572.7370159</v>
      </c>
      <c r="E35" s="1">
        <v>0</v>
      </c>
      <c r="F35" s="1">
        <v>0</v>
      </c>
      <c r="G35" s="1">
        <v>0</v>
      </c>
      <c r="H35" s="1">
        <v>113554041.06149963</v>
      </c>
      <c r="I35" s="1">
        <v>183801527.68606681</v>
      </c>
      <c r="J35" s="1">
        <f t="shared" si="0"/>
        <v>899908765.65339231</v>
      </c>
    </row>
    <row r="36" spans="1:10" x14ac:dyDescent="0.25">
      <c r="A36" s="119">
        <v>2042</v>
      </c>
      <c r="B36" s="1">
        <v>441417726.4048382</v>
      </c>
      <c r="C36" s="1">
        <v>5834439.9860748015</v>
      </c>
      <c r="D36" s="1">
        <v>140637241.53553471</v>
      </c>
      <c r="E36" s="1">
        <v>0</v>
      </c>
      <c r="F36" s="1">
        <v>0</v>
      </c>
      <c r="G36" s="1">
        <v>0</v>
      </c>
      <c r="H36" s="1">
        <v>123949908.24538945</v>
      </c>
      <c r="I36" s="1">
        <v>189333288.72944218</v>
      </c>
      <c r="J36" s="1">
        <f t="shared" si="0"/>
        <v>901172604.90127945</v>
      </c>
    </row>
    <row r="37" spans="1:10" x14ac:dyDescent="0.25">
      <c r="A37" s="119">
        <v>2043</v>
      </c>
      <c r="B37" s="1">
        <v>417322684.86398107</v>
      </c>
      <c r="C37" s="1">
        <v>5545861.6466040071</v>
      </c>
      <c r="D37" s="1">
        <v>150417398.36158121</v>
      </c>
      <c r="E37" s="1">
        <v>0</v>
      </c>
      <c r="F37" s="1">
        <v>0</v>
      </c>
      <c r="G37" s="1">
        <v>0</v>
      </c>
      <c r="H37" s="1">
        <v>134551064.69211897</v>
      </c>
      <c r="I37" s="1">
        <v>194500317.24858579</v>
      </c>
      <c r="J37" s="1">
        <f t="shared" si="0"/>
        <v>902337326.8128711</v>
      </c>
    </row>
    <row r="38" spans="1:10" x14ac:dyDescent="0.25">
      <c r="A38" s="119">
        <v>2044</v>
      </c>
      <c r="B38" s="1">
        <v>393190825.40915167</v>
      </c>
      <c r="C38" s="1">
        <v>5255495.905253754</v>
      </c>
      <c r="D38" s="1">
        <v>160294547.48905534</v>
      </c>
      <c r="E38" s="1">
        <v>0</v>
      </c>
      <c r="F38" s="1">
        <v>0</v>
      </c>
      <c r="G38" s="1">
        <v>0</v>
      </c>
      <c r="H38" s="1">
        <v>145336799.03023478</v>
      </c>
      <c r="I38" s="1">
        <v>199350158.78900877</v>
      </c>
      <c r="J38" s="1">
        <f t="shared" si="0"/>
        <v>903427826.62270439</v>
      </c>
    </row>
    <row r="39" spans="1:10" x14ac:dyDescent="0.25">
      <c r="A39" s="119">
        <v>2045</v>
      </c>
      <c r="B39" s="1">
        <v>369036812.13697654</v>
      </c>
      <c r="C39" s="1">
        <v>4963667.0903589847</v>
      </c>
      <c r="D39" s="1">
        <v>170247199.20113158</v>
      </c>
      <c r="E39" s="1">
        <v>0</v>
      </c>
      <c r="F39" s="1">
        <v>0</v>
      </c>
      <c r="G39" s="1">
        <v>0</v>
      </c>
      <c r="H39" s="1">
        <v>156274877.91505361</v>
      </c>
      <c r="I39" s="1">
        <v>203915391.84638742</v>
      </c>
      <c r="J39" s="1">
        <f t="shared" si="0"/>
        <v>904437948.18990803</v>
      </c>
    </row>
    <row r="40" spans="1:10" x14ac:dyDescent="0.25">
      <c r="A40" s="119">
        <v>2046</v>
      </c>
      <c r="B40" s="1">
        <v>344894180.24575543</v>
      </c>
      <c r="C40" s="1">
        <v>4671215.0640309118</v>
      </c>
      <c r="D40" s="1">
        <v>180258205.6209338</v>
      </c>
      <c r="E40" s="1">
        <v>0</v>
      </c>
      <c r="F40" s="1">
        <v>0</v>
      </c>
      <c r="G40" s="1">
        <v>0</v>
      </c>
      <c r="H40" s="1">
        <v>167336889.3861587</v>
      </c>
      <c r="I40" s="1">
        <v>208235177.86166772</v>
      </c>
      <c r="J40" s="1">
        <f t="shared" si="0"/>
        <v>905395668.17854655</v>
      </c>
    </row>
    <row r="41" spans="1:10" x14ac:dyDescent="0.25">
      <c r="A41" s="119">
        <v>2047</v>
      </c>
      <c r="B41" s="1">
        <v>320747802.47287935</v>
      </c>
      <c r="C41" s="1">
        <v>4377746.4920698171</v>
      </c>
      <c r="D41" s="1">
        <v>190309477.21117035</v>
      </c>
      <c r="E41" s="1">
        <v>0</v>
      </c>
      <c r="F41" s="1">
        <v>0</v>
      </c>
      <c r="G41" s="1">
        <v>0</v>
      </c>
      <c r="H41" s="1">
        <v>178495749.27906337</v>
      </c>
      <c r="I41" s="1">
        <v>212338651.94291121</v>
      </c>
      <c r="J41" s="1">
        <f t="shared" si="0"/>
        <v>906269427.39809418</v>
      </c>
    </row>
    <row r="42" spans="1:10" x14ac:dyDescent="0.25">
      <c r="A42" s="119">
        <v>2048</v>
      </c>
      <c r="B42" s="1">
        <v>296611039.107436</v>
      </c>
      <c r="C42" s="1">
        <v>4083416.9238705151</v>
      </c>
      <c r="D42" s="1">
        <v>200390411.18750447</v>
      </c>
      <c r="E42" s="1">
        <v>0</v>
      </c>
      <c r="F42" s="1">
        <v>0</v>
      </c>
      <c r="G42" s="1">
        <v>0</v>
      </c>
      <c r="H42" s="1">
        <v>189730983.04585806</v>
      </c>
      <c r="I42" s="1">
        <v>216258484.82739267</v>
      </c>
      <c r="J42" s="1">
        <f t="shared" si="0"/>
        <v>907074335.09206176</v>
      </c>
    </row>
    <row r="43" spans="1:10" x14ac:dyDescent="0.25">
      <c r="A43" s="119">
        <v>2049</v>
      </c>
      <c r="B43" s="1">
        <v>272463705.8417604</v>
      </c>
      <c r="C43" s="1">
        <v>3788515.5090467287</v>
      </c>
      <c r="D43" s="1">
        <v>210494246.91415316</v>
      </c>
      <c r="E43" s="1">
        <v>0</v>
      </c>
      <c r="F43" s="1">
        <v>0</v>
      </c>
      <c r="G43" s="1">
        <v>0</v>
      </c>
      <c r="H43" s="1">
        <v>201027723.26810822</v>
      </c>
      <c r="I43" s="1">
        <v>220027559.98797312</v>
      </c>
      <c r="J43" s="1">
        <f t="shared" si="0"/>
        <v>907801751.52104163</v>
      </c>
    </row>
    <row r="44" spans="1:10" x14ac:dyDescent="0.25">
      <c r="A44" s="119">
        <v>2050</v>
      </c>
      <c r="B44" s="1">
        <v>248308205.79190254</v>
      </c>
      <c r="C44" s="1">
        <v>3492862.6245903373</v>
      </c>
      <c r="D44" s="1">
        <v>220610403.10318738</v>
      </c>
      <c r="E44" s="1">
        <v>0</v>
      </c>
      <c r="F44" s="1">
        <v>0</v>
      </c>
      <c r="G44" s="1">
        <v>0</v>
      </c>
      <c r="H44" s="1">
        <v>212367768.12236676</v>
      </c>
      <c r="I44" s="1">
        <v>223671066.26830915</v>
      </c>
      <c r="J44" s="1">
        <f t="shared" si="0"/>
        <v>908450305.91035616</v>
      </c>
    </row>
    <row r="47" spans="1:10" x14ac:dyDescent="0.25">
      <c r="A47" t="s">
        <v>322</v>
      </c>
    </row>
  </sheetData>
  <mergeCells count="1">
    <mergeCell ref="B2:I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heetViews>
  <sheetFormatPr defaultRowHeight="15" x14ac:dyDescent="0.25"/>
  <cols>
    <col min="1" max="1" width="9.140625" style="79"/>
    <col min="2" max="3" width="12" style="36" bestFit="1" customWidth="1"/>
    <col min="4" max="4" width="12" bestFit="1" customWidth="1"/>
  </cols>
  <sheetData>
    <row r="1" spans="1:4" x14ac:dyDescent="0.25">
      <c r="A1" s="79" t="s">
        <v>336</v>
      </c>
      <c r="B1" s="36" t="s">
        <v>91</v>
      </c>
      <c r="C1" s="36" t="s">
        <v>92</v>
      </c>
      <c r="D1" t="s">
        <v>347</v>
      </c>
    </row>
    <row r="2" spans="1:4" x14ac:dyDescent="0.25">
      <c r="A2" s="79">
        <v>2010</v>
      </c>
      <c r="B2" s="86">
        <v>1547590.48753989</v>
      </c>
      <c r="C2" s="86">
        <v>1905721.65801648</v>
      </c>
      <c r="D2" s="82">
        <v>82284115.654734895</v>
      </c>
    </row>
    <row r="3" spans="1:4" x14ac:dyDescent="0.25">
      <c r="A3" s="79">
        <v>2011</v>
      </c>
      <c r="B3" s="86">
        <v>1535227.7416455201</v>
      </c>
      <c r="C3" s="86">
        <v>1907419.8117188199</v>
      </c>
      <c r="D3" s="82">
        <v>81422612.035818502</v>
      </c>
    </row>
    <row r="4" spans="1:4" x14ac:dyDescent="0.25">
      <c r="A4" s="79">
        <v>2012</v>
      </c>
      <c r="B4" s="86">
        <v>1517185.9832806301</v>
      </c>
      <c r="C4" s="86">
        <v>1915815.64105639</v>
      </c>
      <c r="D4" s="82">
        <v>79165505.2080286</v>
      </c>
    </row>
    <row r="5" spans="1:4" x14ac:dyDescent="0.25">
      <c r="A5" s="79">
        <v>2013</v>
      </c>
      <c r="B5" s="86">
        <v>1508449.38076986</v>
      </c>
      <c r="C5" s="86">
        <v>1902983.5652638299</v>
      </c>
      <c r="D5" s="82">
        <v>80256300.621037096</v>
      </c>
    </row>
    <row r="6" spans="1:4" x14ac:dyDescent="0.25">
      <c r="A6" s="79">
        <v>2014</v>
      </c>
      <c r="B6" s="86">
        <v>1474490.23059075</v>
      </c>
      <c r="C6" s="86">
        <v>1869779.6653958799</v>
      </c>
      <c r="D6" s="82">
        <v>80379023.110753596</v>
      </c>
    </row>
    <row r="7" spans="1:4" x14ac:dyDescent="0.25">
      <c r="A7" s="79">
        <v>2015</v>
      </c>
      <c r="B7" s="86">
        <v>1448640.6570914499</v>
      </c>
      <c r="C7" s="86">
        <v>1864512.0202170899</v>
      </c>
      <c r="D7" s="82">
        <v>81242032.200419098</v>
      </c>
    </row>
    <row r="8" spans="1:4" x14ac:dyDescent="0.25">
      <c r="A8" s="79">
        <v>2016</v>
      </c>
      <c r="B8" s="86">
        <v>1429814.4808194099</v>
      </c>
      <c r="C8" s="86">
        <v>1862628.7737288</v>
      </c>
      <c r="D8" s="82">
        <v>81958006.8254558</v>
      </c>
    </row>
    <row r="9" spans="1:4" x14ac:dyDescent="0.25">
      <c r="A9" s="79">
        <v>2017</v>
      </c>
      <c r="B9" s="86">
        <v>1412045.8608859</v>
      </c>
      <c r="C9" s="86">
        <v>1855310.89652718</v>
      </c>
      <c r="D9" s="82">
        <v>82431211.556748495</v>
      </c>
    </row>
    <row r="10" spans="1:4" x14ac:dyDescent="0.25">
      <c r="A10" s="79">
        <v>2018</v>
      </c>
      <c r="B10" s="86">
        <v>1406829.1000582699</v>
      </c>
      <c r="C10" s="86">
        <v>1862050.0275292399</v>
      </c>
      <c r="D10" s="82">
        <v>83202383.710241899</v>
      </c>
    </row>
    <row r="11" spans="1:4" x14ac:dyDescent="0.25">
      <c r="A11" s="79">
        <v>2019</v>
      </c>
      <c r="B11" s="86">
        <v>1406040.1863232299</v>
      </c>
      <c r="C11" s="86">
        <v>1873032.4649008899</v>
      </c>
      <c r="D11" s="82">
        <v>84301065.999794796</v>
      </c>
    </row>
    <row r="12" spans="1:4" x14ac:dyDescent="0.25">
      <c r="A12" s="79">
        <v>2020</v>
      </c>
      <c r="B12" s="86">
        <v>1403161.3601102</v>
      </c>
      <c r="C12" s="86">
        <v>1882669.9517508601</v>
      </c>
      <c r="D12" s="82">
        <v>85501507.355447397</v>
      </c>
    </row>
    <row r="13" spans="1:4" x14ac:dyDescent="0.25">
      <c r="A13" s="79">
        <v>2021</v>
      </c>
      <c r="B13" s="86">
        <v>1393629.0044623599</v>
      </c>
      <c r="C13" s="86">
        <v>1883189.6453211899</v>
      </c>
      <c r="D13" s="82">
        <v>86611707.475418493</v>
      </c>
    </row>
    <row r="14" spans="1:4" x14ac:dyDescent="0.25">
      <c r="A14" s="79">
        <v>2022</v>
      </c>
      <c r="B14" s="86">
        <v>1397834.9996029399</v>
      </c>
      <c r="C14" s="86">
        <v>1897607.14760018</v>
      </c>
      <c r="D14" s="82">
        <v>87799317.533492595</v>
      </c>
    </row>
    <row r="15" spans="1:4" x14ac:dyDescent="0.25">
      <c r="A15" s="79">
        <v>2023</v>
      </c>
      <c r="B15" s="86">
        <v>1384593.54860271</v>
      </c>
      <c r="C15" s="86">
        <v>1893461.9353032501</v>
      </c>
      <c r="D15" s="82">
        <v>88926764.103144005</v>
      </c>
    </row>
    <row r="16" spans="1:4" x14ac:dyDescent="0.25">
      <c r="A16" s="79">
        <v>2024</v>
      </c>
      <c r="B16" s="86">
        <v>1398668.4093650801</v>
      </c>
      <c r="C16" s="86">
        <v>1922789.0045604999</v>
      </c>
      <c r="D16" s="82">
        <v>89849002.424371704</v>
      </c>
    </row>
    <row r="17" spans="1:4" x14ac:dyDescent="0.25">
      <c r="A17" s="79">
        <v>2025</v>
      </c>
      <c r="B17" s="86">
        <v>1411307.8494603101</v>
      </c>
      <c r="C17" s="86">
        <v>1949961.2575859299</v>
      </c>
      <c r="D17" s="82">
        <v>90814209.972437099</v>
      </c>
    </row>
    <row r="18" spans="1:4" x14ac:dyDescent="0.25">
      <c r="A18" s="79">
        <v>2026</v>
      </c>
      <c r="B18" s="86">
        <v>1424649.4480101201</v>
      </c>
      <c r="C18" s="86">
        <v>1976733.9132167599</v>
      </c>
      <c r="D18" s="82">
        <v>91904545.589317903</v>
      </c>
    </row>
    <row r="19" spans="1:4" x14ac:dyDescent="0.25">
      <c r="A19" s="79">
        <v>2027</v>
      </c>
      <c r="B19" s="86">
        <v>1436947.1544035401</v>
      </c>
      <c r="C19" s="86">
        <v>2001531.87926686</v>
      </c>
      <c r="D19" s="82">
        <v>93006681.124797195</v>
      </c>
    </row>
    <row r="20" spans="1:4" x14ac:dyDescent="0.25">
      <c r="A20" s="79">
        <v>2028</v>
      </c>
      <c r="B20" s="86">
        <v>1446803.5429994599</v>
      </c>
      <c r="C20" s="86">
        <v>2023535.74341547</v>
      </c>
      <c r="D20" s="82">
        <v>94195025.9544072</v>
      </c>
    </row>
    <row r="21" spans="1:4" x14ac:dyDescent="0.25">
      <c r="A21" s="79">
        <v>2029</v>
      </c>
      <c r="B21" s="86">
        <v>1457766.2761208499</v>
      </c>
      <c r="C21" s="86">
        <v>2047017.30291588</v>
      </c>
      <c r="D21" s="82">
        <v>95475027.713200897</v>
      </c>
    </row>
    <row r="22" spans="1:4" x14ac:dyDescent="0.25">
      <c r="A22" s="79">
        <v>2030</v>
      </c>
      <c r="B22" s="86">
        <v>1468676.7607120201</v>
      </c>
      <c r="C22" s="86">
        <v>2070891.31354215</v>
      </c>
      <c r="D22" s="82">
        <v>96839890.392796203</v>
      </c>
    </row>
    <row r="23" spans="1:4" x14ac:dyDescent="0.25">
      <c r="A23" s="79">
        <v>2031</v>
      </c>
      <c r="B23" s="86">
        <v>1479902.0766393901</v>
      </c>
      <c r="C23" s="86">
        <v>2096932.52685175</v>
      </c>
      <c r="D23" s="82">
        <v>98307357.262880996</v>
      </c>
    </row>
    <row r="24" spans="1:4" x14ac:dyDescent="0.25">
      <c r="A24" s="79">
        <v>2032</v>
      </c>
      <c r="B24" s="86">
        <v>1493165.63313458</v>
      </c>
      <c r="C24" s="86">
        <v>2125701.9706276502</v>
      </c>
      <c r="D24" s="82">
        <v>99840040.735529095</v>
      </c>
    </row>
    <row r="25" spans="1:4" x14ac:dyDescent="0.25">
      <c r="A25" s="79">
        <v>2033</v>
      </c>
      <c r="B25" s="86">
        <v>1505365.9296961899</v>
      </c>
      <c r="C25" s="86">
        <v>2154027.40337147</v>
      </c>
      <c r="D25" s="82">
        <v>101412212.54154301</v>
      </c>
    </row>
    <row r="26" spans="1:4" x14ac:dyDescent="0.25">
      <c r="A26" s="79">
        <v>2034</v>
      </c>
      <c r="B26" s="86">
        <v>1518664.4185927501</v>
      </c>
      <c r="C26" s="86">
        <v>2185122.5731330002</v>
      </c>
      <c r="D26" s="82">
        <v>103049408.05462</v>
      </c>
    </row>
    <row r="27" spans="1:4" x14ac:dyDescent="0.25">
      <c r="A27" s="79">
        <v>2035</v>
      </c>
      <c r="B27" s="86">
        <v>1535407.8471472301</v>
      </c>
      <c r="C27" s="86">
        <v>2221706.9764599702</v>
      </c>
      <c r="D27" s="82">
        <v>104867053.167082</v>
      </c>
    </row>
    <row r="28" spans="1:4" x14ac:dyDescent="0.25">
      <c r="A28" s="79">
        <v>2036</v>
      </c>
      <c r="B28" s="86">
        <v>1551375.9146926701</v>
      </c>
      <c r="C28" s="86">
        <v>2255963.8300732598</v>
      </c>
      <c r="D28" s="82">
        <v>106608085.019132</v>
      </c>
    </row>
    <row r="29" spans="1:4" x14ac:dyDescent="0.25">
      <c r="A29" s="79">
        <v>2037</v>
      </c>
      <c r="B29" s="86">
        <v>1568224.2269627701</v>
      </c>
      <c r="C29" s="86">
        <v>2291306.1568472199</v>
      </c>
      <c r="D29" s="82">
        <v>108407596.523404</v>
      </c>
    </row>
    <row r="30" spans="1:4" x14ac:dyDescent="0.25">
      <c r="A30" s="79">
        <v>2038</v>
      </c>
      <c r="B30" s="86">
        <v>1587452.9283368899</v>
      </c>
      <c r="C30" s="86">
        <v>2329187.23937093</v>
      </c>
      <c r="D30" s="82">
        <v>110264661.98669299</v>
      </c>
    </row>
    <row r="31" spans="1:4" x14ac:dyDescent="0.25">
      <c r="A31" s="79">
        <v>2039</v>
      </c>
      <c r="B31" s="86">
        <v>1607954.85114202</v>
      </c>
      <c r="C31" s="86">
        <v>2368520.9502808098</v>
      </c>
      <c r="D31" s="82">
        <v>112179898.32392401</v>
      </c>
    </row>
    <row r="32" spans="1:4" x14ac:dyDescent="0.25">
      <c r="A32" s="79">
        <v>2040</v>
      </c>
      <c r="B32" s="86">
        <v>1630157.31089607</v>
      </c>
      <c r="C32" s="86">
        <v>2409727.2526279902</v>
      </c>
      <c r="D32" s="82">
        <v>114151444.980406</v>
      </c>
    </row>
    <row r="33" spans="1:4" x14ac:dyDescent="0.25">
      <c r="A33" s="79">
        <v>2041</v>
      </c>
      <c r="B33" s="86">
        <v>1643471.0371409501</v>
      </c>
      <c r="C33" s="86">
        <v>2434493.0287725399</v>
      </c>
      <c r="D33" s="82">
        <v>115312051.682842</v>
      </c>
    </row>
    <row r="34" spans="1:4" x14ac:dyDescent="0.25">
      <c r="A34" s="79">
        <v>2042</v>
      </c>
      <c r="B34" s="86">
        <v>1657504.0112504601</v>
      </c>
      <c r="C34" s="86">
        <v>2459690.1760307699</v>
      </c>
      <c r="D34" s="82">
        <v>116540171.194977</v>
      </c>
    </row>
    <row r="35" spans="1:4" x14ac:dyDescent="0.25">
      <c r="A35" s="79">
        <v>2043</v>
      </c>
      <c r="B35" s="86">
        <v>1673442.6444597901</v>
      </c>
      <c r="C35" s="86">
        <v>2486523.3322884901</v>
      </c>
      <c r="D35" s="82">
        <v>117788746.103635</v>
      </c>
    </row>
    <row r="36" spans="1:4" x14ac:dyDescent="0.25">
      <c r="A36" s="79">
        <v>2044</v>
      </c>
      <c r="B36" s="86">
        <v>1688338.75629402</v>
      </c>
      <c r="C36" s="86">
        <v>2512052.91096931</v>
      </c>
      <c r="D36" s="82">
        <v>119033177.964219</v>
      </c>
    </row>
    <row r="37" spans="1:4" x14ac:dyDescent="0.25">
      <c r="A37" s="79">
        <v>2045</v>
      </c>
      <c r="B37" s="86">
        <v>1703353.9298974101</v>
      </c>
      <c r="C37" s="86">
        <v>2537467.0988145801</v>
      </c>
      <c r="D37" s="82">
        <v>120286942.27151901</v>
      </c>
    </row>
    <row r="38" spans="1:4" x14ac:dyDescent="0.25">
      <c r="A38" s="79">
        <v>2046</v>
      </c>
      <c r="B38" s="86">
        <v>1718306.59800872</v>
      </c>
      <c r="C38" s="86">
        <v>2562644.1411570599</v>
      </c>
      <c r="D38" s="82">
        <v>121544355.99132299</v>
      </c>
    </row>
    <row r="39" spans="1:4" x14ac:dyDescent="0.25">
      <c r="A39" s="79">
        <v>2047</v>
      </c>
      <c r="B39" s="86">
        <v>1733515.66246275</v>
      </c>
      <c r="C39" s="86">
        <v>2587931.58396261</v>
      </c>
      <c r="D39" s="82">
        <v>122815547.765279</v>
      </c>
    </row>
    <row r="40" spans="1:4" x14ac:dyDescent="0.25">
      <c r="A40" s="79">
        <v>2048</v>
      </c>
      <c r="B40" s="86">
        <v>1748884.0239730999</v>
      </c>
      <c r="C40" s="86">
        <v>2613274.3482027198</v>
      </c>
      <c r="D40" s="82">
        <v>124088639.755705</v>
      </c>
    </row>
    <row r="41" spans="1:4" x14ac:dyDescent="0.25">
      <c r="A41" s="79">
        <v>2049</v>
      </c>
      <c r="B41" s="86">
        <v>1764529.1610729699</v>
      </c>
      <c r="C41" s="86">
        <v>2638783.29567109</v>
      </c>
      <c r="D41" s="82">
        <v>125372275.12410501</v>
      </c>
    </row>
    <row r="42" spans="1:4" x14ac:dyDescent="0.25">
      <c r="A42" s="79">
        <v>2050</v>
      </c>
      <c r="B42" s="86">
        <v>1780872.46855293</v>
      </c>
      <c r="C42" s="86">
        <v>2664900.0415541399</v>
      </c>
      <c r="D42" s="82">
        <v>126673671.66720399</v>
      </c>
    </row>
    <row r="44" spans="1:4" x14ac:dyDescent="0.25">
      <c r="A44" s="79"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9" sqref="A29"/>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Statewide VMT per capita</vt:lpstr>
      <vt:lpstr>DOF P-1</vt:lpstr>
      <vt:lpstr>Baseline LDV VMT</vt:lpstr>
      <vt:lpstr>Baseline Total VMT</vt:lpstr>
      <vt:lpstr>CTF LDV VMT</vt:lpstr>
      <vt:lpstr>HDV VMT</vt:lpstr>
      <vt:lpstr>Charts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Nesamani S Kalandiyur</dc:creator>
  <cp:lastModifiedBy>Heather King</cp:lastModifiedBy>
  <cp:lastPrinted>2019-01-10T21:53:57Z</cp:lastPrinted>
  <dcterms:created xsi:type="dcterms:W3CDTF">2016-03-09T22:17:15Z</dcterms:created>
  <dcterms:modified xsi:type="dcterms:W3CDTF">2019-01-30T17:33:35Z</dcterms:modified>
</cp:coreProperties>
</file>