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page Project\Fuels Drupal Documents\"/>
    </mc:Choice>
  </mc:AlternateContent>
  <bookViews>
    <workbookView xWindow="0" yWindow="0" windowWidth="28800" windowHeight="11700" tabRatio="756"/>
  </bookViews>
  <sheets>
    <sheet name="Import Report" sheetId="8" r:id="rId1"/>
  </sheets>
  <definedNames>
    <definedName name="INPUT">#REF!</definedName>
    <definedName name="OUTPUT">#REF!</definedName>
    <definedName name="_xlnm.Print_Area" localSheetId="0">'Import Report'!$A$1:$I$51</definedName>
  </definedNames>
  <calcPr calcId="162913"/>
</workbook>
</file>

<file path=xl/calcChain.xml><?xml version="1.0" encoding="utf-8"?>
<calcChain xmlns="http://schemas.openxmlformats.org/spreadsheetml/2006/main">
  <c r="A49" i="8" l="1"/>
  <c r="A21" i="8" l="1"/>
  <c r="H40" i="8" l="1"/>
  <c r="A44" i="8"/>
  <c r="H9" i="8"/>
  <c r="A28" i="8"/>
  <c r="A27" i="8" s="1"/>
  <c r="A45" i="8"/>
  <c r="E9" i="8"/>
  <c r="E11" i="8"/>
  <c r="E10" i="8"/>
  <c r="D14" i="8"/>
  <c r="A30" i="8"/>
  <c r="A25" i="8"/>
  <c r="A26" i="8"/>
  <c r="A3" i="8"/>
  <c r="E42" i="8"/>
  <c r="A42" i="8"/>
  <c r="A46" i="8" l="1"/>
  <c r="A47" i="8"/>
</calcChain>
</file>

<file path=xl/sharedStrings.xml><?xml version="1.0" encoding="utf-8"?>
<sst xmlns="http://schemas.openxmlformats.org/spreadsheetml/2006/main" count="45" uniqueCount="39">
  <si>
    <t>Phone #:</t>
  </si>
  <si>
    <t>Comment:</t>
  </si>
  <si>
    <t>Person Reporting:</t>
  </si>
  <si>
    <t>Name of refinery that produced the fuel:</t>
  </si>
  <si>
    <t>Country:</t>
  </si>
  <si>
    <t xml:space="preserve">City: </t>
  </si>
  <si>
    <r>
      <t xml:space="preserve">Is this the </t>
    </r>
    <r>
      <rPr>
        <b/>
        <sz val="12"/>
        <rFont val="Arial"/>
        <family val="2"/>
      </rPr>
      <t>FIRST</t>
    </r>
    <r>
      <rPr>
        <sz val="12"/>
        <rFont val="Arial"/>
        <family val="2"/>
      </rPr>
      <t xml:space="preserve"> notification?:</t>
    </r>
  </si>
  <si>
    <t>(For CARB cross reference purpose)</t>
  </si>
  <si>
    <t>(Y) or (N)</t>
  </si>
  <si>
    <t>(mm/dd/yy)</t>
  </si>
  <si>
    <t>(hh:mm)</t>
  </si>
  <si>
    <t>N</t>
  </si>
  <si>
    <t>Y</t>
  </si>
  <si>
    <t>Marine Vessel</t>
  </si>
  <si>
    <t>Cargo Tank Truck or Railcar</t>
  </si>
  <si>
    <t>How is this fuel being brought into CA:</t>
  </si>
  <si>
    <r>
      <t>Time</t>
    </r>
    <r>
      <rPr>
        <sz val="11"/>
        <rFont val="Arial"/>
        <family val="2"/>
      </rPr>
      <t xml:space="preserve"> (hh:mm):</t>
    </r>
  </si>
  <si>
    <t>Location, City, State, Zip Code</t>
  </si>
  <si>
    <t>pursuant to the California Public Records CA Government Code Section 6250 et seq.</t>
  </si>
  <si>
    <t>-</t>
  </si>
  <si>
    <t>CARB Code:</t>
  </si>
  <si>
    <t>-A</t>
  </si>
  <si>
    <t>-B</t>
  </si>
  <si>
    <t>DIESEL</t>
  </si>
  <si>
    <t xml:space="preserve">Tank or Compartment </t>
  </si>
  <si>
    <t>ID Number</t>
  </si>
  <si>
    <t>Import Volume</t>
  </si>
  <si>
    <t>(bbl)</t>
  </si>
  <si>
    <r>
      <t xml:space="preserve">Motor Fuel Import Notification </t>
    </r>
    <r>
      <rPr>
        <b/>
        <sz val="14"/>
        <rFont val="Arial"/>
        <family val="2"/>
      </rPr>
      <t xml:space="preserve"> </t>
    </r>
  </si>
  <si>
    <t>Compliance Option:</t>
  </si>
  <si>
    <t>FLAT, Alternative Formulation Name, or Executive Order #</t>
  </si>
  <si>
    <t>Facility ID #:</t>
  </si>
  <si>
    <r>
      <t>Date of notification</t>
    </r>
    <r>
      <rPr>
        <sz val="11"/>
        <rFont val="Arial"/>
        <family val="2"/>
      </rPr>
      <t xml:space="preserve"> (mm/dd/yy)</t>
    </r>
    <r>
      <rPr>
        <sz val="12"/>
        <rFont val="Arial"/>
        <family val="2"/>
      </rPr>
      <t>:</t>
    </r>
  </si>
  <si>
    <t>, request  that this report be kept confidential as trade secret information</t>
  </si>
  <si>
    <t>Fuel Imported:</t>
  </si>
  <si>
    <t>RENEWABLE DIESEL</t>
  </si>
  <si>
    <t>Total Imported Volume:</t>
  </si>
  <si>
    <t>Importer Name</t>
  </si>
  <si>
    <t>Updated: 11/06/2015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</si>
</sst>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164" formatCode="0;[Red]0"/>
    <numFmt numFmtId="165" formatCode="dd\-mmm\-yy"/>
    <numFmt numFmtId="166" formatCode="[&lt;=9999999]###\-####;\(###\)\ ###\-####"/>
    <numFmt numFmtId="167" formatCode="ddmmyy"/>
    <numFmt numFmtId="168" formatCode="m/d/yyyy\ h:mm\ AM/PM"/>
    <numFmt numFmtId="169" formatCode="[$-409]h:mm\ AM/PM;@"/>
    <numFmt numFmtId="170" formatCode="[$-409]d\-mmm\-yy;@"/>
  </numFmts>
  <fonts count="29" x14ac:knownFonts="1">
    <font>
      <sz val="10"/>
      <name val="Arial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u/>
      <sz val="14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14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11.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18"/>
      </patternFill>
    </fill>
    <fill>
      <patternFill patternType="solid">
        <fgColor indexed="43"/>
        <bgColor indexed="18"/>
      </patternFill>
    </fill>
    <fill>
      <patternFill patternType="solid">
        <fgColor indexed="41"/>
        <bgColor indexed="18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173">
    <xf numFmtId="0" fontId="0" fillId="0" borderId="0" xfId="0"/>
    <xf numFmtId="0" fontId="5" fillId="0" borderId="0" xfId="0" applyFont="1"/>
    <xf numFmtId="0" fontId="0" fillId="0" borderId="0" xfId="0" applyAlignment="1"/>
    <xf numFmtId="0" fontId="5" fillId="0" borderId="0" xfId="0" applyFont="1" applyProtection="1"/>
    <xf numFmtId="0" fontId="0" fillId="0" borderId="0" xfId="0" applyAlignment="1">
      <alignment horizontal="left"/>
    </xf>
    <xf numFmtId="0" fontId="0" fillId="0" borderId="0" xfId="0" applyAlignment="1" applyProtection="1"/>
    <xf numFmtId="0" fontId="0" fillId="0" borderId="0" xfId="0" applyProtection="1"/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5" fillId="0" borderId="4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5" fillId="0" borderId="0" xfId="0" applyFont="1" applyBorder="1" applyAlignment="1" applyProtection="1"/>
    <xf numFmtId="0" fontId="18" fillId="0" borderId="0" xfId="0" applyFont="1"/>
    <xf numFmtId="0" fontId="6" fillId="3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18" fillId="0" borderId="0" xfId="0" applyFont="1" applyAlignment="1"/>
    <xf numFmtId="0" fontId="5" fillId="0" borderId="0" xfId="0" applyFont="1" applyBorder="1" applyAlignment="1"/>
    <xf numFmtId="0" fontId="17" fillId="0" borderId="0" xfId="0" applyFont="1" applyAlignment="1" applyProtection="1"/>
    <xf numFmtId="0" fontId="5" fillId="0" borderId="0" xfId="0" applyNumberFormat="1" applyFont="1" applyFill="1" applyAlignment="1" applyProtection="1">
      <alignment horizontal="right"/>
    </xf>
    <xf numFmtId="0" fontId="17" fillId="0" borderId="0" xfId="0" applyFont="1" applyBorder="1" applyAlignment="1" applyProtection="1"/>
    <xf numFmtId="0" fontId="18" fillId="0" borderId="0" xfId="0" applyFont="1" applyFill="1" applyBorder="1" applyAlignment="1" applyProtection="1">
      <alignment horizontal="center"/>
    </xf>
    <xf numFmtId="22" fontId="5" fillId="0" borderId="0" xfId="0" applyNumberFormat="1" applyFont="1" applyAlignment="1" applyProtection="1">
      <alignment horizontal="left"/>
    </xf>
    <xf numFmtId="0" fontId="20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18" fillId="0" borderId="7" xfId="0" applyFont="1" applyBorder="1" applyAlignment="1"/>
    <xf numFmtId="0" fontId="18" fillId="0" borderId="7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3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18" fontId="0" fillId="0" borderId="0" xfId="0" applyNumberFormat="1" applyAlignment="1">
      <alignment horizontal="left"/>
    </xf>
    <xf numFmtId="0" fontId="19" fillId="0" borderId="0" xfId="0" applyFont="1" applyAlignment="1" applyProtection="1">
      <alignment horizontal="left"/>
    </xf>
    <xf numFmtId="0" fontId="4" fillId="0" borderId="0" xfId="0" applyFont="1" applyAlignment="1" applyProtection="1"/>
    <xf numFmtId="0" fontId="14" fillId="0" borderId="0" xfId="0" applyFont="1" applyAlignment="1" applyProtection="1"/>
    <xf numFmtId="18" fontId="0" fillId="0" borderId="0" xfId="0" applyNumberFormat="1" applyAlignment="1"/>
    <xf numFmtId="167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/>
    <xf numFmtId="49" fontId="6" fillId="0" borderId="0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Fill="1" applyAlignment="1" applyProtection="1">
      <alignment horizontal="left"/>
    </xf>
    <xf numFmtId="166" fontId="6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Font="1" applyFill="1" applyAlignment="1"/>
    <xf numFmtId="0" fontId="13" fillId="0" borderId="0" xfId="0" applyFont="1" applyFill="1" applyAlignment="1" applyProtection="1">
      <protection locked="0"/>
    </xf>
    <xf numFmtId="0" fontId="0" fillId="0" borderId="0" xfId="0" applyFill="1" applyAlignment="1" applyProtection="1"/>
    <xf numFmtId="18" fontId="20" fillId="0" borderId="8" xfId="0" applyNumberFormat="1" applyFont="1" applyBorder="1" applyAlignment="1" applyProtection="1">
      <alignment horizontal="center"/>
    </xf>
    <xf numFmtId="49" fontId="22" fillId="0" borderId="7" xfId="0" applyNumberFormat="1" applyFont="1" applyBorder="1" applyAlignment="1" applyProtection="1"/>
    <xf numFmtId="49" fontId="22" fillId="0" borderId="0" xfId="0" applyNumberFormat="1" applyFont="1" applyAlignment="1">
      <alignment horizontal="left"/>
    </xf>
    <xf numFmtId="0" fontId="6" fillId="2" borderId="5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right"/>
    </xf>
    <xf numFmtId="168" fontId="0" fillId="0" borderId="0" xfId="0" applyNumberFormat="1"/>
    <xf numFmtId="164" fontId="1" fillId="0" borderId="0" xfId="0" applyNumberFormat="1" applyFont="1" applyAlignment="1" applyProtection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24" fillId="0" borderId="0" xfId="0" applyFont="1" applyAlignment="1" applyProtection="1">
      <alignment horizontal="left" vertical="center"/>
    </xf>
    <xf numFmtId="22" fontId="25" fillId="0" borderId="0" xfId="0" applyNumberFormat="1" applyFont="1" applyAlignment="1" applyProtection="1">
      <alignment horizontal="left"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center"/>
    </xf>
    <xf numFmtId="0" fontId="26" fillId="6" borderId="0" xfId="0" applyFont="1" applyFill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3" fontId="6" fillId="4" borderId="7" xfId="0" quotePrefix="1" applyNumberFormat="1" applyFont="1" applyFill="1" applyBorder="1" applyAlignment="1" applyProtection="1">
      <alignment horizontal="center"/>
      <protection locked="0"/>
    </xf>
    <xf numFmtId="3" fontId="6" fillId="4" borderId="7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protection locked="0"/>
    </xf>
    <xf numFmtId="0" fontId="1" fillId="0" borderId="0" xfId="0" applyFont="1" applyAlignment="1" applyProtection="1">
      <protection locked="0"/>
    </xf>
    <xf numFmtId="0" fontId="6" fillId="4" borderId="0" xfId="0" applyFont="1" applyFill="1" applyAlignment="1" applyProtection="1">
      <protection locked="0"/>
    </xf>
    <xf numFmtId="0" fontId="6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</xf>
    <xf numFmtId="0" fontId="0" fillId="0" borderId="0" xfId="0" applyAlignment="1"/>
    <xf numFmtId="0" fontId="5" fillId="0" borderId="0" xfId="0" applyFont="1" applyAlignment="1" applyProtection="1"/>
    <xf numFmtId="0" fontId="0" fillId="0" borderId="0" xfId="0" applyAlignment="1" applyProtection="1"/>
    <xf numFmtId="0" fontId="0" fillId="0" borderId="10" xfId="0" applyBorder="1" applyAlignment="1" applyProtection="1"/>
    <xf numFmtId="0" fontId="11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3" fontId="6" fillId="4" borderId="11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4" fillId="0" borderId="0" xfId="0" applyFont="1" applyAlignment="1" applyProtection="1"/>
    <xf numFmtId="0" fontId="7" fillId="0" borderId="13" xfId="0" applyFont="1" applyBorder="1" applyAlignment="1" applyProtection="1"/>
    <xf numFmtId="0" fontId="5" fillId="0" borderId="12" xfId="0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5" fillId="0" borderId="1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9" xfId="0" applyBorder="1" applyAlignment="1"/>
    <xf numFmtId="3" fontId="6" fillId="4" borderId="12" xfId="0" quotePrefix="1" applyNumberFormat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4" borderId="0" xfId="0" applyNumberFormat="1" applyFont="1" applyFill="1" applyAlignment="1" applyProtection="1">
      <protection locked="0"/>
    </xf>
    <xf numFmtId="0" fontId="6" fillId="0" borderId="0" xfId="0" applyNumberFormat="1" applyFont="1" applyAlignment="1" applyProtection="1"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/>
    <xf numFmtId="0" fontId="15" fillId="0" borderId="0" xfId="0" applyFont="1" applyAlignment="1" applyProtection="1">
      <alignment horizontal="left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165" fontId="6" fillId="4" borderId="0" xfId="0" applyNumberFormat="1" applyFont="1" applyFill="1" applyAlignment="1" applyProtection="1">
      <alignment horizontal="left"/>
      <protection locked="0"/>
    </xf>
    <xf numFmtId="165" fontId="6" fillId="0" borderId="0" xfId="0" applyNumberFormat="1" applyFont="1" applyAlignment="1" applyProtection="1">
      <protection locked="0"/>
    </xf>
    <xf numFmtId="0" fontId="5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5" fillId="0" borderId="22" xfId="0" applyFont="1" applyBorder="1" applyAlignment="1" applyProtection="1">
      <alignment horizontal="right"/>
    </xf>
    <xf numFmtId="0" fontId="0" fillId="0" borderId="29" xfId="0" applyBorder="1" applyAlignment="1"/>
    <xf numFmtId="49" fontId="6" fillId="0" borderId="27" xfId="0" applyNumberFormat="1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protection locked="0"/>
    </xf>
    <xf numFmtId="0" fontId="17" fillId="0" borderId="0" xfId="0" applyFont="1" applyBorder="1" applyAlignment="1"/>
    <xf numFmtId="0" fontId="0" fillId="0" borderId="10" xfId="0" applyBorder="1" applyAlignment="1"/>
    <xf numFmtId="0" fontId="17" fillId="0" borderId="0" xfId="0" applyFont="1" applyBorder="1" applyAlignment="1" applyProtection="1"/>
    <xf numFmtId="1" fontId="6" fillId="4" borderId="0" xfId="0" quotePrefix="1" applyNumberFormat="1" applyFont="1" applyFill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3" fontId="6" fillId="2" borderId="25" xfId="0" applyNumberFormat="1" applyFont="1" applyFill="1" applyBorder="1" applyAlignment="1" applyProtection="1">
      <alignment horizontal="center"/>
    </xf>
    <xf numFmtId="3" fontId="6" fillId="2" borderId="26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4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28" fillId="0" borderId="0" xfId="0" applyFont="1" applyAlignment="1" applyProtection="1"/>
    <xf numFmtId="0" fontId="28" fillId="0" borderId="0" xfId="0" applyFont="1" applyAlignment="1"/>
    <xf numFmtId="0" fontId="0" fillId="6" borderId="0" xfId="0" applyFill="1" applyAlignment="1" applyProtection="1"/>
    <xf numFmtId="0" fontId="0" fillId="6" borderId="0" xfId="0" applyFill="1" applyAlignment="1"/>
    <xf numFmtId="0" fontId="6" fillId="4" borderId="0" xfId="0" applyNumberFormat="1" applyFont="1" applyFill="1" applyAlignment="1" applyProtection="1">
      <alignment horizontal="left"/>
      <protection locked="0"/>
    </xf>
    <xf numFmtId="18" fontId="5" fillId="0" borderId="22" xfId="0" applyNumberFormat="1" applyFont="1" applyBorder="1" applyAlignment="1" applyProtection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3" fontId="6" fillId="4" borderId="12" xfId="0" applyNumberFormat="1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6" fillId="4" borderId="10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/>
    </xf>
    <xf numFmtId="0" fontId="0" fillId="0" borderId="13" xfId="0" applyBorder="1" applyAlignment="1"/>
    <xf numFmtId="0" fontId="0" fillId="0" borderId="28" xfId="0" applyBorder="1" applyAlignment="1"/>
    <xf numFmtId="22" fontId="17" fillId="0" borderId="0" xfId="0" applyNumberFormat="1" applyFont="1" applyAlignment="1" applyProtection="1">
      <alignment horizontal="left"/>
    </xf>
    <xf numFmtId="0" fontId="18" fillId="0" borderId="0" xfId="0" applyFont="1" applyAlignment="1"/>
    <xf numFmtId="18" fontId="6" fillId="4" borderId="0" xfId="0" applyNumberFormat="1" applyFont="1" applyFill="1" applyAlignment="1" applyProtection="1">
      <alignment horizontal="left"/>
      <protection locked="0"/>
    </xf>
    <xf numFmtId="18" fontId="0" fillId="0" borderId="0" xfId="0" applyNumberFormat="1" applyAlignment="1" applyProtection="1">
      <protection locked="0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6" xfId="0" applyNumberFormat="1" applyFont="1" applyBorder="1" applyAlignment="1"/>
    <xf numFmtId="18" fontId="5" fillId="0" borderId="17" xfId="0" applyNumberFormat="1" applyFont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22" fontId="25" fillId="0" borderId="0" xfId="0" applyNumberFormat="1" applyFont="1" applyAlignment="1" applyProtection="1">
      <alignment horizontal="left"/>
    </xf>
    <xf numFmtId="0" fontId="27" fillId="0" borderId="0" xfId="0" applyFont="1" applyAlignment="1" applyProtection="1"/>
    <xf numFmtId="0" fontId="27" fillId="0" borderId="10" xfId="0" applyFont="1" applyBorder="1" applyAlignment="1" applyProtection="1"/>
    <xf numFmtId="0" fontId="1" fillId="0" borderId="0" xfId="0" applyFont="1" applyAlignment="1" applyProtection="1">
      <alignment horizontal="left"/>
    </xf>
    <xf numFmtId="0" fontId="5" fillId="0" borderId="15" xfId="0" applyFont="1" applyBorder="1" applyAlignment="1" applyProtection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166" fontId="6" fillId="2" borderId="0" xfId="0" applyNumberFormat="1" applyFont="1" applyFill="1" applyAlignment="1" applyProtection="1">
      <alignment horizontal="left"/>
      <protection locked="0"/>
    </xf>
    <xf numFmtId="169" fontId="6" fillId="2" borderId="0" xfId="0" applyNumberFormat="1" applyFont="1" applyFill="1" applyAlignment="1" applyProtection="1">
      <alignment horizontal="left"/>
      <protection locked="0"/>
    </xf>
    <xf numFmtId="170" fontId="21" fillId="2" borderId="0" xfId="0" applyNumberFormat="1" applyFont="1" applyFill="1" applyAlignment="1" applyProtection="1">
      <alignment horizontal="left"/>
      <protection locked="0"/>
    </xf>
    <xf numFmtId="170" fontId="0" fillId="0" borderId="0" xfId="0" applyNumberFormat="1" applyAlignment="1" applyProtection="1">
      <protection locked="0"/>
    </xf>
    <xf numFmtId="22" fontId="5" fillId="0" borderId="0" xfId="0" applyNumberFormat="1" applyFont="1" applyAlignment="1" applyProtection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sqref="A1:I1"/>
    </sheetView>
  </sheetViews>
  <sheetFormatPr defaultRowHeight="12.75" x14ac:dyDescent="0.2"/>
  <cols>
    <col min="1" max="1" width="22" customWidth="1"/>
    <col min="2" max="2" width="3.5703125" customWidth="1"/>
    <col min="3" max="3" width="4.42578125" customWidth="1"/>
    <col min="4" max="4" width="10.140625" customWidth="1"/>
    <col min="5" max="5" width="11.85546875" customWidth="1"/>
    <col min="6" max="6" width="13.140625" customWidth="1"/>
    <col min="7" max="7" width="14.28515625" customWidth="1"/>
    <col min="8" max="9" width="10.140625" customWidth="1"/>
    <col min="10" max="10" width="3.7109375" customWidth="1"/>
    <col min="12" max="12" width="16.85546875" bestFit="1" customWidth="1"/>
    <col min="14" max="14" width="18.140625" customWidth="1"/>
  </cols>
  <sheetData>
    <row r="1" spans="1:11" ht="15" customHeight="1" x14ac:dyDescent="0.25">
      <c r="A1" s="109" t="s">
        <v>37</v>
      </c>
      <c r="B1" s="74"/>
      <c r="C1" s="74"/>
      <c r="D1" s="74"/>
      <c r="E1" s="74"/>
      <c r="F1" s="74"/>
      <c r="G1" s="74"/>
      <c r="H1" s="74"/>
      <c r="I1" s="74"/>
      <c r="J1" s="32"/>
    </row>
    <row r="2" spans="1:11" ht="15" customHeight="1" x14ac:dyDescent="0.2">
      <c r="A2" s="110" t="s">
        <v>17</v>
      </c>
      <c r="B2" s="74"/>
      <c r="C2" s="74"/>
      <c r="D2" s="74"/>
      <c r="E2" s="74"/>
      <c r="F2" s="74"/>
      <c r="G2" s="74"/>
      <c r="H2" s="74"/>
      <c r="I2" s="74"/>
      <c r="J2" s="32"/>
    </row>
    <row r="3" spans="1:11" ht="15" customHeight="1" x14ac:dyDescent="0.25">
      <c r="A3" s="111" t="str">
        <f>IF(D9="Y","FIRST","FINAL")</f>
        <v>FIRST</v>
      </c>
      <c r="B3" s="74"/>
      <c r="C3" s="74"/>
      <c r="D3" s="74"/>
      <c r="E3" s="74"/>
      <c r="F3" s="74"/>
      <c r="G3" s="74"/>
      <c r="H3" s="74"/>
      <c r="I3" s="74"/>
      <c r="J3" s="2"/>
    </row>
    <row r="4" spans="1:11" ht="15" customHeight="1" x14ac:dyDescent="0.25">
      <c r="A4" s="112" t="s">
        <v>28</v>
      </c>
      <c r="B4" s="112"/>
      <c r="C4" s="112"/>
      <c r="D4" s="112"/>
      <c r="E4" s="112"/>
      <c r="F4" s="112"/>
      <c r="G4" s="112"/>
      <c r="H4" s="112"/>
      <c r="I4" s="112"/>
      <c r="J4" s="11"/>
    </row>
    <row r="5" spans="1:11" ht="15" customHeight="1" x14ac:dyDescent="0.2">
      <c r="A5" s="113"/>
      <c r="B5" s="74"/>
      <c r="C5" s="74"/>
      <c r="D5" s="74"/>
      <c r="E5" s="74"/>
      <c r="F5" s="74"/>
      <c r="G5" s="74"/>
      <c r="H5" s="74"/>
      <c r="I5" s="74"/>
      <c r="J5" s="2"/>
    </row>
    <row r="6" spans="1:11" ht="15" customHeight="1" x14ac:dyDescent="0.25">
      <c r="A6" s="58" t="s">
        <v>23</v>
      </c>
      <c r="B6" s="62" t="s">
        <v>34</v>
      </c>
      <c r="C6" s="62"/>
      <c r="D6" s="62"/>
      <c r="E6" s="63"/>
      <c r="F6" s="63"/>
      <c r="G6" s="57"/>
      <c r="H6" s="57"/>
      <c r="I6" s="57"/>
      <c r="J6" s="2"/>
    </row>
    <row r="7" spans="1:11" ht="15" customHeight="1" thickBot="1" x14ac:dyDescent="0.25">
      <c r="A7" s="59" t="s">
        <v>35</v>
      </c>
      <c r="B7" s="56"/>
      <c r="C7" s="56"/>
      <c r="D7" s="56"/>
      <c r="E7" s="56"/>
      <c r="F7" s="56"/>
      <c r="G7" s="56"/>
      <c r="H7" s="56"/>
      <c r="I7" s="56"/>
      <c r="J7" s="5"/>
    </row>
    <row r="8" spans="1:11" ht="15" customHeight="1" thickTop="1" x14ac:dyDescent="0.2">
      <c r="A8" s="161" t="s">
        <v>19</v>
      </c>
      <c r="B8" s="162"/>
      <c r="C8" s="163"/>
      <c r="D8" s="49" t="s">
        <v>8</v>
      </c>
      <c r="E8" s="158" t="s">
        <v>7</v>
      </c>
      <c r="F8" s="159"/>
      <c r="G8" s="159"/>
      <c r="H8" s="159"/>
      <c r="I8" s="160"/>
      <c r="J8" s="13"/>
    </row>
    <row r="9" spans="1:11" ht="15" customHeight="1" x14ac:dyDescent="0.25">
      <c r="A9" s="172" t="s">
        <v>6</v>
      </c>
      <c r="B9" s="76"/>
      <c r="C9" s="76"/>
      <c r="D9" s="52" t="s">
        <v>12</v>
      </c>
      <c r="E9" s="165" t="str">
        <f>IF(D9="Y","Notification ID number:"," ")</f>
        <v>Notification ID number:</v>
      </c>
      <c r="F9" s="166"/>
      <c r="G9" s="167"/>
      <c r="H9" s="156" t="str">
        <f>IF(D9="Y",TEXT(B13," ")&amp;TEXT(A12," ")&amp;TEXT(D16,"mmddyy")&amp;TEXT(H16,"hhmm")," ")</f>
        <v xml:space="preserve"> -0100000000</v>
      </c>
      <c r="I9" s="157"/>
      <c r="J9" s="38"/>
    </row>
    <row r="10" spans="1:11" ht="15" customHeight="1" x14ac:dyDescent="0.2">
      <c r="A10" s="118" t="s">
        <v>13</v>
      </c>
      <c r="B10" s="74"/>
      <c r="C10" s="119"/>
      <c r="D10" s="12"/>
      <c r="E10" s="138" t="str">
        <f>IF(D9="N","Enter notification ID number"," ")</f>
        <v xml:space="preserve"> </v>
      </c>
      <c r="F10" s="139"/>
      <c r="G10" s="140"/>
      <c r="H10" s="114"/>
      <c r="I10" s="115"/>
      <c r="J10" s="39"/>
    </row>
    <row r="11" spans="1:11" ht="15" customHeight="1" thickBot="1" x14ac:dyDescent="0.25">
      <c r="A11" s="120" t="s">
        <v>14</v>
      </c>
      <c r="B11" s="74"/>
      <c r="C11" s="119"/>
      <c r="D11" s="15"/>
      <c r="E11" s="149" t="str">
        <f>IF(D9="N","from FIRST notification:"," ")</f>
        <v xml:space="preserve"> </v>
      </c>
      <c r="F11" s="150"/>
      <c r="G11" s="151"/>
      <c r="H11" s="116"/>
      <c r="I11" s="117"/>
      <c r="J11" s="40"/>
    </row>
    <row r="12" spans="1:11" ht="15" customHeight="1" thickTop="1" x14ac:dyDescent="0.2">
      <c r="A12" s="152" t="s">
        <v>19</v>
      </c>
      <c r="B12" s="153"/>
      <c r="C12" s="153"/>
      <c r="D12" s="153"/>
      <c r="E12" s="153"/>
      <c r="F12" s="153"/>
      <c r="G12" s="153"/>
      <c r="H12" s="153"/>
      <c r="I12" s="153"/>
      <c r="J12" s="5"/>
    </row>
    <row r="13" spans="1:11" ht="15" customHeight="1" x14ac:dyDescent="0.2">
      <c r="A13" s="23" t="s">
        <v>20</v>
      </c>
      <c r="B13" s="93"/>
      <c r="C13" s="93"/>
      <c r="D13" s="73"/>
      <c r="E13" s="74"/>
      <c r="F13" s="74"/>
      <c r="G13" s="74"/>
      <c r="H13" s="74"/>
      <c r="I13" s="74"/>
      <c r="J13" s="5"/>
    </row>
    <row r="14" spans="1:11" ht="15" customHeight="1" x14ac:dyDescent="0.2">
      <c r="A14" s="23" t="s">
        <v>31</v>
      </c>
      <c r="B14" s="121"/>
      <c r="C14" s="61"/>
      <c r="D14" s="122" t="str">
        <f>IF(D9="N","Date of first notification (mm/dd/yy):"," ")</f>
        <v xml:space="preserve"> </v>
      </c>
      <c r="E14" s="74"/>
      <c r="F14" s="74"/>
      <c r="G14" s="74"/>
      <c r="H14" s="106"/>
      <c r="I14" s="106"/>
      <c r="J14" s="41"/>
    </row>
    <row r="15" spans="1:11" ht="15" customHeight="1" x14ac:dyDescent="0.2">
      <c r="A15" s="3" t="s">
        <v>2</v>
      </c>
      <c r="B15" s="71"/>
      <c r="C15" s="72"/>
      <c r="D15" s="72"/>
      <c r="E15" s="72"/>
      <c r="F15" s="72"/>
      <c r="G15" s="53" t="s">
        <v>0</v>
      </c>
      <c r="H15" s="168"/>
      <c r="I15" s="168"/>
      <c r="J15" s="42"/>
      <c r="K15" s="14"/>
    </row>
    <row r="16" spans="1:11" ht="15" customHeight="1" x14ac:dyDescent="0.2">
      <c r="A16" s="164" t="s">
        <v>32</v>
      </c>
      <c r="B16" s="164"/>
      <c r="C16" s="164"/>
      <c r="D16" s="170"/>
      <c r="E16" s="171"/>
      <c r="F16" s="171"/>
      <c r="G16" s="55" t="s">
        <v>16</v>
      </c>
      <c r="H16" s="169"/>
      <c r="I16" s="169"/>
      <c r="J16" s="33"/>
    </row>
    <row r="17" spans="1:15" ht="15" customHeight="1" x14ac:dyDescent="0.2">
      <c r="A17" s="3" t="s">
        <v>1</v>
      </c>
      <c r="B17" s="69"/>
      <c r="C17" s="72"/>
      <c r="D17" s="72"/>
      <c r="E17" s="72"/>
      <c r="F17" s="72"/>
      <c r="G17" s="72"/>
      <c r="H17" s="72"/>
      <c r="I17" s="72"/>
      <c r="J17" s="47"/>
      <c r="L17" s="54"/>
    </row>
    <row r="18" spans="1:15" ht="15" customHeigh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48"/>
    </row>
    <row r="19" spans="1:15" ht="15" customHeight="1" x14ac:dyDescent="0.2">
      <c r="A19" s="69"/>
      <c r="B19" s="70"/>
      <c r="C19" s="70"/>
      <c r="D19" s="70"/>
      <c r="E19" s="70"/>
      <c r="F19" s="70"/>
      <c r="G19" s="70"/>
      <c r="H19" s="70"/>
      <c r="I19" s="70"/>
      <c r="J19" s="48"/>
    </row>
    <row r="20" spans="1:15" ht="15" customHeight="1" x14ac:dyDescent="0.2">
      <c r="A20" s="75" t="s">
        <v>15</v>
      </c>
      <c r="B20" s="75"/>
      <c r="C20" s="75"/>
      <c r="D20" s="75"/>
      <c r="E20" s="74"/>
      <c r="F20" s="74"/>
      <c r="G20" s="60" t="s">
        <v>13</v>
      </c>
      <c r="H20" s="61"/>
      <c r="I20" s="61"/>
      <c r="J20" s="43"/>
    </row>
    <row r="21" spans="1:15" ht="15" x14ac:dyDescent="0.2">
      <c r="A21" s="75" t="str">
        <f>IF(G20="Marine Vessel","Name of marine vessel bringing fuel to CA:","Name of transporter, ID # of Cargo Tank Truck or Railcar:")</f>
        <v>Name of marine vessel bringing fuel to CA:</v>
      </c>
      <c r="B21" s="74"/>
      <c r="C21" s="74"/>
      <c r="D21" s="74"/>
      <c r="E21" s="74"/>
      <c r="F21" s="74"/>
      <c r="G21" s="137"/>
      <c r="H21" s="137"/>
      <c r="I21" s="137"/>
      <c r="J21" s="44"/>
    </row>
    <row r="22" spans="1:15" ht="15" customHeight="1" x14ac:dyDescent="0.2">
      <c r="A22" s="75" t="s">
        <v>3</v>
      </c>
      <c r="B22" s="74"/>
      <c r="C22" s="74"/>
      <c r="D22" s="74"/>
      <c r="E22" s="74"/>
      <c r="F22" s="74"/>
      <c r="G22" s="93"/>
      <c r="H22" s="93"/>
      <c r="I22" s="93"/>
      <c r="J22" s="45"/>
    </row>
    <row r="23" spans="1:15" ht="15" customHeight="1" thickBot="1" x14ac:dyDescent="0.25">
      <c r="A23" s="3" t="s">
        <v>5</v>
      </c>
      <c r="B23" s="93"/>
      <c r="C23" s="93"/>
      <c r="D23" s="93"/>
      <c r="E23" s="94"/>
      <c r="F23" s="20" t="s">
        <v>4</v>
      </c>
      <c r="G23" s="71"/>
      <c r="H23" s="71"/>
      <c r="I23" s="71"/>
      <c r="J23" s="46"/>
    </row>
    <row r="24" spans="1:15" ht="15" customHeight="1" thickTop="1" x14ac:dyDescent="0.2">
      <c r="A24" s="75"/>
      <c r="B24" s="76"/>
      <c r="C24" s="76"/>
      <c r="D24" s="76"/>
      <c r="E24" s="76"/>
      <c r="F24" s="76"/>
      <c r="G24" s="77"/>
      <c r="H24" s="10" t="s">
        <v>8</v>
      </c>
      <c r="I24" s="26" t="s">
        <v>12</v>
      </c>
      <c r="J24" s="17"/>
      <c r="K24" s="22"/>
      <c r="L24" s="17"/>
    </row>
    <row r="25" spans="1:15" ht="15" customHeight="1" x14ac:dyDescent="0.2">
      <c r="A25" s="75" t="str">
        <f>IF(G20="Marine Vessel","Do you have a Marine Vessel Protocol with CARB?:","Do you have a Cargo Tank Truck or Railcar Protocol with CARB?:")</f>
        <v>Do you have a Marine Vessel Protocol with CARB?:</v>
      </c>
      <c r="B25" s="76"/>
      <c r="C25" s="76"/>
      <c r="D25" s="76"/>
      <c r="E25" s="76"/>
      <c r="F25" s="76"/>
      <c r="G25" s="76"/>
      <c r="H25" s="7" t="s">
        <v>12</v>
      </c>
      <c r="I25" s="27" t="s">
        <v>11</v>
      </c>
      <c r="J25" s="2"/>
      <c r="K25" s="18"/>
      <c r="L25" s="18"/>
    </row>
    <row r="26" spans="1:15" ht="15" customHeight="1" thickBot="1" x14ac:dyDescent="0.25">
      <c r="A26" s="75" t="str">
        <f>IF(G20="Marine Vessel","Do you elect to use the marine vessel as the import facility?","Do you elect to use the Cargo Tank Truck or Railcar as the import facility?:")</f>
        <v>Do you elect to use the marine vessel as the import facility?</v>
      </c>
      <c r="B26" s="76"/>
      <c r="C26" s="76"/>
      <c r="D26" s="76"/>
      <c r="E26" s="76"/>
      <c r="F26" s="76"/>
      <c r="G26" s="76"/>
      <c r="H26" s="8" t="s">
        <v>12</v>
      </c>
      <c r="I26" s="50" t="s">
        <v>21</v>
      </c>
      <c r="J26" s="2"/>
      <c r="K26" s="21"/>
      <c r="L26" s="19"/>
    </row>
    <row r="27" spans="1:15" ht="15" customHeight="1" thickTop="1" x14ac:dyDescent="0.25">
      <c r="A27" s="78" t="str">
        <f>IF(OR(A28="If you do not have a protocol you can not use the Cargo Tank or Railcar as the import facility",A28="If you do not have a protocol you can not use the marine vessel as the import facility"),"ERROR                                                   ERROR                                                                 ERROR"," ")</f>
        <v xml:space="preserve"> </v>
      </c>
      <c r="B27" s="79"/>
      <c r="C27" s="79"/>
      <c r="D27" s="79"/>
      <c r="E27" s="79"/>
      <c r="F27" s="79"/>
      <c r="G27" s="79"/>
      <c r="H27" s="79"/>
      <c r="I27" s="51" t="s">
        <v>22</v>
      </c>
      <c r="J27" s="34"/>
      <c r="O27" s="4"/>
    </row>
    <row r="28" spans="1:15" ht="15" customHeight="1" x14ac:dyDescent="0.25">
      <c r="A28" s="97" t="str">
        <f>IF(G20="Marine Vessel",IF(AND(H25="Y",H26="Y"),"Using the MARINE VESSEL as the Import Facility",IF(OR(G20="Marine Vessel",G20="Cargo Tank/Railcar"),IF(AND(H25="N",H26="Y"),"If you do not have a protocol you can not use the marine vessel as the import facility","Using SHORE TANKS as the Import Facility"))),IF(AND(H25="Y",H26="Y"),"Using the CARGO TANK TRUCK or RAILCAR as the Import Facility",IF(AND(H25="N",H26="Y"),"If you do not have a protocol you can not use the Cargo Tank or Railcar as the import facility","Using the FACILITY TANK as the import facility")))</f>
        <v>Using the MARINE VESSEL as the Import Facility</v>
      </c>
      <c r="B28" s="97"/>
      <c r="C28" s="97"/>
      <c r="D28" s="97"/>
      <c r="E28" s="97"/>
      <c r="F28" s="97"/>
      <c r="G28" s="97"/>
      <c r="H28" s="97"/>
      <c r="I28" s="97"/>
      <c r="J28" s="28"/>
    </row>
    <row r="29" spans="1:15" ht="15" customHeight="1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35"/>
    </row>
    <row r="30" spans="1:15" ht="15" customHeight="1" thickBot="1" x14ac:dyDescent="0.25">
      <c r="A30" s="84" t="str">
        <f>IF(AND(G20="Marine Vessel",H25="Y",H26="Y"),"The motor fuel in each marine vessel compartment shall constitute a separate final blend.",IF(AND(G20="Cargo Tank Truck or Railcar",H25="Y",H26="Y"),"The motor fuel in each cargo tank truck or railcar compartment shall constitute a separate final blend.","The motor fuel in each California facility tank shall constitute a separate final blend."))</f>
        <v>The motor fuel in each marine vessel compartment shall constitute a separate final blend.</v>
      </c>
      <c r="B30" s="84"/>
      <c r="C30" s="84"/>
      <c r="D30" s="84"/>
      <c r="E30" s="84"/>
      <c r="F30" s="84"/>
      <c r="G30" s="84"/>
      <c r="H30" s="84"/>
      <c r="I30" s="84"/>
      <c r="J30" s="25"/>
    </row>
    <row r="31" spans="1:15" ht="15" customHeight="1" thickTop="1" x14ac:dyDescent="0.2">
      <c r="A31" s="87" t="s">
        <v>24</v>
      </c>
      <c r="B31" s="88"/>
      <c r="C31" s="89"/>
      <c r="D31" s="87" t="s">
        <v>29</v>
      </c>
      <c r="E31" s="143"/>
      <c r="F31" s="143"/>
      <c r="G31" s="89"/>
      <c r="H31" s="87" t="s">
        <v>26</v>
      </c>
      <c r="I31" s="144"/>
      <c r="J31" s="9"/>
    </row>
    <row r="32" spans="1:15" ht="15" customHeight="1" thickBot="1" x14ac:dyDescent="0.25">
      <c r="A32" s="85" t="s">
        <v>25</v>
      </c>
      <c r="B32" s="95"/>
      <c r="C32" s="96"/>
      <c r="D32" s="145" t="s">
        <v>30</v>
      </c>
      <c r="E32" s="146"/>
      <c r="F32" s="146"/>
      <c r="G32" s="147"/>
      <c r="H32" s="85" t="s">
        <v>27</v>
      </c>
      <c r="I32" s="86"/>
      <c r="J32" s="9"/>
    </row>
    <row r="33" spans="1:14" ht="15" customHeight="1" thickTop="1" x14ac:dyDescent="0.2">
      <c r="A33" s="99"/>
      <c r="B33" s="100"/>
      <c r="C33" s="101"/>
      <c r="D33" s="80"/>
      <c r="E33" s="101"/>
      <c r="F33" s="101"/>
      <c r="G33" s="81"/>
      <c r="H33" s="80"/>
      <c r="I33" s="81"/>
      <c r="J33" s="9"/>
    </row>
    <row r="34" spans="1:14" ht="15" customHeight="1" x14ac:dyDescent="0.2">
      <c r="A34" s="64"/>
      <c r="B34" s="102"/>
      <c r="C34" s="103"/>
      <c r="D34" s="68"/>
      <c r="E34" s="103"/>
      <c r="F34" s="103"/>
      <c r="G34" s="82"/>
      <c r="H34" s="68"/>
      <c r="I34" s="82"/>
      <c r="J34" s="9"/>
    </row>
    <row r="35" spans="1:14" ht="15" customHeight="1" x14ac:dyDescent="0.2">
      <c r="A35" s="64"/>
      <c r="B35" s="102"/>
      <c r="C35" s="103"/>
      <c r="D35" s="68"/>
      <c r="E35" s="103"/>
      <c r="F35" s="103"/>
      <c r="G35" s="82"/>
      <c r="H35" s="68"/>
      <c r="I35" s="82"/>
      <c r="J35" s="9"/>
      <c r="L35" s="16"/>
      <c r="M35" s="16"/>
      <c r="N35" s="16"/>
    </row>
    <row r="36" spans="1:14" ht="15" customHeight="1" x14ac:dyDescent="0.2">
      <c r="A36" s="64"/>
      <c r="B36" s="102"/>
      <c r="C36" s="103"/>
      <c r="D36" s="68"/>
      <c r="E36" s="103"/>
      <c r="F36" s="103"/>
      <c r="G36" s="82"/>
      <c r="H36" s="64"/>
      <c r="I36" s="148"/>
      <c r="J36" s="9"/>
      <c r="L36" s="16"/>
      <c r="M36" s="16"/>
      <c r="N36" s="16"/>
    </row>
    <row r="37" spans="1:14" ht="15" customHeight="1" x14ac:dyDescent="0.2">
      <c r="A37" s="64"/>
      <c r="B37" s="102"/>
      <c r="C37" s="103"/>
      <c r="D37" s="67"/>
      <c r="E37" s="103"/>
      <c r="F37" s="103"/>
      <c r="G37" s="82"/>
      <c r="H37" s="68"/>
      <c r="I37" s="82"/>
      <c r="J37" s="9"/>
    </row>
    <row r="38" spans="1:14" ht="15" customHeight="1" x14ac:dyDescent="0.2">
      <c r="A38" s="64"/>
      <c r="B38" s="65"/>
      <c r="C38" s="66"/>
      <c r="D38" s="67"/>
      <c r="E38" s="65"/>
      <c r="F38" s="65"/>
      <c r="G38" s="66"/>
      <c r="H38" s="68"/>
      <c r="I38" s="66"/>
      <c r="J38" s="9"/>
    </row>
    <row r="39" spans="1:14" ht="15" customHeight="1" thickBot="1" x14ac:dyDescent="0.25">
      <c r="A39" s="98"/>
      <c r="B39" s="91"/>
      <c r="C39" s="91"/>
      <c r="D39" s="90"/>
      <c r="E39" s="91"/>
      <c r="F39" s="91"/>
      <c r="G39" s="92"/>
      <c r="H39" s="141"/>
      <c r="I39" s="142"/>
      <c r="J39" s="9"/>
    </row>
    <row r="40" spans="1:14" ht="15" customHeight="1" thickTop="1" thickBot="1" x14ac:dyDescent="0.25">
      <c r="A40" s="125" t="s">
        <v>36</v>
      </c>
      <c r="B40" s="126"/>
      <c r="C40" s="126"/>
      <c r="D40" s="126"/>
      <c r="E40" s="126"/>
      <c r="F40" s="126"/>
      <c r="G40" s="127"/>
      <c r="H40" s="123">
        <f>SUM(G33:I39)</f>
        <v>0</v>
      </c>
      <c r="I40" s="124"/>
      <c r="J40" s="6"/>
    </row>
    <row r="41" spans="1:14" ht="15" customHeight="1" thickTop="1" x14ac:dyDescent="0.2">
      <c r="A41" s="76"/>
      <c r="B41" s="76"/>
      <c r="C41" s="76"/>
      <c r="D41" s="76"/>
      <c r="E41" s="76"/>
      <c r="F41" s="76"/>
      <c r="G41" s="76"/>
      <c r="H41" s="76"/>
      <c r="I41" s="76"/>
      <c r="J41" s="5"/>
    </row>
    <row r="42" spans="1:14" ht="15" customHeight="1" x14ac:dyDescent="0.2">
      <c r="A42" s="108" t="str">
        <f>IF(D9="Y","Estimated Arrival Date:","Start of transfer Date:")</f>
        <v>Estimated Arrival Date:</v>
      </c>
      <c r="B42" s="108"/>
      <c r="C42" s="106"/>
      <c r="D42" s="107"/>
      <c r="E42" s="104" t="str">
        <f>IF(D9="Y","Estimated arrival time:","Start of transfer time:")</f>
        <v>Estimated arrival time:</v>
      </c>
      <c r="F42" s="105"/>
      <c r="G42" s="105"/>
      <c r="H42" s="154"/>
      <c r="I42" s="155"/>
      <c r="J42" s="37"/>
    </row>
    <row r="43" spans="1:14" ht="12" customHeight="1" x14ac:dyDescent="0.2">
      <c r="A43" s="24" t="s">
        <v>9</v>
      </c>
      <c r="B43" s="76"/>
      <c r="C43" s="76"/>
      <c r="D43" s="76"/>
      <c r="E43" s="76"/>
      <c r="F43" s="74"/>
      <c r="G43" s="24" t="s">
        <v>10</v>
      </c>
      <c r="H43" s="76"/>
      <c r="I43" s="76"/>
      <c r="J43" s="5"/>
    </row>
    <row r="44" spans="1:14" ht="15" customHeight="1" x14ac:dyDescent="0.2">
      <c r="A44" s="75" t="str">
        <f>IF(AND(G20="Marine Vessel",H25="Y",H26="Y"),"Name of the docking facility:",IF(AND(G20="Cargo Tank Truck or Railcar",H25="Y",H26="Y"),"Name of unloading facility:","Name of the CA facility:"))</f>
        <v>Name of the docking facility:</v>
      </c>
      <c r="B44" s="75"/>
      <c r="C44" s="75"/>
      <c r="D44" s="71"/>
      <c r="E44" s="71"/>
      <c r="F44" s="71"/>
      <c r="G44" s="71"/>
      <c r="H44" s="71"/>
      <c r="I44" s="71"/>
      <c r="J44" s="30"/>
    </row>
    <row r="45" spans="1:14" ht="15" customHeight="1" x14ac:dyDescent="0.2">
      <c r="A45" s="75" t="str">
        <f>IF(AND(G20="Marine Vessel",H25="Y",H26="Y"),"Physical address of the docking facility:",IF(AND(G20="Cargo Tank Truck or Railcar",H25="Y",H26="Y"),"Physical address of unloading facility:","Physical address of the CA facility:"))</f>
        <v>Physical address of the docking facility:</v>
      </c>
      <c r="B45" s="75"/>
      <c r="C45" s="75"/>
      <c r="D45" s="74"/>
      <c r="E45" s="71"/>
      <c r="F45" s="132"/>
      <c r="G45" s="132"/>
      <c r="H45" s="132"/>
      <c r="I45" s="132"/>
      <c r="J45" s="30"/>
    </row>
    <row r="46" spans="1:14" ht="15" customHeight="1" x14ac:dyDescent="0.2">
      <c r="A46" s="133" t="str">
        <f>IF(A44="Name of the docking facility:","Name of CA facility to which the fuel will be transfered:"," ")</f>
        <v>Name of CA facility to which the fuel will be transfered:</v>
      </c>
      <c r="B46" s="134"/>
      <c r="C46" s="134"/>
      <c r="D46" s="134"/>
      <c r="E46" s="134"/>
      <c r="F46" s="135"/>
      <c r="G46" s="136"/>
      <c r="H46" s="136"/>
      <c r="I46" s="136"/>
      <c r="J46" s="29"/>
    </row>
    <row r="47" spans="1:14" ht="15" customHeight="1" x14ac:dyDescent="0.2">
      <c r="A47" s="75" t="str">
        <f>IF(A44="Name of the docking facility:","Physical address of the CA facility:"," ")</f>
        <v>Physical address of the CA facility:</v>
      </c>
      <c r="B47" s="74"/>
      <c r="C47" s="74"/>
      <c r="D47" s="74"/>
      <c r="E47" s="71"/>
      <c r="F47" s="132"/>
      <c r="G47" s="132"/>
      <c r="H47" s="132"/>
      <c r="I47" s="132"/>
      <c r="J47" s="29"/>
    </row>
    <row r="48" spans="1:14" ht="15" customHeight="1" x14ac:dyDescent="0.2">
      <c r="A48" s="75"/>
      <c r="B48" s="75"/>
      <c r="C48" s="75"/>
      <c r="D48" s="75"/>
      <c r="E48" s="75"/>
      <c r="F48" s="75"/>
      <c r="G48" s="75"/>
      <c r="H48" s="75"/>
      <c r="I48" s="75"/>
      <c r="J48" s="16"/>
    </row>
    <row r="49" spans="1:10" ht="15" customHeight="1" x14ac:dyDescent="0.2">
      <c r="A49" s="128" t="str">
        <f>A1</f>
        <v>Importer Name</v>
      </c>
      <c r="B49" s="129"/>
      <c r="C49" s="129"/>
      <c r="D49" s="130" t="s">
        <v>33</v>
      </c>
      <c r="E49" s="74"/>
      <c r="F49" s="74"/>
      <c r="G49" s="74"/>
      <c r="H49" s="74"/>
      <c r="I49" s="74"/>
      <c r="J49" s="36"/>
    </row>
    <row r="50" spans="1:10" ht="15" customHeight="1" x14ac:dyDescent="0.2">
      <c r="A50" s="131" t="s">
        <v>18</v>
      </c>
      <c r="B50" s="131"/>
      <c r="C50" s="131"/>
      <c r="D50" s="131"/>
      <c r="E50" s="131"/>
      <c r="F50" s="131"/>
      <c r="G50" s="131"/>
      <c r="H50" s="131"/>
      <c r="I50" s="131"/>
      <c r="J50" s="31"/>
    </row>
    <row r="51" spans="1:10" ht="15" customHeight="1" x14ac:dyDescent="0.2">
      <c r="A51" s="73" t="s">
        <v>38</v>
      </c>
      <c r="B51" s="73"/>
      <c r="C51" s="73"/>
      <c r="D51" s="73"/>
      <c r="E51" s="73"/>
      <c r="F51" s="73"/>
      <c r="G51" s="73"/>
      <c r="H51" s="73"/>
      <c r="I51" s="73"/>
      <c r="J51" s="16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</sheetData>
  <sheetProtection algorithmName="SHA-512" hashValue="o5a5b/ykEwE1bUXH49jO9cFTzqeJ5sU5oVgeF5GUEZprMdfc+RwNMCEPrq9ZNvhtiIcxH5gaMVFi2W9fc60mQg==" saltValue="cUaaX+st9LuwtF7NmLdnLw==" spinCount="100000" sheet="1" objects="1" scenarios="1"/>
  <dataConsolidate/>
  <mergeCells count="96">
    <mergeCell ref="H9:I9"/>
    <mergeCell ref="E8:I8"/>
    <mergeCell ref="A8:C8"/>
    <mergeCell ref="A16:C16"/>
    <mergeCell ref="E9:G9"/>
    <mergeCell ref="H15:I15"/>
    <mergeCell ref="H16:I16"/>
    <mergeCell ref="D16:F16"/>
    <mergeCell ref="A9:C9"/>
    <mergeCell ref="G21:I21"/>
    <mergeCell ref="A48:I48"/>
    <mergeCell ref="E10:G10"/>
    <mergeCell ref="H39:I39"/>
    <mergeCell ref="D31:G31"/>
    <mergeCell ref="H31:I31"/>
    <mergeCell ref="D32:G32"/>
    <mergeCell ref="H36:I36"/>
    <mergeCell ref="D35:G35"/>
    <mergeCell ref="D36:G36"/>
    <mergeCell ref="D37:G37"/>
    <mergeCell ref="E11:G11"/>
    <mergeCell ref="A12:I12"/>
    <mergeCell ref="B17:I17"/>
    <mergeCell ref="A18:I18"/>
    <mergeCell ref="H42:I42"/>
    <mergeCell ref="A51:I51"/>
    <mergeCell ref="A34:C34"/>
    <mergeCell ref="H35:I35"/>
    <mergeCell ref="H40:I40"/>
    <mergeCell ref="A40:G40"/>
    <mergeCell ref="A49:C49"/>
    <mergeCell ref="D49:I49"/>
    <mergeCell ref="A50:I50"/>
    <mergeCell ref="E47:I47"/>
    <mergeCell ref="A47:D47"/>
    <mergeCell ref="E45:I45"/>
    <mergeCell ref="A45:D45"/>
    <mergeCell ref="D44:I44"/>
    <mergeCell ref="A37:C37"/>
    <mergeCell ref="A46:E46"/>
    <mergeCell ref="F46:I46"/>
    <mergeCell ref="A1:I1"/>
    <mergeCell ref="A2:I2"/>
    <mergeCell ref="A3:I3"/>
    <mergeCell ref="A4:I4"/>
    <mergeCell ref="H37:I37"/>
    <mergeCell ref="A5:I5"/>
    <mergeCell ref="D33:G33"/>
    <mergeCell ref="D34:G34"/>
    <mergeCell ref="H10:I10"/>
    <mergeCell ref="H11:I11"/>
    <mergeCell ref="A10:C10"/>
    <mergeCell ref="A11:C11"/>
    <mergeCell ref="B13:C13"/>
    <mergeCell ref="B14:C14"/>
    <mergeCell ref="D14:G14"/>
    <mergeCell ref="H14:I14"/>
    <mergeCell ref="A35:C35"/>
    <mergeCell ref="H43:I43"/>
    <mergeCell ref="E42:G42"/>
    <mergeCell ref="B43:F43"/>
    <mergeCell ref="C42:D42"/>
    <mergeCell ref="A42:B42"/>
    <mergeCell ref="A41:I41"/>
    <mergeCell ref="A44:C44"/>
    <mergeCell ref="A20:F20"/>
    <mergeCell ref="A31:C31"/>
    <mergeCell ref="A21:F21"/>
    <mergeCell ref="D39:G39"/>
    <mergeCell ref="A22:F22"/>
    <mergeCell ref="B23:E23"/>
    <mergeCell ref="A32:C32"/>
    <mergeCell ref="A25:G25"/>
    <mergeCell ref="G22:I22"/>
    <mergeCell ref="G23:I23"/>
    <mergeCell ref="A26:G26"/>
    <mergeCell ref="A28:I28"/>
    <mergeCell ref="A39:C39"/>
    <mergeCell ref="A33:C33"/>
    <mergeCell ref="A36:C36"/>
    <mergeCell ref="G20:I20"/>
    <mergeCell ref="B6:D6"/>
    <mergeCell ref="E6:F6"/>
    <mergeCell ref="A38:C38"/>
    <mergeCell ref="D38:G38"/>
    <mergeCell ref="H38:I38"/>
    <mergeCell ref="A19:I19"/>
    <mergeCell ref="B15:F15"/>
    <mergeCell ref="D13:I13"/>
    <mergeCell ref="A24:G24"/>
    <mergeCell ref="A27:H27"/>
    <mergeCell ref="H33:I33"/>
    <mergeCell ref="H34:I34"/>
    <mergeCell ref="A29:I29"/>
    <mergeCell ref="A30:I30"/>
    <mergeCell ref="H32:I32"/>
  </mergeCells>
  <phoneticPr fontId="3" type="noConversion"/>
  <dataValidations count="3">
    <dataValidation type="list" allowBlank="1" showInputMessage="1" showErrorMessage="1" sqref="D9 H25:H26">
      <formula1>$I$24:$I$25</formula1>
    </dataValidation>
    <dataValidation type="list" allowBlank="1" showInputMessage="1" showErrorMessage="1" sqref="G20 J20">
      <formula1>$A$10:$A$11</formula1>
    </dataValidation>
    <dataValidation type="list" allowBlank="1" showInputMessage="1" showErrorMessage="1" sqref="E6:F6">
      <formula1>$A6:$A7</formula1>
    </dataValidation>
  </dataValidations>
  <pageMargins left="0.7" right="0.7" top="0.75" bottom="0.75" header="0.3" footer="0.3"/>
  <pageSetup scale="88" orientation="portrait" r:id="rId1"/>
  <headerFooter>
    <oddHeader>&amp;L
STATE OF CALIFORNIA
California Environmental Protection Agency
Air Resources Board
ED/FOB/FES-154 (REV 09/15)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Import Report</vt:lpstr>
      <vt:lpstr>'Import Report'!Print_Area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Guidance Document: 2003-12-25 - Importers CaRFG 3 CARBOB Flat Limits</dc:title>
  <dc:subject>CaRFG CARBOB Flat Limits for Importers</dc:subject>
  <dc:creator>Luz Amanda Ciccarelli</dc:creator>
  <cp:keywords>CaRFG3, Importers, CARBOB</cp:keywords>
  <cp:lastModifiedBy>Penfield, Sarah@ARB</cp:lastModifiedBy>
  <cp:lastPrinted>2018-10-23T21:02:33Z</cp:lastPrinted>
  <dcterms:created xsi:type="dcterms:W3CDTF">1999-10-21T17:19:54Z</dcterms:created>
  <dcterms:modified xsi:type="dcterms:W3CDTF">2018-10-23T21:03:43Z</dcterms:modified>
</cp:coreProperties>
</file>