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carb.sharepoint.com/teams/CARBDataOperationsSection/Shared Documents/Enforcement Annual Report/2025/"/>
    </mc:Choice>
  </mc:AlternateContent>
  <xr:revisionPtr revIDLastSave="1342" documentId="8_{B1799292-5D4B-46C9-9000-A8ECD81BA4B7}" xr6:coauthVersionLast="47" xr6:coauthVersionMax="47" xr10:uidLastSave="{2F562949-24A6-4FB4-BA15-A1C16FC8654C}"/>
  <bookViews>
    <workbookView xWindow="-28920" yWindow="-2640" windowWidth="29040" windowHeight="15720" tabRatio="738" xr2:uid="{00000000-000D-0000-FFFF-FFFF00000000}"/>
  </bookViews>
  <sheets>
    <sheet name="Enf Summary" sheetId="75" r:id="rId1"/>
    <sheet name="Detailed Summary 1" sheetId="89" r:id="rId2"/>
    <sheet name="Detailed Summary 2" sheetId="81" r:id="rId3"/>
    <sheet name="Field Ops-1" sheetId="18" r:id="rId4"/>
    <sheet name="Field Ops-2" sheetId="19" r:id="rId5"/>
    <sheet name="Field Ops-3" sheetId="58" r:id="rId6"/>
    <sheet name="Field Ops-4" sheetId="83" r:id="rId7"/>
    <sheet name="Complaints" sheetId="20" r:id="rId8"/>
    <sheet name="Reg and Cert" sheetId="26" r:id="rId9"/>
    <sheet name="Stationary" sheetId="69" r:id="rId10"/>
    <sheet name="Climate" sheetId="70" r:id="rId11"/>
    <sheet name="Training" sheetId="62" r:id="rId12"/>
    <sheet name="SEPS-1" sheetId="92" r:id="rId13"/>
    <sheet name="SEPS-2" sheetId="93" r:id="rId14"/>
    <sheet name="Settlements" sheetId="48" r:id="rId15"/>
    <sheet name="T&amp;B" sheetId="85" r:id="rId16"/>
    <sheet name="District Partnerships" sheetId="86" r:id="rId17"/>
    <sheet name="Compliance-1" sheetId="87" r:id="rId18"/>
    <sheet name="Compliance-2" sheetId="90" r:id="rId19"/>
  </sheets>
  <externalReferences>
    <externalReference r:id="rId20"/>
    <externalReference r:id="rId21"/>
  </externalReferences>
  <definedNames>
    <definedName name="_xlnm._FilterDatabase" localSheetId="14" hidden="1">Settlements!$A$1:$J$82</definedName>
    <definedName name="_ftn1" localSheetId="16">'District Partnerships'!#REF!</definedName>
    <definedName name="_ftn2" localSheetId="16">'District Partnerships'!#REF!</definedName>
    <definedName name="_ftnref1" localSheetId="16">'District Partnerships'!$C$1</definedName>
    <definedName name="_ftnref2" localSheetId="16">'District Partnerships'!$E$1</definedName>
    <definedName name="Climate">Climate!$A$2:$A$2</definedName>
    <definedName name="Complaints">Complaints!$A$1:$A$1</definedName>
    <definedName name="Compliance1">'Compliance-1'!$A$1:$A$1</definedName>
    <definedName name="Compliance2">'Compliance-2'!$A$1:$A$1</definedName>
    <definedName name="DetailedSummary1">'Detailed Summary 1'!$A$2:$A$2</definedName>
    <definedName name="DetailedSummary2">'Detailed Summary 2'!$A$2:$A$2</definedName>
    <definedName name="DistrictPartnerships">'District Partnerships'!$A$1:$A$1</definedName>
    <definedName name="EnfSummary">'Enf Summary'!$A$2:$G$6</definedName>
    <definedName name="FieldOps1">'Field Ops-1'!$B$1:$B$1</definedName>
    <definedName name="FieldOps2">'Field Ops-2'!$A$1:$A$1</definedName>
    <definedName name="FieldOps3">'Field Ops-3'!$A$1:$A$1</definedName>
    <definedName name="FieldOps4">'Field Ops-4'!$A$1:$A$1</definedName>
    <definedName name="_xlnm.Print_Area" localSheetId="17">'Compliance-1'!$A$1:$E$3</definedName>
    <definedName name="_xlnm.Print_Area" localSheetId="18">'Compliance-2'!$A$1:$E$6</definedName>
    <definedName name="_xlnm.Print_Area" localSheetId="2">'Detailed Summary 2'!#REF!</definedName>
    <definedName name="_xlnm.Print_Area" localSheetId="3">'Field Ops-1'!$B$1:$K$41</definedName>
    <definedName name="_xlnm.Print_Area" localSheetId="4">'Field Ops-2'!$A$1:$J$27</definedName>
    <definedName name="_xlnm.Print_Area" localSheetId="5">'Field Ops-3'!$A$2:$G$16</definedName>
    <definedName name="_xlnm.Print_Area" localSheetId="6">'Field Ops-4'!$A$2:$D$2</definedName>
    <definedName name="_xlnm.Print_Area" localSheetId="9">Stationary!$A$2:$B$2</definedName>
    <definedName name="_xlnm.Print_Titles" localSheetId="2">'Detailed Summary 2'!#REF!</definedName>
    <definedName name="_xlnm.Print_Titles" localSheetId="6">'Field Ops-4'!$1:$2</definedName>
    <definedName name="_xlnm.Print_Titles" localSheetId="9">Stationary!$1:$2</definedName>
    <definedName name="ProgCode" localSheetId="10">[1]ListData!$A$2:$A$6</definedName>
    <definedName name="ProgCode" localSheetId="17">#REF!</definedName>
    <definedName name="ProgCode" localSheetId="18">#REF!</definedName>
    <definedName name="ProgCode" localSheetId="1">#REF!</definedName>
    <definedName name="ProgCode" localSheetId="2">#REF!</definedName>
    <definedName name="ProgCode" localSheetId="16">#REF!</definedName>
    <definedName name="ProgCode" localSheetId="6">#REF!</definedName>
    <definedName name="ProgCode" localSheetId="12">#REF!</definedName>
    <definedName name="ProgCode" localSheetId="13">#REF!</definedName>
    <definedName name="ProgCode" localSheetId="15">#REF!</definedName>
    <definedName name="ProgCode" localSheetId="11">[2]ListData!$A$2:$A$6</definedName>
    <definedName name="ProgCode">#REF!</definedName>
    <definedName name="RegAndCert">'Reg and Cert'!$A$1:$G$1</definedName>
    <definedName name="SEPS1">#REF!</definedName>
    <definedName name="SEPS2">#REF!</definedName>
    <definedName name="Settlements">Settlements!$A$1:$A$1</definedName>
    <definedName name="Stationary">Stationary!$A$2:$A$2</definedName>
    <definedName name="SubProgram" localSheetId="10">[1]ListData!$B$2:$B$22</definedName>
    <definedName name="SubProgram" localSheetId="17">#REF!</definedName>
    <definedName name="SubProgram" localSheetId="18">#REF!</definedName>
    <definedName name="SubProgram" localSheetId="1">#REF!</definedName>
    <definedName name="SubProgram" localSheetId="2">#REF!</definedName>
    <definedName name="SubProgram" localSheetId="16">#REF!</definedName>
    <definedName name="SubProgram" localSheetId="6">#REF!</definedName>
    <definedName name="SubProgram" localSheetId="12">#REF!</definedName>
    <definedName name="SubProgram" localSheetId="13">#REF!</definedName>
    <definedName name="SubProgram" localSheetId="15">#REF!</definedName>
    <definedName name="SubProgram" localSheetId="11">[2]ListData!$B$2:$B$23</definedName>
    <definedName name="SubProgram">#REF!</definedName>
    <definedName name="Training">Training!$A$1:$A$1</definedName>
    <definedName name="TruckAndBus">'T&amp;B'!$A$1:$A$1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89" l="1"/>
  <c r="G26" i="89"/>
  <c r="F26" i="89"/>
  <c r="E26" i="89"/>
  <c r="D26" i="89"/>
  <c r="C26" i="89"/>
  <c r="B26" i="89"/>
  <c r="G6" i="75" l="1"/>
  <c r="F6" i="75"/>
  <c r="E6" i="75"/>
  <c r="D21" i="92"/>
  <c r="E40" i="89"/>
  <c r="D40" i="89"/>
  <c r="B40" i="89"/>
  <c r="H15" i="19" l="1"/>
  <c r="G15" i="19"/>
  <c r="F15" i="19"/>
  <c r="E15" i="19"/>
  <c r="C15" i="19"/>
  <c r="B15" i="19"/>
  <c r="D14" i="19"/>
  <c r="D13" i="19"/>
  <c r="D11" i="19"/>
  <c r="D10" i="19"/>
  <c r="D8" i="19"/>
  <c r="D7" i="19"/>
  <c r="D5" i="19"/>
  <c r="D4" i="19"/>
  <c r="D3" i="19"/>
  <c r="B32" i="83"/>
  <c r="C32" i="83"/>
  <c r="D6" i="75" l="1"/>
  <c r="B6" i="75"/>
  <c r="D39" i="62" l="1"/>
  <c r="B39" i="62"/>
  <c r="D35" i="62"/>
  <c r="B35" i="62"/>
  <c r="E26" i="62"/>
  <c r="D26" i="62"/>
  <c r="C26" i="62"/>
  <c r="B26" i="62"/>
  <c r="D7" i="62"/>
  <c r="B7" i="62"/>
  <c r="E21" i="70"/>
  <c r="D21" i="70"/>
  <c r="C21" i="70"/>
  <c r="B21" i="70"/>
  <c r="D40" i="62" l="1"/>
  <c r="B40" i="62"/>
  <c r="D32" i="83"/>
  <c r="E24" i="83"/>
  <c r="D24" i="83"/>
  <c r="C24" i="83"/>
  <c r="B24" i="83"/>
  <c r="E7" i="83"/>
  <c r="D7" i="83"/>
  <c r="C7" i="83"/>
  <c r="B7" i="83"/>
  <c r="B25" i="83" s="1"/>
  <c r="D21" i="58"/>
  <c r="C21" i="58"/>
  <c r="B21" i="58"/>
  <c r="D20" i="58"/>
  <c r="D19" i="58"/>
  <c r="E15" i="58"/>
  <c r="D15" i="58"/>
  <c r="C15" i="58"/>
  <c r="B15" i="58"/>
  <c r="C25" i="83" l="1"/>
  <c r="E25" i="83"/>
  <c r="D25" i="83"/>
</calcChain>
</file>

<file path=xl/sharedStrings.xml><?xml version="1.0" encoding="utf-8"?>
<sst xmlns="http://schemas.openxmlformats.org/spreadsheetml/2006/main" count="1392" uniqueCount="809">
  <si>
    <t>N/A</t>
  </si>
  <si>
    <t>Program Category</t>
  </si>
  <si>
    <t>Total Closed Enforcement Actions (Routine Cases and Citations)</t>
  </si>
  <si>
    <t>Judgments</t>
  </si>
  <si>
    <t>Settlements</t>
  </si>
  <si>
    <t>Suspended Penalties</t>
  </si>
  <si>
    <t>Mitigation</t>
  </si>
  <si>
    <t>Total Penalties Assessed</t>
  </si>
  <si>
    <t>Enforcement Cases (Traditional Audits)</t>
  </si>
  <si>
    <t>Enforcement Citations</t>
  </si>
  <si>
    <t>Streamlined Truck Enforcement Process Program (STEP)</t>
  </si>
  <si>
    <t>Total Enforcement Actions</t>
  </si>
  <si>
    <t>Enforcement Cases</t>
  </si>
  <si>
    <t>Total Closed Enforcement Cases</t>
  </si>
  <si>
    <t>Penalties Assessed - Judgments</t>
  </si>
  <si>
    <t>Total Penalties Assessed - Settlements</t>
  </si>
  <si>
    <t>Supplemental Environmental Project (SEP)</t>
  </si>
  <si>
    <t>Penalties Assessed to CARB</t>
  </si>
  <si>
    <t>Certifications</t>
  </si>
  <si>
    <t>Consumer Products</t>
  </si>
  <si>
    <t>Engines</t>
  </si>
  <si>
    <t>Parts</t>
  </si>
  <si>
    <t>Portable Fuel Containers</t>
  </si>
  <si>
    <t>Recreational Marine Engines</t>
  </si>
  <si>
    <t>Vehicles</t>
  </si>
  <si>
    <t>Climate Programs</t>
  </si>
  <si>
    <t>Hydroflurocarbon Prohibitions and Refrigeration Management</t>
  </si>
  <si>
    <t>Landfill Methane Regulation</t>
  </si>
  <si>
    <t>Refrigeration Management</t>
  </si>
  <si>
    <t>Sulfur Hexafluoride (SF6 in GIE)</t>
  </si>
  <si>
    <t>Consumer and Aerosol Coating Products</t>
  </si>
  <si>
    <t>Indoor Air Cleaners</t>
  </si>
  <si>
    <t>Diesel</t>
  </si>
  <si>
    <t xml:space="preserve">Diesel Fleet Investigations </t>
  </si>
  <si>
    <t>Ports and Marine</t>
  </si>
  <si>
    <t>Fuels</t>
  </si>
  <si>
    <t>Low Carbon Fuel Standards</t>
  </si>
  <si>
    <t>Stationary Sources</t>
  </si>
  <si>
    <t>Stationary Engines</t>
  </si>
  <si>
    <t>Total Enforcement Cases</t>
  </si>
  <si>
    <t>Total Citations</t>
  </si>
  <si>
    <t>Penalties Assessed - Settlements</t>
  </si>
  <si>
    <t>Dealer and Fleet Tampering</t>
  </si>
  <si>
    <t>In-use Diesel Program Inspections</t>
  </si>
  <si>
    <t>Vehicle &amp; Parts</t>
  </si>
  <si>
    <t>Total Enforcement Citations</t>
  </si>
  <si>
    <t>Total Cases</t>
  </si>
  <si>
    <t>High Emitter Cases</t>
  </si>
  <si>
    <t>Not Reported</t>
  </si>
  <si>
    <t>Total STEP Cases</t>
  </si>
  <si>
    <t>Vehicle and Engine Certification Enforcement</t>
  </si>
  <si>
    <t>Penalties Assessed - Civil</t>
  </si>
  <si>
    <t>Total Penalties Assessed To CARB</t>
  </si>
  <si>
    <t>Hino - Engine Certification</t>
  </si>
  <si>
    <t>Heavy Duty Inspection &amp; Maintenance Program (Clean Truck Check or HDIM)</t>
  </si>
  <si>
    <t>Action Taken</t>
  </si>
  <si>
    <t>Fleets 2025</t>
  </si>
  <si>
    <t>Vehicles 2025</t>
  </si>
  <si>
    <r>
      <t xml:space="preserve">Number of Notice to Submit to Testing Letters (NST) Sent </t>
    </r>
    <r>
      <rPr>
        <vertAlign val="superscript"/>
        <sz val="9"/>
        <rFont val="Arial"/>
        <family val="2"/>
      </rPr>
      <t>(1)</t>
    </r>
  </si>
  <si>
    <r>
      <t xml:space="preserve">Number of Notice of Violations Sent </t>
    </r>
    <r>
      <rPr>
        <vertAlign val="superscript"/>
        <sz val="9"/>
        <rFont val="Arial"/>
        <family val="2"/>
      </rPr>
      <t>(2)</t>
    </r>
  </si>
  <si>
    <t xml:space="preserve">Number of Registration Holds Placed </t>
  </si>
  <si>
    <r>
      <t xml:space="preserve">Number of Certificate Denials </t>
    </r>
    <r>
      <rPr>
        <vertAlign val="superscript"/>
        <sz val="9"/>
        <rFont val="Arial"/>
        <family val="2"/>
      </rPr>
      <t>(3)</t>
    </r>
  </si>
  <si>
    <t>n/a</t>
  </si>
  <si>
    <t>Demonstrated Compliance</t>
  </si>
  <si>
    <t>Determined to be Exempt</t>
  </si>
  <si>
    <t>Penalties Paid</t>
  </si>
  <si>
    <t>HDIM Penalties Paid in 2025</t>
  </si>
  <si>
    <r>
      <t xml:space="preserve">HDIM Penalties Paid in Total </t>
    </r>
    <r>
      <rPr>
        <sz val="9"/>
        <color rgb="FFFF0000"/>
        <rFont val="Arial"/>
        <family val="2"/>
      </rPr>
      <t>since 2023</t>
    </r>
  </si>
  <si>
    <t>(1) Notice to Submit to Testing letter is the initial contact letter sent to fleets to inform them of their suspected non-compliance.</t>
  </si>
  <si>
    <t>(2) Notice of Violation (NOV) is the formal notice of violation and includes penalties.</t>
  </si>
  <si>
    <t>(3) Total vehicles issued a denial of a CTC-VIS Certificate of Compliance after failing to come into compliance, includes DMV registration holds for California registered vehicles.</t>
  </si>
  <si>
    <t>Product Samples Tested</t>
  </si>
  <si>
    <t>Inspections Completed</t>
  </si>
  <si>
    <t>Citations and NOVs Issued</t>
  </si>
  <si>
    <t>Pending Citations And NOVs (Year Start)</t>
  </si>
  <si>
    <t>Rescinded, Compliant, or NFA</t>
  </si>
  <si>
    <t>Closed</t>
  </si>
  <si>
    <t>Total</t>
  </si>
  <si>
    <t>Pending Citations and NOVs (Year End)</t>
  </si>
  <si>
    <t>Penalties Assessed</t>
  </si>
  <si>
    <t>Marine</t>
  </si>
  <si>
    <t>Ocean‑going Vessel Fuel Program</t>
  </si>
  <si>
    <t>Commercial Harbor Craft Program</t>
  </si>
  <si>
    <r>
      <t>Ocean-Going Vessel At Berth Program</t>
    </r>
    <r>
      <rPr>
        <vertAlign val="superscript"/>
        <sz val="8"/>
        <rFont val="Arial"/>
        <family val="2"/>
      </rPr>
      <t>1</t>
    </r>
  </si>
  <si>
    <t>Cargo Handling Equipment Program</t>
  </si>
  <si>
    <t>Total - Marine Programs</t>
  </si>
  <si>
    <r>
      <t>Vehicles</t>
    </r>
    <r>
      <rPr>
        <vertAlign val="superscript"/>
        <sz val="8"/>
        <rFont val="Arial"/>
        <family val="2"/>
      </rPr>
      <t xml:space="preserve"> 3</t>
    </r>
  </si>
  <si>
    <t>Dealer and Fleet Citations (Tampering)</t>
  </si>
  <si>
    <t>Recreational Marine Engines (watercraft)</t>
  </si>
  <si>
    <r>
      <t xml:space="preserve">Engines </t>
    </r>
    <r>
      <rPr>
        <vertAlign val="superscript"/>
        <sz val="8"/>
        <rFont val="Arial"/>
        <family val="2"/>
      </rPr>
      <t>4</t>
    </r>
  </si>
  <si>
    <t>-2</t>
  </si>
  <si>
    <t xml:space="preserve">Parts </t>
  </si>
  <si>
    <t>Do-it-yourself Canned Refrigerants</t>
  </si>
  <si>
    <t>Portable Fuel Containers </t>
  </si>
  <si>
    <t>Total - Vehicle and Parts Programs</t>
  </si>
  <si>
    <t>Composite Wood Products</t>
  </si>
  <si>
    <t>Total - Consumer Product Programs</t>
  </si>
  <si>
    <t>Fuels Program</t>
  </si>
  <si>
    <t>Refineries</t>
  </si>
  <si>
    <t>Terminals</t>
  </si>
  <si>
    <t>Service Stations</t>
  </si>
  <si>
    <t>Fuel Imports</t>
  </si>
  <si>
    <t>Other</t>
  </si>
  <si>
    <r>
      <t xml:space="preserve">RFG Certifications </t>
    </r>
    <r>
      <rPr>
        <vertAlign val="superscript"/>
        <sz val="8"/>
        <rFont val="Arial"/>
        <family val="2"/>
      </rPr>
      <t>5</t>
    </r>
  </si>
  <si>
    <r>
      <t>Red-Dyed Diesel Fuel</t>
    </r>
    <r>
      <rPr>
        <vertAlign val="superscript"/>
        <sz val="8"/>
        <rFont val="Arial"/>
        <family val="2"/>
      </rPr>
      <t xml:space="preserve"> 6</t>
    </r>
  </si>
  <si>
    <t>Total - Fuels Programs</t>
  </si>
  <si>
    <t>Low Carbon Standard Program</t>
  </si>
  <si>
    <t>Site Audits</t>
  </si>
  <si>
    <t>Paper Audits</t>
  </si>
  <si>
    <t>Inaccurate Reports</t>
  </si>
  <si>
    <t>Total - LCFS Programs</t>
  </si>
  <si>
    <t>Alternative Diesel Fuels</t>
  </si>
  <si>
    <t>Total - ADF Programs</t>
  </si>
  <si>
    <t>Cargo Tank Program</t>
  </si>
  <si>
    <t>Cargo Tank Vapor Recovery Certification Audits</t>
  </si>
  <si>
    <t>Cargo Tank Vapor Recovery InspectionProgram </t>
  </si>
  <si>
    <t>Cargo Tank Vapor Recovery Pressure Test Program</t>
  </si>
  <si>
    <t>Annual Test Observation Program</t>
  </si>
  <si>
    <t>Total - Cargo Tank Vapor Recovery Programs</t>
  </si>
  <si>
    <t>Total – All Programs</t>
  </si>
  <si>
    <t xml:space="preserve">  </t>
  </si>
  <si>
    <t>(1) A shore power inspection is considered one vessel visit. The same vessel may be inspected multiple times.</t>
  </si>
  <si>
    <t>(2) During inspections at ports and rail TRU inspection, checks include TRU registration, visible labels like identification numbers, compliance with required standards, functional retrofits, and proper refrigerant labeling for environmental safety.</t>
  </si>
  <si>
    <t>(3) Certificate of Non-Compliance (CNC), Non-Certificate of Non-Compliance (NON-CNC), Off-Highway Recreational Vehicle (OHRV).</t>
  </si>
  <si>
    <t>(4) Two cases were resolved through settlement with penalties paid, without the issuance of a NOV.</t>
  </si>
  <si>
    <t>(5) RFG Certification includes the number of motor vehicle fuel certifications audited annually and does not represent a physical inspection.</t>
  </si>
  <si>
    <t>(6) Red-Dyed Diesel Fuel samples are collected as part of an interagency agreement with California Department of Tax and Fee Administration who processes those cases. CARB is not the primary enforcement entity for these cases.</t>
  </si>
  <si>
    <t>Total Inspections Completed</t>
  </si>
  <si>
    <t>Total Citations Issued</t>
  </si>
  <si>
    <t>Ratio of Citations to Inspections</t>
  </si>
  <si>
    <t>Rescinded, Compliant, NFA</t>
  </si>
  <si>
    <t>Citations Closed</t>
  </si>
  <si>
    <t>Penalties Collected</t>
  </si>
  <si>
    <r>
      <t xml:space="preserve">Heavy-duty Vehicle Inspection Program </t>
    </r>
    <r>
      <rPr>
        <vertAlign val="superscript"/>
        <sz val="8"/>
        <rFont val="Arial"/>
        <family val="2"/>
      </rPr>
      <t>(2)</t>
    </r>
  </si>
  <si>
    <t>Heavy-duty Inspection &amp; Maintenance Program</t>
  </si>
  <si>
    <t>Emission Control Label Program</t>
  </si>
  <si>
    <t>Commercial Vehicle Idling Program</t>
  </si>
  <si>
    <t>Solid Waste Collection Vehicle Program</t>
  </si>
  <si>
    <t>Truck and Bus Program</t>
  </si>
  <si>
    <t>Tractor-Trailer (GHG) (SmartWay®) Program</t>
  </si>
  <si>
    <t>Drayage Truck Regulation Program</t>
  </si>
  <si>
    <t>Transport Refrigeration Unit Program</t>
  </si>
  <si>
    <t>Off-road Diesel Vehicle Program</t>
  </si>
  <si>
    <t>Diesel Exhaust Fluid /Selective Catalytic Reduction</t>
  </si>
  <si>
    <t>School Bus Idling Program</t>
  </si>
  <si>
    <t>Other Programs</t>
  </si>
  <si>
    <t>Total – Heavy-duty Diesel Field Program Inspections</t>
  </si>
  <si>
    <t>(1) Citations disposed within this calendar year may include citations issued in previous years</t>
  </si>
  <si>
    <t>(2) HDVIP was replaced by HDIM in 2023 therefore no inspections were completed under HDVIP. Citations listed under HDVIP reflect citations issued prior to 2023 and payments received in 2025.</t>
  </si>
  <si>
    <t>Summary of Heavy Duty Diesel Vehicles Inspected (2025)</t>
  </si>
  <si>
    <t>CARB</t>
  </si>
  <si>
    <t>SDAPCD</t>
  </si>
  <si>
    <t>Total California</t>
  </si>
  <si>
    <t>Total Out-of-State</t>
  </si>
  <si>
    <t>Total Off-Road</t>
  </si>
  <si>
    <r>
      <t xml:space="preserve">Total Number </t>
    </r>
    <r>
      <rPr>
        <b/>
        <vertAlign val="superscript"/>
        <sz val="8"/>
        <rFont val="Arial"/>
        <family val="2"/>
      </rPr>
      <t>(3)</t>
    </r>
  </si>
  <si>
    <r>
      <t>(3)</t>
    </r>
    <r>
      <rPr>
        <vertAlign val="superscript"/>
        <sz val="8"/>
        <rFont val="Arial"/>
        <family val="2"/>
      </rPr>
      <t xml:space="preserve"> </t>
    </r>
    <r>
      <rPr>
        <sz val="8"/>
        <rFont val="Arial"/>
        <family val="2"/>
      </rPr>
      <t>Each vehicle can be inspected in more than one program</t>
    </r>
  </si>
  <si>
    <t>Heavy-Duty Diesel Inspection Activity</t>
  </si>
  <si>
    <t>CARB Inspections Completed</t>
  </si>
  <si>
    <t>CARB Citations Issued</t>
  </si>
  <si>
    <t>SDAPCD Inspections Completed</t>
  </si>
  <si>
    <t>SDAPCD Citations Issued</t>
  </si>
  <si>
    <t>Heavy-Duty Diesel and Marine &amp; Rail Inspections</t>
  </si>
  <si>
    <t>Description</t>
  </si>
  <si>
    <t>Overburdened Communities</t>
  </si>
  <si>
    <t>Percentage in OC Areas</t>
  </si>
  <si>
    <t>Heavy-Duty Diesel Vehicles Inspected</t>
  </si>
  <si>
    <t>Marine &amp; Rail Inspections</t>
  </si>
  <si>
    <t>Total Inspections</t>
  </si>
  <si>
    <t>General Inspections in EJ Communities</t>
  </si>
  <si>
    <t>Vehicles Inspected</t>
  </si>
  <si>
    <t>Inspections</t>
  </si>
  <si>
    <t>Citations</t>
  </si>
  <si>
    <t>Mobile PEAQS Deployments</t>
  </si>
  <si>
    <t>Location (City)</t>
  </si>
  <si>
    <t>Deployment Days</t>
  </si>
  <si>
    <t>HDVs Screened</t>
  </si>
  <si>
    <t>HDVs Inspected</t>
  </si>
  <si>
    <t>Citations Issued</t>
  </si>
  <si>
    <t>Calexico</t>
  </si>
  <si>
    <t>Mountain Pass</t>
  </si>
  <si>
    <t>Otay Mesa</t>
  </si>
  <si>
    <t>Shandon</t>
  </si>
  <si>
    <t>California Highway Patrol (CHP) Scale Total</t>
  </si>
  <si>
    <t>Ceres</t>
  </si>
  <si>
    <t>Commerce</t>
  </si>
  <si>
    <t>Fontana</t>
  </si>
  <si>
    <t>Fresno</t>
  </si>
  <si>
    <t>Newberry Springs</t>
  </si>
  <si>
    <t>Oxnard</t>
  </si>
  <si>
    <t>Port of Los Angeles/Long Beach</t>
  </si>
  <si>
    <t>Sacramento</t>
  </si>
  <si>
    <t>Salinas</t>
  </si>
  <si>
    <t>San Francisco</t>
  </si>
  <si>
    <t>Santa Maria</t>
  </si>
  <si>
    <t>Shafter</t>
  </si>
  <si>
    <t>Stockton</t>
  </si>
  <si>
    <t>Tulare</t>
  </si>
  <si>
    <t>Westmoreland</t>
  </si>
  <si>
    <t>Wilmington</t>
  </si>
  <si>
    <t>Roadside Total</t>
  </si>
  <si>
    <t>Mobile PEAQS Total</t>
  </si>
  <si>
    <t>Stationary PEAQS Deployments</t>
  </si>
  <si>
    <t>Location</t>
  </si>
  <si>
    <t>Non-Compliance Letters Sent (Not Reported)</t>
  </si>
  <si>
    <t>Non-Compliance Letters Sent (High Emitter)</t>
  </si>
  <si>
    <t>Madera County</t>
  </si>
  <si>
    <t>Riverside County</t>
  </si>
  <si>
    <t>San Bernardino County</t>
  </si>
  <si>
    <t>CARB Stationary and Mobile Source Complaint Programs</t>
  </si>
  <si>
    <t>Complaints Received</t>
  </si>
  <si>
    <r>
      <t>Complaints Referred</t>
    </r>
    <r>
      <rPr>
        <b/>
        <vertAlign val="superscript"/>
        <sz val="9"/>
        <rFont val="Arial"/>
        <family val="2"/>
      </rPr>
      <t xml:space="preserve"> </t>
    </r>
    <r>
      <rPr>
        <b/>
        <sz val="9"/>
        <rFont val="Arial"/>
        <family val="2"/>
      </rPr>
      <t>to Air District</t>
    </r>
  </si>
  <si>
    <r>
      <t xml:space="preserve">Investigated By CARB </t>
    </r>
    <r>
      <rPr>
        <b/>
        <vertAlign val="superscript"/>
        <sz val="9"/>
        <rFont val="Arial"/>
        <family val="2"/>
      </rPr>
      <t>1</t>
    </r>
  </si>
  <si>
    <t>Pending</t>
  </si>
  <si>
    <r>
      <t xml:space="preserve">Other Dispositions </t>
    </r>
    <r>
      <rPr>
        <b/>
        <vertAlign val="superscript"/>
        <sz val="9"/>
        <rFont val="Arial"/>
        <family val="2"/>
      </rPr>
      <t>2</t>
    </r>
  </si>
  <si>
    <r>
      <t xml:space="preserve">Total Complaints Resolved </t>
    </r>
    <r>
      <rPr>
        <b/>
        <vertAlign val="superscript"/>
        <sz val="9"/>
        <rFont val="Arial"/>
        <family val="2"/>
      </rPr>
      <t>3</t>
    </r>
  </si>
  <si>
    <t>Commercial Vehicle Idling Complaints</t>
  </si>
  <si>
    <t>Heavy Duty Diesel Program Complaints</t>
  </si>
  <si>
    <t>Oil and Gas Complaints</t>
  </si>
  <si>
    <t>Railroad and Marine Complaints</t>
  </si>
  <si>
    <t>School Bus Idling Complaints</t>
  </si>
  <si>
    <t>Smoking Vehicle Complaints(4)</t>
  </si>
  <si>
    <t>Stationary Source Complaints</t>
  </si>
  <si>
    <t>All Other Complaints(5)</t>
  </si>
  <si>
    <t>Total Complaints</t>
  </si>
  <si>
    <t>(1) Includes complaints logged and subsequent preliminary investigation completed.</t>
  </si>
  <si>
    <t>(2) Complaints referred to an external agency or determined no further action (NFA) necessary. NFA reasoning may include duplicate, not enough information, invalid complaint, in compliance, or a vehicle that currently has a registration hold.</t>
  </si>
  <si>
    <t>(3) Complaints where additional enforcement action was taken.</t>
  </si>
  <si>
    <t>(4) Includes light duty vehicles with GVWR of 14,000 or less. Heavy duty smoking vehicles (GVWR above 14,000 lbs) are included in the Heavy Duty Diesel Program complaints.</t>
  </si>
  <si>
    <t>(5) Includes Weights and Measures complaints and those that fall outside CARBs purview.  These complaints are referred out to appropriate agency where possible.</t>
  </si>
  <si>
    <t>PERP DMS Totals</t>
  </si>
  <si>
    <t>PORTABLE REGISTRATION – NEW APPLICATIONS (January 1, 2025 - December 31, 2025)</t>
  </si>
  <si>
    <t>Application Count</t>
  </si>
  <si>
    <t>Registration Unit Count</t>
  </si>
  <si>
    <t>Engine Unit Count</t>
  </si>
  <si>
    <t>Equipment Unit Count</t>
  </si>
  <si>
    <t>TSE Unit Count5</t>
  </si>
  <si>
    <t>Received</t>
  </si>
  <si>
    <t>Issued</t>
  </si>
  <si>
    <r>
      <t>Deemed</t>
    </r>
    <r>
      <rPr>
        <vertAlign val="superscript"/>
        <sz val="10"/>
        <rFont val="Arial"/>
        <family val="2"/>
      </rPr>
      <t xml:space="preserve"> </t>
    </r>
    <r>
      <rPr>
        <sz val="9"/>
        <rFont val="Arial"/>
        <family val="2"/>
      </rPr>
      <t>Incomplete</t>
    </r>
    <r>
      <rPr>
        <vertAlign val="superscript"/>
        <sz val="10"/>
        <rFont val="Arial"/>
        <family val="2"/>
      </rPr>
      <t xml:space="preserve"> 1</t>
    </r>
  </si>
  <si>
    <t>PORTABLE REGISTRATION – RENEWAL APPLICATIONS (January 1, 2025 - December 31, 2025)</t>
  </si>
  <si>
    <r>
      <t>Issued</t>
    </r>
    <r>
      <rPr>
        <vertAlign val="superscript"/>
        <sz val="9"/>
        <rFont val="Arial"/>
        <family val="2"/>
      </rPr>
      <t>2</t>
    </r>
  </si>
  <si>
    <r>
      <t>Not Renewed</t>
    </r>
    <r>
      <rPr>
        <vertAlign val="superscript"/>
        <sz val="9"/>
        <rFont val="Arial"/>
        <family val="2"/>
      </rPr>
      <t>2</t>
    </r>
  </si>
  <si>
    <t>Deemed Incomplete</t>
  </si>
  <si>
    <r>
      <t>TSE Annual Reporting</t>
    </r>
    <r>
      <rPr>
        <vertAlign val="superscript"/>
        <sz val="10"/>
        <rFont val="Arial"/>
        <family val="2"/>
      </rPr>
      <t>3,4</t>
    </r>
  </si>
  <si>
    <t>PORTABLE REGISTRATION - FEE TOTALS</t>
  </si>
  <si>
    <t>Renewal Activity Net Fees</t>
  </si>
  <si>
    <t>All Other Activity Net Fees</t>
  </si>
  <si>
    <t>Total Net Revenue</t>
  </si>
  <si>
    <t>CARGO TANK CERTIFICATION (January 1, 2025 - December 31, 2025)</t>
  </si>
  <si>
    <t>Applications Reviewed and Processed</t>
  </si>
  <si>
    <t>Percent Change from Prior Year</t>
  </si>
  <si>
    <r>
      <t>(1)</t>
    </r>
    <r>
      <rPr>
        <vertAlign val="superscript"/>
        <sz val="9"/>
        <rFont val="Arial"/>
        <family val="2"/>
      </rPr>
      <t xml:space="preserve"> </t>
    </r>
    <r>
      <rPr>
        <sz val="9"/>
        <rFont val="Arial"/>
        <family val="2"/>
      </rPr>
      <t>Includes some applications from latter part of previous year – data based on date deemed incomplete.</t>
    </r>
  </si>
  <si>
    <r>
      <t>(2)</t>
    </r>
    <r>
      <rPr>
        <vertAlign val="superscript"/>
        <sz val="9"/>
        <rFont val="Arial"/>
        <family val="2"/>
      </rPr>
      <t xml:space="preserve"> </t>
    </r>
    <r>
      <rPr>
        <sz val="9"/>
        <rFont val="Arial"/>
        <family val="2"/>
      </rPr>
      <t xml:space="preserve">Multiple unit renewal applications include units that are renewed and those that are not renewed.
</t>
    </r>
  </si>
  <si>
    <r>
      <t>(4)</t>
    </r>
    <r>
      <rPr>
        <vertAlign val="superscript"/>
        <sz val="9"/>
        <rFont val="Arial"/>
        <family val="2"/>
      </rPr>
      <t xml:space="preserve"> </t>
    </r>
    <r>
      <rPr>
        <sz val="9"/>
        <rFont val="Arial"/>
        <family val="2"/>
      </rPr>
      <t xml:space="preserve">Includes only active TSE registrations which may include TSE registrations with 0 units; expired TSE registrations are not included.
</t>
    </r>
  </si>
  <si>
    <t>(5) Tactical Support Equipment (TSE)</t>
  </si>
  <si>
    <t>Count</t>
  </si>
  <si>
    <t>Air District Hearing Board Programs</t>
  </si>
  <si>
    <t>Variances Received</t>
  </si>
  <si>
    <t>Variances Reviewed</t>
  </si>
  <si>
    <t>Notices Reviewed</t>
  </si>
  <si>
    <t>Abatement Orders Received</t>
  </si>
  <si>
    <t>Abatement Orders Reviewed</t>
  </si>
  <si>
    <t>Other Stationary Source and Equipment Inspections</t>
  </si>
  <si>
    <r>
      <t xml:space="preserve">Stationary Source Inspections and Investigations </t>
    </r>
    <r>
      <rPr>
        <vertAlign val="superscript"/>
        <sz val="9"/>
        <rFont val="Arial"/>
        <family val="2"/>
      </rPr>
      <t>1 2</t>
    </r>
  </si>
  <si>
    <r>
      <t>Other Airborne Toxic Control Measure Inspections/Investigations</t>
    </r>
    <r>
      <rPr>
        <vertAlign val="superscript"/>
        <sz val="9"/>
        <rFont val="Arial"/>
        <family val="2"/>
      </rPr>
      <t>3</t>
    </r>
  </si>
  <si>
    <t>(1) Includes investigations that involve multiple inspections of the same facilities as well as surveillance activities related to those investigations.</t>
  </si>
  <si>
    <t>(2) ATCM inspections/investigations are not tracked separately from the data in the preceding row “Stationary Source Inspections and Investigations”</t>
  </si>
  <si>
    <t>(3) Not tracked separately from the data in the preceding row "Stationary Source Inspections and Investigations"</t>
  </si>
  <si>
    <t>Climate Programs Enforcement</t>
  </si>
  <si>
    <r>
      <t xml:space="preserve">Onsite Inspections </t>
    </r>
    <r>
      <rPr>
        <b/>
        <vertAlign val="superscript"/>
        <sz val="10"/>
        <rFont val="Arial"/>
        <family val="2"/>
      </rPr>
      <t>1</t>
    </r>
  </si>
  <si>
    <t>Investigations Opened</t>
  </si>
  <si>
    <t>Violations Determined</t>
  </si>
  <si>
    <t>Hydrofluorocarbon Regulation</t>
  </si>
  <si>
    <t>Mandatory Reporting</t>
  </si>
  <si>
    <t>Refrigerant Management Program</t>
  </si>
  <si>
    <t>(1) Not all onsite inspections result in CARB opening an investigation.</t>
  </si>
  <si>
    <t>(2) Data on investigations opened is not available as it's market sensitive</t>
  </si>
  <si>
    <t>Oil and Gas Inspections</t>
  </si>
  <si>
    <r>
      <t xml:space="preserve">Components Inspected </t>
    </r>
    <r>
      <rPr>
        <b/>
        <vertAlign val="superscript"/>
        <sz val="10"/>
        <rFont val="Arial"/>
        <family val="2"/>
      </rPr>
      <t>3</t>
    </r>
  </si>
  <si>
    <r>
      <t xml:space="preserve">Compliant Components </t>
    </r>
    <r>
      <rPr>
        <b/>
        <vertAlign val="superscript"/>
        <sz val="10"/>
        <rFont val="Arial"/>
        <family val="2"/>
      </rPr>
      <t>4</t>
    </r>
  </si>
  <si>
    <t>Non-Compliant Components</t>
  </si>
  <si>
    <t>Alturas</t>
  </si>
  <si>
    <t>Avenal</t>
  </si>
  <si>
    <t>Bakersfield</t>
  </si>
  <si>
    <t xml:space="preserve">Los Angeles </t>
  </si>
  <si>
    <t xml:space="preserve">Susanville </t>
  </si>
  <si>
    <t>(3) Examples of an equipment include: wells, heaters, tanks, scrubbers, etc.</t>
  </si>
  <si>
    <t>(4) "Compliant" includes violations remediated within the repair time frame and/or minor leaks.</t>
  </si>
  <si>
    <t>Training Totals by Category</t>
  </si>
  <si>
    <t>Category</t>
  </si>
  <si>
    <t>Sessions</t>
  </si>
  <si>
    <t>Students</t>
  </si>
  <si>
    <t>Online Training and Recorded Webinars</t>
  </si>
  <si>
    <t>Live (In-Class and Virtual) Training (Non-Visible Emissions Evaluation (Non-VEE))</t>
  </si>
  <si>
    <t>Live VEE Certifications and Training</t>
  </si>
  <si>
    <t>Internal Training</t>
  </si>
  <si>
    <t>Training Total</t>
  </si>
  <si>
    <t>Online Training Summary</t>
  </si>
  <si>
    <t>Title</t>
  </si>
  <si>
    <t>District</t>
  </si>
  <si>
    <r>
      <t xml:space="preserve">Other </t>
    </r>
    <r>
      <rPr>
        <b/>
        <vertAlign val="superscript"/>
        <sz val="8"/>
        <rFont val="Arial"/>
        <family val="2"/>
      </rPr>
      <t>1</t>
    </r>
  </si>
  <si>
    <t>AP101 - Air Academy Online Training (AAOT): Online</t>
  </si>
  <si>
    <t>AP102 - Air Quality Training Program (AQTP): Online</t>
  </si>
  <si>
    <t>AP106 - CalEPA Fundamental Inspector Course (FIC): Online Training</t>
  </si>
  <si>
    <t>AP110 - Writing Enforceable Permits (Online)</t>
  </si>
  <si>
    <t>CR106 - Refrigerant Management Program</t>
  </si>
  <si>
    <t>FP101 - Gasoline Dispensing Facilities - Enhanced Vapor Recovery Systems (Online)</t>
  </si>
  <si>
    <t>FP102 - Enhanced Vapor Recovery Testing (Online)</t>
  </si>
  <si>
    <t>MM104 - Visible Emissions Evaluation (VEE) Online</t>
  </si>
  <si>
    <t>OS100 - Variance/Hearing Board Training (Online)</t>
  </si>
  <si>
    <t>PS105 - Stationary Control Source Technology (Online)</t>
  </si>
  <si>
    <t>AQ Web Series: Recorded Sessions</t>
  </si>
  <si>
    <t xml:space="preserve">How to Comply: Decorative Chromium Electroplating </t>
  </si>
  <si>
    <t>How to Comply: Hard Chromium Electroplating and Chromic Acid Anodizing Operations</t>
  </si>
  <si>
    <t>How to Comply: The Off-Road Regulation (Online MS504)</t>
  </si>
  <si>
    <t>How to Comply: Transport Refrigeration Units (Online MS507)</t>
  </si>
  <si>
    <t>Online Training Total</t>
  </si>
  <si>
    <t>(1) Other students may include regulated industry, environmental regulators, and community members.</t>
  </si>
  <si>
    <t>Live (In-Class and Virtual) Training Summary</t>
  </si>
  <si>
    <t>AP108 - Stationary Source Permitting Overview</t>
  </si>
  <si>
    <t>AP109 - Essentials for Air District Inspectors</t>
  </si>
  <si>
    <t>AP206 - CalEPA Basic Inspector Academy (BIA)</t>
  </si>
  <si>
    <t>PS106 - Stationary Control Source Technology</t>
  </si>
  <si>
    <t>Live (Non-VEE) Total</t>
  </si>
  <si>
    <t>MM105 - Visible Emissions Evaluation: In Class</t>
  </si>
  <si>
    <t>MM106 - Visible Emissions Evaluation: Day Certification</t>
  </si>
  <si>
    <t>MM107 - Visible Emissions Evaluation: Night Certification</t>
  </si>
  <si>
    <t>VEE Certifications Total</t>
  </si>
  <si>
    <t>Total - All Training</t>
  </si>
  <si>
    <t>SEP Name</t>
  </si>
  <si>
    <t>SEP Recipient</t>
  </si>
  <si>
    <t>Amount</t>
  </si>
  <si>
    <t>Air Purifier Distribution Program</t>
  </si>
  <si>
    <t>San Diego Air Pollution Control District</t>
  </si>
  <si>
    <t>San Diego</t>
  </si>
  <si>
    <t>Bottoms Up Community Garden Expansion Project</t>
  </si>
  <si>
    <t>Black AgTech</t>
  </si>
  <si>
    <t>Oakland</t>
  </si>
  <si>
    <t>Building the Roots to our Movement: Advancing Urban Canopy in Eastside San Jose through Community Leadership Model</t>
  </si>
  <si>
    <t>Latinos United for a New America (Luna)</t>
  </si>
  <si>
    <t>San Jose</t>
  </si>
  <si>
    <t>California Clean Air Day</t>
  </si>
  <si>
    <t>Coalition for Clean Air</t>
  </si>
  <si>
    <t>Statewide</t>
  </si>
  <si>
    <t>Cleaner Air Greener Schools</t>
  </si>
  <si>
    <t>U.S. Green Council Business - Los Angeles Chapter</t>
  </si>
  <si>
    <t>Greater Los Angeles</t>
  </si>
  <si>
    <t>Del Amo Community Air Pollution, Noise, Vibration, and Truck Traffic Study</t>
  </si>
  <si>
    <t>Del Amo Action Committee</t>
  </si>
  <si>
    <t>Del Amo Community, Torrance</t>
  </si>
  <si>
    <t>El Sol Environmental Community Health Worker Learning HUB</t>
  </si>
  <si>
    <t>El Sol Neighborhood Educational Center</t>
  </si>
  <si>
    <t>San Bernardino</t>
  </si>
  <si>
    <t>Energize Schools</t>
  </si>
  <si>
    <t>Strategic Energy Innovations</t>
  </si>
  <si>
    <t>Grab and Grow Gardens</t>
  </si>
  <si>
    <t>Healthy Day Partners</t>
  </si>
  <si>
    <t>Green Building Academy (GBA) South: Clean Air Training for a Better Tomorrow</t>
  </si>
  <si>
    <t>U.S. Green Building Council California</t>
  </si>
  <si>
    <t>Los Angeles</t>
  </si>
  <si>
    <t xml:space="preserve">Installation of Air Filtration Systems San Ysidro Unified School District </t>
  </si>
  <si>
    <t>IQAir Foundation</t>
  </si>
  <si>
    <t>San Ysidro</t>
  </si>
  <si>
    <t>My Free Tree Project: Promoting Cleaner Air in AB617 Areas through Strategic Urban Greening Partnerships</t>
  </si>
  <si>
    <t>Little Manila Foundation</t>
  </si>
  <si>
    <t>Playport Mitigation &amp; Air Filtration Phase I</t>
  </si>
  <si>
    <t>Givinga Foundation Inc.</t>
  </si>
  <si>
    <t>Costa Mesa</t>
  </si>
  <si>
    <t>Reforestation of Native Trees in Sacramento County</t>
  </si>
  <si>
    <t>Sacramento Tree Foundation</t>
  </si>
  <si>
    <t>Elk Grove</t>
  </si>
  <si>
    <t>The Bowl at Kenneth Hahn Park Revitalization: Implementation Phase I</t>
  </si>
  <si>
    <t>TreePeople</t>
  </si>
  <si>
    <t>South Los Angeles</t>
  </si>
  <si>
    <t>Woodworking bus</t>
  </si>
  <si>
    <t>Side Street</t>
  </si>
  <si>
    <t>Pasadena</t>
  </si>
  <si>
    <t xml:space="preserve">Young Lungs | Pulmones Jóvenes (YL|PJ) </t>
  </si>
  <si>
    <t>Child Parent Institute</t>
  </si>
  <si>
    <t>Santa Rosa</t>
  </si>
  <si>
    <t>Placer County Community Based Air Filtration SEP - Phase 2</t>
  </si>
  <si>
    <t>Placer County Air Pollution Control District</t>
  </si>
  <si>
    <t>Placer County</t>
  </si>
  <si>
    <t>New Voices are Rising: Air Quality Week</t>
  </si>
  <si>
    <t>Rose Foundation for Communities and the Environment</t>
  </si>
  <si>
    <t>Bay View Hunters Point, East/West Oakland, and Contra Costa County</t>
  </si>
  <si>
    <t xml:space="preserve">Total </t>
  </si>
  <si>
    <t>Project Summary</t>
  </si>
  <si>
    <t xml:space="preserve">The San Diego Air Pollution Control District (SDAPCD) proposes to distribute air filters to approximately 27,000 residences that are affected by the increase in odors and other potential air borne pollutants coming from the Tijuana River. This proposed project also seeks to expand, through a second phase, the number of homes receiving air monitoring and filtration equipment currently being supported by AB 617 CERP strategies. </t>
  </si>
  <si>
    <t>Air Quality Network for San Francisco’s Eastern Neighborhoods (Continued)</t>
  </si>
  <si>
    <t>Manylabs set up an air quality network in the previous SEP using PurpleAir monitors to track PM2.5 in the San Francisco Eastern Neighborhoods. In this new SEP proposal, Manylabs would like to continue their work from their previous SEP. They want to maintain the existing monitors, expand their air quality network, and implement monitors to track and detect VOCs. This SEP also aims to do presentations to the community along with community events.</t>
  </si>
  <si>
    <t>Alex Griffith Community Vapor Intrusion Reduction Program - Outreach</t>
  </si>
  <si>
    <t>Bayview Hunters Point, San Francisco</t>
  </si>
  <si>
    <t>First Generation Environmental Health and Economic Development proposes to distribute residential air purifiers to three affordable housing communities in Bayview Hunters Point. This SEP will reduce residential exposure to air pollution for vulnerable populations such as the elderly and those with existing respiratory illnesses and provide education and training to residents on proper air purifier use.</t>
  </si>
  <si>
    <t>Bayview Hunters Point Environmental Justice Response Task Force Project</t>
  </si>
  <si>
    <t>The Bayview Hunters Point Environmental Justice Response Task Force, a community-led task force, is where a wide range of pollution issues are raised and examined at monthly meetings. SEP funds would support increased multilingual community outreach and publicity about task force meetings, including increasing our community outreach team hours, and the design and printing and distribution of new outreach materials informing the community about upcoming task force meetings and how to file effective pollution complaints.</t>
  </si>
  <si>
    <t>Lower Bottoms neighborhood, Oakland</t>
  </si>
  <si>
    <t>This project aims to establish Bottoms Up Community Garden as a sustainable food producer, resource, and distribution site that provides access to healthy food and reduces the need to travel to distant grocery stores by community members in this "food desert" by increasing the garden's production capacity and acreage, expanding outreach and regenerative farming educational training to community members, and increasing the organization running the garden's organizational capacity, sustainability, and ability to assist the community in developing equitable public health and safety outcomes through regenerative farming programs.</t>
  </si>
  <si>
    <t>Breathe Better LA</t>
  </si>
  <si>
    <t>Eastern San Fernando Valley</t>
  </si>
  <si>
    <t>US GBC proposes to install indoor air quality monitoring equipment to help establish a deeper connection between efficiency, conservation, and building health while reducing energy and water use in naturally occurring, multi-family affordable housing units. They will accomplish this holistically through customized education, community engagement, and targeted resources for tenants, property managers, and building owners. US GBC will work with existing partners like the Southern California Association of Non-Profit Housing to identify a minimum of 10 multi-family buildings in underserved Los Angeles neighborhoods in the Eastern San Fernando Valley.</t>
  </si>
  <si>
    <t>Building Capacity for Environmental Justice in Bayview Hunters Point</t>
  </si>
  <si>
    <t>BCCC is intensifying its commitment to the Bayview Hunters Point community. This initiative is designed to inform, educate, and empower residents, addressing key environmental justice issues such as air quality, climate change, illegal dumping, and hazardous waste. SEP funding will be utilized to enhance BCCC's operational capacity, allowing for the effective facilitation of the monthly BVHP Environmental Justice Taskforce meetings—a critical platform for community members to voice concerns and engage in substantial dialogue about pollution priorities.</t>
  </si>
  <si>
    <t xml:space="preserve">This SEP proposes to expand the urban tree canopy on the East Side of San Jose by planting 1000 trees over the course of 2 years. Latinos United for a New America (LUNA) will also organize community and volunteer events to educate and empower the community. East San Jose currently lack trees which exposes them to poor air quality and higher temperatures, and this project aims to alleviate the disparity the East San Jose community feels. </t>
  </si>
  <si>
    <t>Clean Air Trees Kerman Park</t>
  </si>
  <si>
    <t>Kerman</t>
  </si>
  <si>
    <t>Tree Fresno will work with the City of Kerman and the community to plant 236 trees in Kerman Park. The City of Kerman is considered a Priority Population according to CalEnviroScreen 4.0, with residents exposed to severe air pollution levels (e.g., PM2.5 levels in the 99th percentile), extreme heat, and high levels of poverty. This SEP will reduce air pollution, reduce atmospheric greenhouse gases, reduce stormwater runoff, ameliorate the extreme heat, and provide habitat for local fauna. Volunteers will participate in the planting and will be given instructions on tree planting and care, and trees funded as part of this project will be added to the City’s already-established tree care and maintenance plan.</t>
  </si>
  <si>
    <t>Cleaner Air Greener Schools Central California</t>
  </si>
  <si>
    <t>Central California</t>
  </si>
  <si>
    <t xml:space="preserve">This SEP proposes to install air purifiers for 10 schools, along with outdoor and indoor monitors. USGBC also intends to provide air pollution education to the youth through Sustainability Fundamental Workshops to a total of 1,200 kids directly impacted in the Central California region. </t>
  </si>
  <si>
    <t>Cleaner Air Greener Schools Northern California</t>
  </si>
  <si>
    <t>Northern California</t>
  </si>
  <si>
    <t xml:space="preserve">This SEP proposes to install air purifiers for 10 schools, along with outdoor and indoor monitors. USGBC also intends to provide air pollution education to the youth through Sustainability Fundamental Workshops to a total of 1,200 kids directly impacted in the Northern California region. </t>
  </si>
  <si>
    <t>Coachella Valley Mitigation Project Extension 2018-2023</t>
  </si>
  <si>
    <t>Coachella Valley</t>
  </si>
  <si>
    <t>IQAir Foundation, in collaboration with Comite Civico Del Valle Inc (CCV)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for 5 years. IQAir Air Quality Technicians will maintain the air filters systems, train school staff, parents and students, and provide ongoing maintenance procedures.</t>
  </si>
  <si>
    <t>DAAC, in collaboration with Sonoma Technology and Clarity Movement, proposes a SEP to conduct an air, noise, and vibration pollution and a truck traffic study within the Del Amo community. The 2-year project involves installing monitors for air quality, noise and vibration measurements, and truck traffic. DAAC will lead the overall project by engaging the community, installing, and procuring the different monitors, data analysis, and general project management. DAAC also plans to engage with local schools to educate the youth in the community on air pollution.</t>
  </si>
  <si>
    <t>Diesel Idling Deterrence: No Idling</t>
  </si>
  <si>
    <t>The project will facilitate the installation of (up to 100) official “No Idling” signs by regulatory and enforcement agencies that notify drivers that idling is restricted in the area and encourage reporting of violations. Community leaders in overburdened communities will help identify air pollution “hotspots,” especially near schools, where the installation of “No Idling” signs will have immediate and significant impacts on harmful diesel emissions. The project will use data imaging mapping layers to visually reveal the pollution burden and health hazards in District 6 communities. The mapping will provide an ongoing guide for residents on further remediation of dangerous air emissions. CSS will report any and all sources of suspected toxic emissions discovered in neighborhoods.</t>
  </si>
  <si>
    <t>Digital Equity for AB617 Communities Through Broadband Home Internet for Citizen Science</t>
  </si>
  <si>
    <t>Fresno, Brawley, Westmoreland, Calipatria, Richmond</t>
  </si>
  <si>
    <t>CETF aims to connect AB617 communities to high-speed/broadband home Internet service through existing programs and services, as well as identify funding opportunities to install broadband in under-connected areas. CETF will work with 3 AB617 “Pacesetter” communities to develop Digital Equity Plans with strategies and guidelines for implementing broadband home Internet, Digital Literacy training on the use of broadband home Internet to minimize emissions and increase community participation in air monitoring. This SEP will support the implementation of citizen science for monitoring air quality, development of applications for broadband Infrastructure, and organization of community technology fairs to get residents signed up for income eligible low-cost Internet service plans, learn about affordable devices, and enroll in Digital Literacy courses.</t>
  </si>
  <si>
    <t xml:space="preserve">El Sol looks to expand the capabilities of a digital platform called the Environmental Community Health Workers (CHWs) Learning Hub. This hub aims to provide additional resources and knowledge to CHWs and Community-Based Organizations to present to communities. This tool would serve as a Learning Management System where different workers and organizations can learn more about climate change, environmental health, environmental education, and capacity building in modules. El Sol will lead the project by implementing the Environmental Learning Hub, facilitating different projects on the platform, and leading community engagement. </t>
  </si>
  <si>
    <t>Enhancing Air Quality in Bayview Hunters Point Through PM 2.5 Monitoring and HEPA Filter Intervention</t>
  </si>
  <si>
    <t>This SEP aims to improve indoor air quality by equipping vulnerable households with PM 2.5 monitors and HEPA filters. The project involves training, baseline air quality assessment, distribution and maintenance of HEPA filters, data analysis, and health impact surveys to assess the intervention's effectiveness. The project benefits Bayview Hunters Point's disadvantaged communities by reducing indoor pollutants and improving respiratory health.</t>
  </si>
  <si>
    <t>Environmental Justice Partnership: Sensor-Based Monitor Program</t>
  </si>
  <si>
    <t>San Diego County</t>
  </si>
  <si>
    <t>The San Diego Air Pollution Control District (SDAPCD) proposes to partner with eight community-based organizations and CARB to identify sites and deploy PM2.5 sensor-based monitors to expand its monitoring network. SDAPCD will also support the community cohorts in developing community action plans to help community members develop air quality priorities to reduce emissions and exposures to air pollutants. SDAPCD will also collect and share data results with communities on a quarterly basis.</t>
  </si>
  <si>
    <t>Healthy Rides Healthy Lives E-Bike Project</t>
  </si>
  <si>
    <t>Richmond/San Pablo/Crockett/San Francisco</t>
  </si>
  <si>
    <t>All Positives Possible (APP) plans to increase the use of e-bikes in disadvantaged low-income communities through creative marketing strategies that encourage participation and awareness of the benefits of e-bikes for both the environment and community health. APP will purchase and distribute approximately 50 e-bikes, including safety equipment, to members of the community who apply with valid ID and income. APP will use several outreach, educational, and marketing strategies that increase the understanding of the community health benefits and reductions in local GHG emissions resulting from e-bikes. These strategies will increase e-bike riding, safety, awareness, health, and ownership within low-income neighborhoods. This SEP will also provide 3 new employment positions: Bicycle Technicians, Programs Assistant and Neighborhood Outreach Specialist.</t>
  </si>
  <si>
    <t>Installation of Air Filtration Systems - LAUSD Murchison</t>
  </si>
  <si>
    <t>IQAir Foundation, in collaboration with Legacy LA, Los Angeles Unified School District,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10 years. IQAir Air Quality Technicians will maintain the air filters systems, train school staff, parents and students, and provide ongoing maintenance procedures.</t>
  </si>
  <si>
    <t>Installation of Air Filtration Systems in Bassett Unified School District</t>
  </si>
  <si>
    <t>La Puente</t>
  </si>
  <si>
    <t>IQAir Foundation, in collaboration with Bassett Unified School District, Day one, Active San Gabriel,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</si>
  <si>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in Compton Unified School District</t>
  </si>
  <si>
    <t>Compton</t>
  </si>
  <si>
    <t>IQAir Foundation, in collaboration with Compton Unified School District, Watts Clean Air &amp; Energy,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</si>
  <si>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in Los Angeles Unified School District - 5 Year Renewal</t>
  </si>
  <si>
    <t>IQAir Foundation, in collaboration with Los Angeles Unified School District and IQAir North America, Inc., proposes to install and maintain high-performance air filtrations systems in 13 schools. These schools are in socioeconomic disadvantaged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</si>
  <si>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in Los Banos Unified School District</t>
  </si>
  <si>
    <t>Los Banos</t>
  </si>
  <si>
    <t>IQAir Foundation, in collaboration with Los Banos Unified School District,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</si>
  <si>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in Lynwood Unified School District</t>
  </si>
  <si>
    <t>Lynwood</t>
  </si>
  <si>
    <t>IQAir Foundation, in collaboration with Lynwood Unified School District, Watts Clean Air &amp; Energy, East Yard Communities for Environmental Justice,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</si>
  <si>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in Oak View Elementary School - 10 Year Renewal</t>
  </si>
  <si>
    <t>Huntington Beach</t>
  </si>
  <si>
    <t>IQAir Foundation, in collaboration with Ocean View School District(OVSD) and IQAir North America, Inc., proposes to install and maintain high-performance air filtration systems in Oak View Elementary School, Oak View Preschool, and Jean Hardy Head Start located in Huntington Beach. This school is in a socioeconomic disadvantaged community as identified by SB385. This program takes advantage of IQAir’s expertise in air filtration technologies by installing air filtration systems in school classrooms and common areas, to mitigate the impacts of indoor air pollution. The air filters will be replaced annually for 10 years. OVSD will provide access to the schools while IQAir Air Quality Technicians will maintain the air filtration systems, train school staff, parents and students, and provide ongoing maintenance procedures.</t>
  </si>
  <si>
    <t>Installation of Air Filtration Systems in Oakland Unified School District</t>
  </si>
  <si>
    <t>IQAir Foundation, in collaboration with Communities for a Better Environment,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10 years. IQAir Air Quality Technicians will maintain the air filters systems, train school staff, parents and students, and provide ongoing maintenance procedures.</t>
  </si>
  <si>
    <t>Installation of Air Filtration Systems in Pittsburg Unified School District</t>
  </si>
  <si>
    <t>Pittsburg</t>
  </si>
  <si>
    <t>IQAir Foundation, in collaboration with Pittsburg Unified School District,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</si>
  <si>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in Rialto Unified School District - 10 Year Renewal</t>
  </si>
  <si>
    <t>Rialto</t>
  </si>
  <si>
    <t>IQAir, in collaboration with Rialto School District and IQAir North America, Inc., proposes to install and maintain high-performance air filtration systems in 2 schools in the Rialto Unified School District. These schools are in socioeconomic disadvantaged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10 years. IQAir Air Quality Technicians will maintain the air filters systems, train school staff, parents and students, and provide ongoing maintenance procedures.</t>
  </si>
  <si>
    <t>Installation of Air Filtration Systems in Rocketship Public Schools - 5 Year Renewal</t>
  </si>
  <si>
    <t>San Jose/Redwood City/Antioch/Concord</t>
  </si>
  <si>
    <t>IQAir Foundation, in collaboration with Communities for a Better Environment and IQAir North America, Inc., proposes to install and maintain high-performance air filtrations systems in 13 schools. These schools are in socioeconomic disadvantaged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</si>
  <si>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in San Francisco- Bay Academy</t>
  </si>
  <si>
    <t>IQAir Foundation, in collaboration with KIPP Bay Area Public Schools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</si>
  <si>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in San Jose - KIPP Prize</t>
  </si>
  <si>
    <t>IQAir Foundation in collaboration with KIPP Charter Schools (KIPP Prize) and IQ Air North America, Inc. proposes a SEP to install and maintain high-performance air filtration systems in schools located in communities impacted by air pollution within San Jose, CA. The length of this SEP is expected to be 5 years and will benefit 408 students. The project sites are located in a Cal EnviroScreen Percentile Range of 50-55%</t>
  </si>
  <si>
    <t>Installation of Air Filtration Systems in Schools in Oakland - Phase 3</t>
  </si>
  <si>
    <t>IQAir Foundation, in collaboration with the OaklandUnified School District and IQAir North America, Inc., proposes to install and maintain high-performance air filtrations systems in 53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10 years. IQAir Air Quality Technicians will maintain the air filters systems, train school staff, parents and students, and provide ongoing maintenance procedures.</t>
  </si>
  <si>
    <t>Installation of Air Filtration Systems in Schools Phase 2</t>
  </si>
  <si>
    <t>South Coast Air Quality Management District</t>
  </si>
  <si>
    <t>SCAQMD proposes a SEP to install and maintain high-performance air filtration systems in schools located in communities impacted by air pollution, especially Environmental Justice and/or Disadvantaged Communities disproportionately impacted by toxic air contaminants. It will partner with IQAir for installation of the air filtration systems, and work with the local community and school district on mitigating the impacts of air pollution.</t>
  </si>
  <si>
    <t>Installation of Air Filtration Systems in West Contra Costa Unified School District</t>
  </si>
  <si>
    <t>Richmond, San Pablo</t>
  </si>
  <si>
    <t>IQAir Foundation, in collaboration with West Contra Unified School District, Communities for a Better Environment,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</si>
  <si>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in West Contra Costa Unified School District - 5 Year Renewal</t>
  </si>
  <si>
    <t>West Contra Costa County, Richmond</t>
  </si>
  <si>
    <t>IQAir Foundation, in collaboration with West Contra Costa Unified School District, Communities for a Better Environment, and IQAir North America, Inc., proposes to install and maintain high-performance air filtrations systems in two schools. These schools are in socioeconomic disadvantaged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</si>
  <si>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La Canada Unified School District</t>
  </si>
  <si>
    <t>La Canada Flintridge</t>
  </si>
  <si>
    <t>IQAir Foundation, in collaboration with the La Canada Unified School District and IQAir North America, Inc., proposes to install and maintain air filtration systems in La Canada Unified District Schools, which is part of an area impacted by air pollution produced by the Devil's Gate Reservoir Restoration project.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</si>
  <si>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San Francisco - Willie Brown Middle School</t>
  </si>
  <si>
    <t>San Francisco, CA</t>
  </si>
  <si>
    <t>IQAir Foundation, in collaboration with IQAir North America, Inc., proposes to install and maintain high-performance air filtrations systems Willie Brown Middle School. This school is in a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</si>
  <si>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San Ysidro, SD</t>
  </si>
  <si>
    <t>IQAir Foundation, in collaboration with Casa Familiar and IQAir North America, Inc., proposes to install and maintain high-performance air filtrations systems in schools. These schools are in socioeconomic disadvantage communities near high polluting sources. This program takes advantage of IQAir’s expertise in air filtration technologies by installing air filtration systems in school classrooms and common areas, to mitigate the impacts of indoor air pollution. The air filters will be replaced annually for 5 years. IQAir Air Quality Technicians will maintain the air filters systems, train school staff, parents and students, and provide ongoing maintenance procedures.</t>
  </si>
  <si>
    <t>Installation of Air Filtration Systems in San Jose - KIPP Heartwood</t>
  </si>
  <si>
    <t>San Jose, CA</t>
  </si>
  <si>
    <t>IQAir Foundation in collaboration with KIPP Charter Schools (KIPP Heartwood) and IQ Air North America, Inc. proposes a SEP to install and maintain high-performance air filtration systems in schools located in communities impacted by air pollution within San Jose, CA. The length of this SEP is expected to be 5 years and will benefit 413 students. The project sites are located in a Cal EnviroScreen Percentile Range of 50-55%</t>
  </si>
  <si>
    <t>Landscape for Life in Central California</t>
  </si>
  <si>
    <t>Central Valley California</t>
  </si>
  <si>
    <t>This program will replace gasoline powered landscaping equipment with electric equipment while educating landscape professionals about alternatives to pesticides that harm air quality as a part of the California Native Landscape training. The project focuses on supporting residents of concentrated poverty neighborhoods in Central California that are disproportionately Latino and Black, largely foreign born and face language barriers, and have much higher concentration of landscaping workers than in the overall state, offering benefits to underserved communities such as decreased pollution, increased economic opportunity, and energy cost savings.</t>
  </si>
  <si>
    <t>Landscape for Life Northern California</t>
  </si>
  <si>
    <t>Landscaping for Life</t>
  </si>
  <si>
    <t>This program will replace gasoline powered landscaping equipment with electric equipment while educating landscape professionals about alternatives to pesticides that harm air quality as a part of the California Native Landscape training. In addition to the reduction of exposure to air pollution from gardening equipment and emissions reductions, benefits of the training include competitive advantages of local landscapers through specialized training, alternatives to harsh pesticides, higher efficiency of workforce, sustained increased professional credibility, increased wildfire defense, and helping usher Los Angeles into a new sustainable future.</t>
  </si>
  <si>
    <t>Marine Vessel Speed Reduction Incentive Program Phase 3</t>
  </si>
  <si>
    <t xml:space="preserve">Santa Barbara Channel Region and Bay Area Region </t>
  </si>
  <si>
    <t>The Ventura County Air Pollution Control District proposes to continue the Marine Vessel Speed Reduction Incentive Program, a voluntary program that provides incentives to shipping companies to reduce ship speeds in specified zones during ozone season and peak whale season. Reduced speeds result in significant reductions in emissions of nitrogen oxides (NOx), toxic diesel particulate matter, and greenhouse gases. Reducing ship speeds also reduces the risk of fatal ship strikes on endangered whales and reduces underwater noise.</t>
  </si>
  <si>
    <t>Monitoring Avian Production and Survivorship</t>
  </si>
  <si>
    <t>Prado Wetlands at Orange County Water District</t>
  </si>
  <si>
    <t>In response to widespread population declines detected in various avian species, the Institute for Bird Populations (IBP) developed a research effort that could obtain more than just counts of estimated bird populations. The MAPS Program, which stands for Monitoring Avian Productivity and Survivorship, is a conservation initiative that aims to understand the health of birds and their populations through long-term banding &amp; monitoring efforts. MAPS station collaborators across the United States and Canadian provinces work together to obtain a broad array of data on various land bird species. In 1989, the Institute for Bird Populations (IBP) started this research effort to gain insight into the widespread population declines detected within avian species. The primary goal of this collaborative research is to go above and beyond merely obtaining abundance estimates that track population changes. Accordingly, such comprehensive data makes it possible to understand both population changes and what factors influence them. Since its founding, IBP’s MAPS program has generated numerous peer-reviewed publications and reports on land bird vital rates and their relationship to factors like climate change, habitat changes, land management, restoration efforts, and environmental variables. The nature of this data collection makes it possible to pinpoint the particular life stages at which population changes are occurring and any geographically relevant patterns. Long term findings from these datasets will ultimately contribute to more focused conservation management efforts.</t>
  </si>
  <si>
    <t>This program is designed to get trees directly into residential areas, parks, school yards, and roadside properties through a comprehensive outreach effort involving door to door canvassing, on-site assessments where staff selects the best location for trees, a guided selection of best available species specifically for the space, planting, and at least three years of maintenance support, tree care workshops, and a tree care kit. In addition, the SEP will purchase zero-emission equipment, employ 5 new staff members, and provide a new workable space for daily operations.</t>
  </si>
  <si>
    <t>The Rose Foundation proposes to implement its Summer Climate Justice Leadership Academy program for 30 high school students from the Bay View Hunters Point, East Oakland, and Contra Costa County industrial corridor communities. During a 6-week period, the program will connect students with community-based organizations through summer twice weekly externships and by pairing fellows with school year mentors. Lead community partners will be Local Clean Energy Alliance and Communities for a Better Environment. Students will also partake in hands-on activities such as building their own DIY indoor air filtration systems, installing purple air monitors in their own neighborhoods, and presenting what they’ve learned about environmental justice and air quality to community members through a virtual summit.</t>
  </si>
  <si>
    <t>Placer County Air Pollution Control District (PCAPCD) proposes a SEP to install and maintain high-performance air filtration systems in schools located in communities impacted by air pollution, especially Environmental Justice and/or Disadvantaged Communities disproportionately impacted by toxic air contaminants. PCAPCD will partner with IQAir for installation of the air filtration systems, and work with the local community and school district to mitigate impacts of air pollution.</t>
  </si>
  <si>
    <t>Playport Mitigation and Air Filtration Phase I</t>
  </si>
  <si>
    <t xml:space="preserve">This SEP proposes to install air filtration systems at PlayPort, a mobile village community consisting of senior citizens and veterans. Givinga and Home Owners for Clean Air want to reduce the exposure to air pollution from nearby facilities and other sources of contamination in the community by installing 102 air filters in the community along with repairs in subflooring to prevent potential leaks. Many residents in the community deal with health-related illnesses and this project aims to reduce their exposure to air pollution. </t>
  </si>
  <si>
    <t>Playport Mitigation and Air Filtration Phase II</t>
  </si>
  <si>
    <t>This SEP proposes to expand the efforts of phase 1 at PlayPort, a mobile village community consisting of senior citizens and veterans with health related illnesses. Givinga and Home Owners for Clean Air want to reduce the exposure of air pollution from nearby facilities and other sources of contamination. The project wants to continue providing air filters to the residents of PlayPort, along with installing PurpleAir monitors for community monitoring and subfloor repairs to prevent water vapor intrusion. The project also proposes outreach events and capacity building.</t>
  </si>
  <si>
    <t>Public Health Synergy Project</t>
  </si>
  <si>
    <t>City of Duarte</t>
  </si>
  <si>
    <t xml:space="preserve">This project will document trucks illegally using non-truck route freeway exits for 36 months. The project will collect dust samples and monitor PM in-and-around these locations using 15 air monitors and cannisters. The project will also educate the community on Environmental Justice issues in their area including how to report enforcement action and engage with government agencies. A final report will be presented to the City Council and the community.    </t>
  </si>
  <si>
    <t>Residential Air Filtration Program</t>
  </si>
  <si>
    <t>San Joaquin Valley Air Pollution Control District jurisdiction</t>
  </si>
  <si>
    <t>This project will provide free in-home air filtration units to residents in the Valley to improve indoor air quality. Eligible entities can include residing in disadvantaged communities (as defined by the State), individuals that identify as low-income, suffering from respiratory conditions, or other criteria as deemed appropriate by the District. Devices will be distributed directly from the manufacturer to residents’ homes. The main goal of this program will be to protect public health by allowing residents to create designated indoor spaces with clean air in the event of bad air quality days or wildfire emergencies.</t>
  </si>
  <si>
    <t>Ridepair Carpooling App (PAIR)</t>
  </si>
  <si>
    <t>San Francisco Bay Area, Sacramento, Tahoe Basin</t>
  </si>
  <si>
    <t>The Ridepair Carpooling App (PAIR) incentivizes vehicle owners to carpool together to reach their destination by paying both the driver and the rider for the ride, thus eliminating cars from the road and reducing vehicle emissions. The project proposes to reduce vehicle miles traveled (VMT) by pairing people with similar origins and destinations to carpool together. Riders and drivers traveling from the Bay Area, Sacramento, and Placer County to the Tahoe Basin and individuals traveling within the Tahoe Basin will be eligible for the incentive. PAIR incentivizes single occupancy drivers to carpool together, which will take cars off the road.</t>
  </si>
  <si>
    <t>The Bowl at Kenneth Hahn Revitalization: Implementation Phase I</t>
  </si>
  <si>
    <t>Tree People proposes to revitalize The Bowl at Kenneth Hahn Park by planting trees and native plants. Tree People intends to install 1,400 native plants and 10 trees at The Bowl, along with organizing volunteer and community events, and providing educational material. The project will help revitalize a park in a disadvantaged community, providing the community with much needed green space and clean air.</t>
  </si>
  <si>
    <t>The Young Lungs | Pulmones Jóvenes (YL|PJ) initiative is one component of California Parenting Institute's transformation to become a Community Resilience Center. The Sonoma County Maternal Health Board, one of their longtime partners, inspired CPI to pilot an air quality monitoring and intervention project for children attending their New Directions School in Santa Rosa. This collaboration expects to measure the impact of their new HVAC system’s (implemented through the SEP) improved air quality for children on their campus. Alongside construction, CPI will create a program to respond to threateningly bad air days by activating their campus to shelter vulnerable children. Their final goal is to build resilience and health in children by leveraging decades of expertise in children's mental health and showing them it's okay to ask for help when needed.</t>
  </si>
  <si>
    <t>Your Life is Now</t>
  </si>
  <si>
    <t>“Your Life is Now” is an environmental health and enforcement forum which has a successful track record of 26 years behind it that celebrates successful enforcement efforts, highlights the people and defining moments that were critical in resolving an issue and inspires all attendees to become active participants and work in tandem with agencies to ensure environmental toxins are not allowed to threaten the wellbeing of communities. California Safe Schools created this forum as a unique opportunity to bring together speakers and recognize outstanding individuals whose environmental achievement will serve to bring knowledge and inspiration to others in an engaging networking environment. Participants are comprised of environmentalists, academics, local leaders, regulatory and enforcement agencies, policy makers, students and teachers from four Title I schools, and members of the public with an emphasis on environmental justice communities. Panelist topics will include information about PM2.5 including the sources the fine particles come from, health impacts, current levels in California and the USEPA 2024 annual PM2.5 standard of 9.0 ug/m3.</t>
  </si>
  <si>
    <t>Subprograms</t>
  </si>
  <si>
    <t>Company Name</t>
  </si>
  <si>
    <t>Company Location</t>
  </si>
  <si>
    <t>Judgement</t>
  </si>
  <si>
    <t>Settlement</t>
  </si>
  <si>
    <t>Assessed to ARB</t>
  </si>
  <si>
    <t>SEPs</t>
  </si>
  <si>
    <t>The Home Depot, Inc.</t>
  </si>
  <si>
    <t>800 N. Brookhurst Street, Anaheim, California 92801</t>
  </si>
  <si>
    <t>International Metals LLC, dba KP Kool Products</t>
  </si>
  <si>
    <t>21620 North 26th Avenue #120, Phoenix, Arizona 85027</t>
  </si>
  <si>
    <t>Long Range America, LLC</t>
  </si>
  <si>
    <t>33 North Phillippi Street, Boise, Idaho 83706</t>
  </si>
  <si>
    <t>Mahindra USA, Inc., a subsidiary of Mahindra &amp; Mahindra Ltd.</t>
  </si>
  <si>
    <t>9020 Jackrabbit Road, Houston, Texas 77095</t>
  </si>
  <si>
    <t>Steve Millen Sportparts, Inc.</t>
  </si>
  <si>
    <t>3176 Airway Avenue, Costa Mesa, California 92626</t>
  </si>
  <si>
    <t>SSR Motorsports, Inc.</t>
  </si>
  <si>
    <t>13220 Molette Street, Santa Fe Springs, California 90670</t>
  </si>
  <si>
    <t>HF Marine Inc</t>
  </si>
  <si>
    <t>1441 Airport Drive, Suite 300, Ball Ground, Georgia 30107</t>
  </si>
  <si>
    <t>Doosan Bobcat North America, Inc.</t>
  </si>
  <si>
    <t>2475 Mill Center Parkway, Suite 400, Buford, Georgia 30518</t>
  </si>
  <si>
    <t>RotopaX Legacy LLC</t>
  </si>
  <si>
    <t>2083 Thunderbird Drive, Woods Cross, Utah 84087</t>
  </si>
  <si>
    <t>Midwest Can Company, LLC</t>
  </si>
  <si>
    <t>10800 West Belmont Avenue, Franklin Park, Illinois 60131</t>
  </si>
  <si>
    <t>Geotab USA, Inc.</t>
  </si>
  <si>
    <t>621 North Avenue Northeast, Suite C-170, Atlanta, Georgia 30308</t>
  </si>
  <si>
    <t>Greif US Plastics LLC</t>
  </si>
  <si>
    <t>101 Robert Young Boulevard, Murray, Kentucky 42071</t>
  </si>
  <si>
    <t>Turn 14 Distribution, Inc.</t>
  </si>
  <si>
    <t>100 Tournament Drive, Horsham, Pennsylvania 19044</t>
  </si>
  <si>
    <t>Landfill Methane Control</t>
  </si>
  <si>
    <t>Anderson Landfill, Inc.</t>
  </si>
  <si>
    <t>800 Capitol Street, Suite 3000, Houston, Texas 77002</t>
  </si>
  <si>
    <t>The Chefs’ Warehouse West Coast, LLC</t>
  </si>
  <si>
    <t>455 S. Brea Canyon Road, Walnut, California 91789</t>
  </si>
  <si>
    <t>Harbor Distributing, LLC</t>
  </si>
  <si>
    <t>5901 Bolsa Ave, Huntington Beach, California 92647</t>
  </si>
  <si>
    <t>Imperial Irrigation District</t>
  </si>
  <si>
    <t>333 East Barioni Drive, Imperial, California 92251</t>
  </si>
  <si>
    <t>H.E.R. Accessories, Ltd.</t>
  </si>
  <si>
    <t>10 West 33rd Street, New York, New York 10001</t>
  </si>
  <si>
    <t>Los Angeles Department of Water and Power</t>
  </si>
  <si>
    <t>111 North Hope Street, Los Angeles, California 90012</t>
  </si>
  <si>
    <t>Alameda Municipal Power</t>
  </si>
  <si>
    <t>2000 Grand Street, Alameda, California 94501</t>
  </si>
  <si>
    <t>Cymer, LLC</t>
  </si>
  <si>
    <t>17075 Thornmint Court, San Diego, California 92127</t>
  </si>
  <si>
    <t>Traxxas, L.P.</t>
  </si>
  <si>
    <t>650 Traxxas Way, McKinney, Texas 95070</t>
  </si>
  <si>
    <t>Hornby America Inc.</t>
  </si>
  <si>
    <t>P. O. Box 99670, Lakewood, Washington 98496</t>
  </si>
  <si>
    <t>Interparfums S.A.</t>
  </si>
  <si>
    <t>10 Rue de Solferino - 75007 Paris, France</t>
  </si>
  <si>
    <t>D.P.L. Enterprises, Inc</t>
  </si>
  <si>
    <t>3726 Rick Stratton Drive, Las Vegas, Nevada 89120</t>
  </si>
  <si>
    <t>Advance Stores Company, Incorporated</t>
  </si>
  <si>
    <t>4200 Six Forks Road, Raleigh, North Carolina 27609</t>
  </si>
  <si>
    <t>Avenger Products</t>
  </si>
  <si>
    <t>1585 West Mission Boulevard, Pomona, California 91766 (collectively,</t>
  </si>
  <si>
    <t>Blueprint Ideation Inc</t>
  </si>
  <si>
    <t>5901 Maywood Avenue, Huntington Park, California 90255</t>
  </si>
  <si>
    <t>Target Corporation</t>
  </si>
  <si>
    <t>1000 Nicollet Mall, Minneapolis, Minnesota 55403</t>
  </si>
  <si>
    <t>Pilot Travel Centers LLC</t>
  </si>
  <si>
    <t>5508 Lonas Drive, Knoxville, Tennessee 37909</t>
  </si>
  <si>
    <t>Total Import Solutions, Inc.</t>
  </si>
  <si>
    <t>14700 Radburn Avenue, Santa Fe Springs, California 90670</t>
  </si>
  <si>
    <t>Beyond, Inc., dba Bed, Bath &amp; Beyond and Overstock.com</t>
  </si>
  <si>
    <t>433 Ascension Way, Murray, Utah 84123</t>
  </si>
  <si>
    <t>Maesa LLC</t>
  </si>
  <si>
    <t>225 Liberty Street, New
York, New York 10281 (</t>
  </si>
  <si>
    <t>Acuario USA Corp</t>
  </si>
  <si>
    <t>2727 Montana Avenue, El Paso, Texas 79903-3713</t>
  </si>
  <si>
    <t>PurposeBuilt Brands, Inc. and Weiman Products LLC</t>
  </si>
  <si>
    <t>755 Tri-State Parkway, Gurnee, Illinois 60031</t>
  </si>
  <si>
    <t>Diesel Fleet</t>
  </si>
  <si>
    <t>Bunker &amp; Sons Transportation, Inc.</t>
  </si>
  <si>
    <t>66 Harkins Road, P.O. Box 7216, Spreckels, California 93908</t>
  </si>
  <si>
    <t>Lopez Trucking</t>
  </si>
  <si>
    <t>Bakersfield, California</t>
  </si>
  <si>
    <t>Bulldog Freightway Inc.</t>
  </si>
  <si>
    <t>4569 E. Florence Avenue, Fresno, California 93725</t>
  </si>
  <si>
    <t>Quartz Transportation LLC</t>
  </si>
  <si>
    <t>1636 Devore Rd., San Bernardino, CA 92407</t>
  </si>
  <si>
    <t>Univar Solutions USA LLC</t>
  </si>
  <si>
    <t>7050 W. 71st St., Bedford Park, IL, 60638</t>
  </si>
  <si>
    <t>Legend Trucking, LLC and Queen Trucking, LLC</t>
  </si>
  <si>
    <t>Humboldt, Kansas</t>
  </si>
  <si>
    <t>CP Star, LLC</t>
  </si>
  <si>
    <t>Las Vegas, Nevada</t>
  </si>
  <si>
    <t>Dailley Freight Services and Consulting, Ltd.</t>
  </si>
  <si>
    <t>1331 Commerce Way, Woodstock, Ontario, Canada N4V0A2</t>
  </si>
  <si>
    <t>Trinity Global Express</t>
  </si>
  <si>
    <t>Romeoville, Illinois</t>
  </si>
  <si>
    <t>Diamond S Cattle Company, LLC</t>
  </si>
  <si>
    <t>227 Virginia Way, Bozeman, Montana 59718</t>
  </si>
  <si>
    <t>Mountain Cascade, Inc.</t>
  </si>
  <si>
    <t>555 Exchange Court, Livermore, CA 94551</t>
  </si>
  <si>
    <t>Safe Bulkers Management, Ltd.</t>
  </si>
  <si>
    <t>71 Agias Fylaxeos &amp; Arc. Makariou III Ave., Safe Bulkers Tower, 3087 Limassol, Cyprus</t>
  </si>
  <si>
    <t>Eneos Ocean Shipmanagement Pte., Ltd.</t>
  </si>
  <si>
    <t>491B River Valley Road, #18-01 Valley Point, Singapore 248373</t>
  </si>
  <si>
    <t>Phoenix Maritime Co., Ltd.</t>
  </si>
  <si>
    <t>No. 13-12, Shinbashi, 1-chrome, Minato-ku, Tokyo, 105-0004, Japan</t>
  </si>
  <si>
    <t>Anglo-Eastern (Antwerp) N.V.</t>
  </si>
  <si>
    <t>Schalienstraat 3, 2000, Antwerp, Belgium</t>
  </si>
  <si>
    <t>Seaspan Ship Management, Ltd.</t>
  </si>
  <si>
    <t>2600 – 200 Granville St., Vancouver, BC V6C 1S4, Canada</t>
  </si>
  <si>
    <t>HMM Ocean Service Co., Ltd.</t>
  </si>
  <si>
    <t>63 Junggang-Daero, Jung-Gu, Busan, Korea</t>
  </si>
  <si>
    <t>Sailing International Shipping Management, Ltd.</t>
  </si>
  <si>
    <t>2606-3Rmx, No. 99 Lujiang Avenue, Xiamen 361001, China</t>
  </si>
  <si>
    <t>Draco Buren Shipping Pte., Ltd.</t>
  </si>
  <si>
    <t>1 Maritime Square #09-59, HarbourFront Centre, Singapore -099253</t>
  </si>
  <si>
    <t>Evergreen Marine Corporation (Taiwan) Ltd.</t>
  </si>
  <si>
    <t>8F, Building A, No. 10, Lane 305, Xinnan Road, Section 1, Luzhu District, Taoyuan City 33858, Taiwan</t>
  </si>
  <si>
    <t>63, Jungang daero, Jung-gu, Busan, Republic of Korea</t>
  </si>
  <si>
    <t>Maersk Agency USA Inc. as agent for AP Moller-Maersk A/S</t>
  </si>
  <si>
    <t>50 Esplanaden, Copenhagen, Denmark</t>
  </si>
  <si>
    <t>Neptune Pacific Direct Line Pte., Ltd.</t>
  </si>
  <si>
    <t>8 Wilkie Road, #03-01 Wilkie Edge, Singapore 228095</t>
  </si>
  <si>
    <t>Universal Shipping Alliance Ltd.</t>
  </si>
  <si>
    <t>349 Kifisia Avenue, 14561 Kifisia, Greece</t>
  </si>
  <si>
    <t>Nordic Hamburg Shipmanagement (HK) Ltd.</t>
  </si>
  <si>
    <t>1 Harbourfront Place, #14-05/06 Harbourfront Tower One, Singapore 098633</t>
  </si>
  <si>
    <t>Maersk Agency USA Inc. as agent for Maersk A/S (Maersk)</t>
  </si>
  <si>
    <t>Shoei Kisen Kaisha Ltd.</t>
  </si>
  <si>
    <t>1-4-52, Koura-Cho, Imabari City, Ehime Pref,. Japan</t>
  </si>
  <si>
    <t>Unit 2 – 16th Floor, W668 Building, Nos. 668 Castle Peak Road, Cheung Sha Wan, Kowloon, Hong Kong</t>
  </si>
  <si>
    <t>Silver Top Shipping Co., Ltd.</t>
  </si>
  <si>
    <t>No. 258 Qinhuangdong Street, Qinhuangdao, Hebei, China</t>
  </si>
  <si>
    <t>Princess Cruise Lines, Ltd.</t>
  </si>
  <si>
    <t>24305 Town Center Drive, Santa Clarita, California 91355</t>
  </si>
  <si>
    <t>K Line RoRo Bulk Ship Management Co., Ltd.</t>
  </si>
  <si>
    <t>2-3 Kaigan Dori, 2 Chome, Chuo-Ku, Kobe 650-0024, Japan</t>
  </si>
  <si>
    <t>STAMCO Ship Management Co., Ltd.</t>
  </si>
  <si>
    <t>Akti Miaouli 21, Pireas 185 35, Greece</t>
  </si>
  <si>
    <t>Valles Steamship, Ltd.</t>
  </si>
  <si>
    <t>1160 Guiness Towers, 1055 West Hastings St., Vancouver, BC V6E 2E9, Canada</t>
  </si>
  <si>
    <t>Pacific Maritime Group, Inc</t>
  </si>
  <si>
    <t>Del Monte Fresh Produce N.A., Inc.</t>
  </si>
  <si>
    <t>241 Sevilla Avenue, Coral Gables, Florida 33134</t>
  </si>
  <si>
    <t>ZIM Integrated Shipping Services Ltd.</t>
  </si>
  <si>
    <t>4425 Zim Way, Virginia Beach, Virginia 23462</t>
  </si>
  <si>
    <t>Low Carbon Fuel Standard</t>
  </si>
  <si>
    <t>CleanFuture, Inc.</t>
  </si>
  <si>
    <t>8215 SW Tualatin-Sherwood Road #200, Tualatin, Oregon 97062</t>
  </si>
  <si>
    <t>Arkalon Ethanol, LLC</t>
  </si>
  <si>
    <t>1701 N. Kansas Avenue, Liberal, Kansas 67901</t>
  </si>
  <si>
    <t>Citadel</t>
  </si>
  <si>
    <t>200 S. Biscayne Boulevard, Suite 3300, Miami, Florida 33131</t>
  </si>
  <si>
    <t>Neste</t>
  </si>
  <si>
    <t>3040 Post Oak Boulevard, Suite 1700, Houston, Texas 77056</t>
  </si>
  <si>
    <t>Generate Indiana RNG Holdings, LLC</t>
  </si>
  <si>
    <t>2001 N. Clybourn Avenue, Suite 400, Chicago, Illinois 60614</t>
  </si>
  <si>
    <t>Miratech Group, LLC</t>
  </si>
  <si>
    <t>420 South 145th East Avenue, Suite A, Tulsa, Oklahoma 74108</t>
  </si>
  <si>
    <t>Heavy Duty and Light Duty Truck Compliance Rates</t>
  </si>
  <si>
    <t>Total Heavies</t>
  </si>
  <si>
    <t>Total Lights (1)</t>
  </si>
  <si>
    <t>Registration Type</t>
  </si>
  <si>
    <t>HD-All Model Years</t>
  </si>
  <si>
    <t>Pre 2011</t>
  </si>
  <si>
    <t>Pre 2011 Non Compliant</t>
  </si>
  <si>
    <t>HD-Compliance Rate</t>
  </si>
  <si>
    <t>LD-All Model Years</t>
  </si>
  <si>
    <t>LD-Compliance Rate</t>
  </si>
  <si>
    <t>CA Reg. (In-State)Totals</t>
  </si>
  <si>
    <t>CA IRP Totals</t>
  </si>
  <si>
    <t>OS IRP Totals</t>
  </si>
  <si>
    <t>Total CA In State and CA IRP</t>
  </si>
  <si>
    <t>Grand Totals</t>
  </si>
  <si>
    <t>(1) Refers to trucks with GVWR between 14,001 and 26,000</t>
  </si>
  <si>
    <t>Air District</t>
  </si>
  <si>
    <r>
      <t xml:space="preserve">Oil and Gas Methane Regulation </t>
    </r>
    <r>
      <rPr>
        <b/>
        <vertAlign val="superscript"/>
        <sz val="9"/>
        <rFont val="Arial"/>
        <family val="2"/>
      </rPr>
      <t>1</t>
    </r>
  </si>
  <si>
    <r>
      <t>Specified Mobile Diesel Regulation</t>
    </r>
    <r>
      <rPr>
        <b/>
        <vertAlign val="superscript"/>
        <sz val="9"/>
        <rFont val="Arial"/>
        <family val="2"/>
      </rPr>
      <t xml:space="preserve"> 2</t>
    </r>
  </si>
  <si>
    <t>Amador County</t>
  </si>
  <si>
    <t>-</t>
  </si>
  <si>
    <t>Antelope Valley</t>
  </si>
  <si>
    <t>Yes</t>
  </si>
  <si>
    <t>Bay Area</t>
  </si>
  <si>
    <t>Butte County</t>
  </si>
  <si>
    <t>Calaveras County</t>
  </si>
  <si>
    <t>Colusa County</t>
  </si>
  <si>
    <t>Eastern Kern</t>
  </si>
  <si>
    <t>El Dorado County</t>
  </si>
  <si>
    <t>Feather River</t>
  </si>
  <si>
    <t xml:space="preserve">- </t>
  </si>
  <si>
    <t>Glenn County</t>
  </si>
  <si>
    <t>Great Basin</t>
  </si>
  <si>
    <t>Imperial County</t>
  </si>
  <si>
    <t>Lake County</t>
  </si>
  <si>
    <t>Lassen County</t>
  </si>
  <si>
    <t>Mariposa County</t>
  </si>
  <si>
    <t>Mendocino County</t>
  </si>
  <si>
    <t>Modoc County</t>
  </si>
  <si>
    <t>Mojave Desert</t>
  </si>
  <si>
    <t>Monterey</t>
  </si>
  <si>
    <t>North Coast</t>
  </si>
  <si>
    <t>Northern Sierra</t>
  </si>
  <si>
    <t>Northern Sonoma County</t>
  </si>
  <si>
    <t>Sacramento Metropolitan</t>
  </si>
  <si>
    <t>San Joaquin Valley</t>
  </si>
  <si>
    <t>San Luis Obispo County</t>
  </si>
  <si>
    <t>Santa Barbara County</t>
  </si>
  <si>
    <t>Shasta County</t>
  </si>
  <si>
    <t>Siskiyou County</t>
  </si>
  <si>
    <r>
      <t xml:space="preserve">South Coast </t>
    </r>
    <r>
      <rPr>
        <vertAlign val="superscript"/>
        <sz val="8"/>
        <color theme="1"/>
        <rFont val="Arial"/>
        <family val="2"/>
      </rPr>
      <t xml:space="preserve">3 4 </t>
    </r>
  </si>
  <si>
    <t>Yes*</t>
  </si>
  <si>
    <t>Tehama County</t>
  </si>
  <si>
    <t>Tuolumne County</t>
  </si>
  <si>
    <r>
      <t xml:space="preserve">Ventura County </t>
    </r>
    <r>
      <rPr>
        <vertAlign val="superscript"/>
        <sz val="8"/>
        <color theme="1"/>
        <rFont val="Arial"/>
        <family val="2"/>
      </rPr>
      <t>5</t>
    </r>
  </si>
  <si>
    <t>Yolo-Solano</t>
  </si>
  <si>
    <t>(1) CARB has entered into agreements with some air districts authorizing local air district staff to implement and enforce CARB's oil and gas regulation.</t>
  </si>
  <si>
    <t>(2) CARB has entered into agreements with some air districts authorizing local air district staff to conduct specified inspections on CARB's behalf.</t>
  </si>
  <si>
    <t>(3) South Coast AQMD enforces local rule 1415.1; it is equivalent to CARB's Regrigerant Management Program regulation.</t>
  </si>
  <si>
    <t>(4) CARB has entered into agreements with the City of Los Angeles Board of Harbor Commissioners (POLA) authorizing POLA staff to conduct specified inspections on CARB's behalf.</t>
  </si>
  <si>
    <t>(5) Ventura County APCD inspects facilities identified by CARB to check for RMP applicability and compliance.  This work occurred through a contract that is in place through February 2025.</t>
  </si>
  <si>
    <t>Compliant</t>
  </si>
  <si>
    <t>Violations</t>
  </si>
  <si>
    <t>Compliance rate in non-Overburdened Communities</t>
  </si>
  <si>
    <t>Compliance rate in Overburdened Communities</t>
  </si>
  <si>
    <t>Total Compliance</t>
  </si>
  <si>
    <t>Overall Compliance Rates</t>
  </si>
  <si>
    <r>
      <t xml:space="preserve">Consumer Products </t>
    </r>
    <r>
      <rPr>
        <vertAlign val="superscript"/>
        <sz val="8"/>
        <rFont val="Arial"/>
        <family val="2"/>
      </rPr>
      <t>1</t>
    </r>
  </si>
  <si>
    <t xml:space="preserve"> - </t>
  </si>
  <si>
    <t>High</t>
  </si>
  <si>
    <t>Bio</t>
  </si>
  <si>
    <t>Gas</t>
  </si>
  <si>
    <t>Renewable</t>
  </si>
  <si>
    <t>Heavy Duty Vehicles</t>
  </si>
  <si>
    <t>Emission Control Label</t>
  </si>
  <si>
    <t>HD I/M Reporting</t>
  </si>
  <si>
    <t>MIL Status</t>
  </si>
  <si>
    <t>Medium</t>
  </si>
  <si>
    <t>OBD</t>
  </si>
  <si>
    <t>Low</t>
  </si>
  <si>
    <t>Smoke Opacity</t>
  </si>
  <si>
    <t>Tampering</t>
  </si>
  <si>
    <t>Idling</t>
  </si>
  <si>
    <t>Off-Road</t>
  </si>
  <si>
    <t>Public Agencies &amp; Utilities</t>
  </si>
  <si>
    <t>Smart-Way</t>
  </si>
  <si>
    <t>Transport Refrigeration Units</t>
  </si>
  <si>
    <t>Truck and Bus</t>
  </si>
  <si>
    <t>Railroad &amp; Marine</t>
  </si>
  <si>
    <t>Cargo Handling Equipment</t>
  </si>
  <si>
    <t>Commercial Harbor Craft</t>
  </si>
  <si>
    <t>Ocean Going Vessel Fuels</t>
  </si>
  <si>
    <t>Shore Power</t>
  </si>
  <si>
    <t>OGV Visible Emissions Measurement</t>
  </si>
  <si>
    <t>Landfills</t>
  </si>
  <si>
    <t>Oil and Gas</t>
  </si>
  <si>
    <t>Vehicles &amp; Engines</t>
  </si>
  <si>
    <r>
      <t xml:space="preserve">49 State Vehicles </t>
    </r>
    <r>
      <rPr>
        <vertAlign val="superscript"/>
        <sz val="8"/>
        <rFont val="Arial"/>
        <family val="2"/>
      </rPr>
      <t>2</t>
    </r>
  </si>
  <si>
    <t>Dealer &amp; Fleet Tampering</t>
  </si>
  <si>
    <t>Motorcycles</t>
  </si>
  <si>
    <r>
      <t xml:space="preserve">R134A </t>
    </r>
    <r>
      <rPr>
        <vertAlign val="superscript"/>
        <sz val="8"/>
        <rFont val="Arial"/>
        <family val="2"/>
      </rPr>
      <t>3</t>
    </r>
  </si>
  <si>
    <t>Small Off-Road Engines</t>
  </si>
  <si>
    <t>(1) Inspections in 2025 are still pending as time is needed to conduct investigations to confirm compliance and/or validate violation(s).</t>
  </si>
  <si>
    <t>(2) 49 state vehicle=  Vehicles that meet Federal standards, but fall short of California's more stringent requirements are referred to as 49-state vehicles.</t>
  </si>
  <si>
    <t>(3) R134A= Haloalkanes used as refrigerants.</t>
  </si>
  <si>
    <t>Aerosol Coatings</t>
  </si>
  <si>
    <t>Antiperspirants / Deodorants</t>
  </si>
  <si>
    <t>Composite Wood</t>
  </si>
  <si>
    <t>Ethanol</t>
  </si>
  <si>
    <t>Racing</t>
  </si>
  <si>
    <t>Diesel Exhaust Fluid</t>
  </si>
  <si>
    <t>Drayage Trucks</t>
  </si>
  <si>
    <t>SWC</t>
  </si>
  <si>
    <t>Visual Emissions Measurement</t>
  </si>
  <si>
    <t>Visible Emissions</t>
  </si>
  <si>
    <t>49 State Vehicles</t>
  </si>
  <si>
    <t>Automotive Windshield Washer Fluid</t>
  </si>
  <si>
    <t>Electric Vehicle Supply Equipment</t>
  </si>
  <si>
    <t>Large Spark Ignition Engine</t>
  </si>
  <si>
    <t>Off-Highway Recreational Vehicles</t>
  </si>
  <si>
    <t>R134A</t>
  </si>
  <si>
    <t>Recreational Marine - Engines</t>
  </si>
  <si>
    <t>Recreational Marine - Evaporation</t>
  </si>
  <si>
    <t>Spark-Ignition Marine Engine</t>
  </si>
  <si>
    <r>
      <t>(3)</t>
    </r>
    <r>
      <rPr>
        <vertAlign val="superscript"/>
        <sz val="9"/>
        <rFont val="Arial"/>
        <family val="2"/>
      </rPr>
      <t xml:space="preserve"> </t>
    </r>
    <r>
      <rPr>
        <sz val="9"/>
        <rFont val="Arial"/>
        <family val="2"/>
      </rPr>
      <t xml:space="preserve">TSE has different requirements in that one application/registration is designated for each base and only total unit counts are required based on facility information as of end of previous calendar year.
</t>
    </r>
  </si>
  <si>
    <r>
      <t>Transport Refrigeration Unit Program</t>
    </r>
    <r>
      <rPr>
        <vertAlign val="superscript"/>
        <sz val="8"/>
        <rFont val="Arial"/>
        <family val="2"/>
      </rPr>
      <t>2</t>
    </r>
    <r>
      <rPr>
        <sz val="8"/>
        <rFont val="Arial"/>
        <family val="2"/>
      </rPr>
      <t xml:space="preserve"> (see also Heavy-duty Diesel Field Inspection Programs)</t>
    </r>
  </si>
  <si>
    <r>
      <t xml:space="preserve">Total Citations Disposed </t>
    </r>
    <r>
      <rPr>
        <vertAlign val="superscript"/>
        <sz val="8"/>
        <rFont val="Arial"/>
        <family val="2"/>
      </rPr>
      <t>(1)</t>
    </r>
  </si>
  <si>
    <r>
      <t xml:space="preserve">Cap-and-Invest Regulation </t>
    </r>
    <r>
      <rPr>
        <vertAlign val="superscript"/>
        <sz val="9"/>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</si>
</sst>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0_);\(0\)"/>
    <numFmt numFmtId="168" formatCode="_(&quot;$&quot;* #,##0.00_);_(&quot;$&quot;* \(#,##0.00\);_(&quot;$&quot;* &quot;-&quot;_);_(@_)"/>
  </numFmts>
  <fonts count="5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4" tint="-0.249977111117893"/>
      <name val="Calibri"/>
      <family val="2"/>
      <scheme val="minor"/>
    </font>
    <font>
      <b/>
      <sz val="10"/>
      <color theme="4" tint="-0.249977111117893"/>
      <name val="Arial"/>
      <family val="2"/>
    </font>
    <font>
      <b/>
      <sz val="8"/>
      <color theme="4" tint="-0.249977111117893"/>
      <name val="Arial"/>
      <family val="2"/>
    </font>
    <font>
      <sz val="8"/>
      <color theme="4" tint="-0.249977111117893"/>
      <name val="Arial"/>
      <family val="2"/>
    </font>
    <font>
      <b/>
      <sz val="16"/>
      <color theme="4" tint="-0.249977111117893"/>
      <name val="Arial"/>
      <family val="2"/>
    </font>
    <font>
      <sz val="9"/>
      <color theme="4" tint="-0.249977111117893"/>
      <name val="Arial"/>
      <family val="2"/>
    </font>
    <font>
      <b/>
      <sz val="9"/>
      <name val="Arial"/>
      <family val="2"/>
    </font>
    <font>
      <sz val="11"/>
      <name val="Calibri"/>
      <family val="2"/>
      <scheme val="minor"/>
    </font>
    <font>
      <b/>
      <vertAlign val="superscript"/>
      <sz val="9"/>
      <name val="Arial"/>
      <family val="2"/>
    </font>
    <font>
      <sz val="9"/>
      <name val="Arial"/>
      <family val="2"/>
    </font>
    <font>
      <sz val="8"/>
      <name val="Arial"/>
      <family val="2"/>
    </font>
    <font>
      <vertAlign val="superscript"/>
      <sz val="8"/>
      <name val="Arial"/>
      <family val="2"/>
    </font>
    <font>
      <sz val="9"/>
      <color theme="1"/>
      <name val="Arial"/>
      <family val="2"/>
    </font>
    <font>
      <sz val="11"/>
      <color theme="1"/>
      <name val="Arial"/>
      <family val="2"/>
    </font>
    <font>
      <sz val="9"/>
      <color rgb="FF3786CC"/>
      <name val="Arial"/>
      <family val="2"/>
    </font>
    <font>
      <b/>
      <sz val="9"/>
      <color theme="1"/>
      <name val="Arial"/>
      <family val="2"/>
    </font>
    <font>
      <sz val="8"/>
      <color theme="3"/>
      <name val="Arial"/>
      <family val="2"/>
    </font>
    <font>
      <sz val="11"/>
      <name val="Arial"/>
      <family val="2"/>
    </font>
    <font>
      <i/>
      <sz val="9"/>
      <name val="Arial"/>
      <family val="2"/>
    </font>
    <font>
      <sz val="9"/>
      <color theme="1"/>
      <name val="Avenir LT Std 35 Light"/>
      <family val="2"/>
    </font>
    <font>
      <sz val="10"/>
      <color theme="1"/>
      <name val="Calibri"/>
      <family val="2"/>
      <scheme val="minor"/>
    </font>
    <font>
      <sz val="8"/>
      <color theme="1"/>
      <name val="Arial"/>
      <family val="2"/>
    </font>
    <font>
      <b/>
      <sz val="10"/>
      <name val="Arial"/>
      <family val="2"/>
    </font>
    <font>
      <sz val="10"/>
      <name val="Arial"/>
      <family val="2"/>
    </font>
    <font>
      <b/>
      <sz val="12"/>
      <name val="Arial"/>
      <family val="2"/>
    </font>
    <font>
      <i/>
      <sz val="10"/>
      <name val="Arial"/>
      <family val="2"/>
    </font>
    <font>
      <b/>
      <i/>
      <sz val="10"/>
      <name val="Arial"/>
      <family val="2"/>
    </font>
    <font>
      <sz val="8"/>
      <name val="Calibri"/>
      <family val="2"/>
      <scheme val="minor"/>
    </font>
    <font>
      <b/>
      <sz val="8"/>
      <name val="Arial"/>
      <family val="2"/>
    </font>
    <font>
      <b/>
      <vertAlign val="superscript"/>
      <sz val="8"/>
      <name val="Arial"/>
      <family val="2"/>
    </font>
    <font>
      <sz val="10"/>
      <name val="Calibri"/>
      <family val="2"/>
      <scheme val="minor"/>
    </font>
    <font>
      <b/>
      <sz val="11"/>
      <name val="Calibri"/>
      <family val="2"/>
      <scheme val="minor"/>
    </font>
    <font>
      <vertAlign val="superscript"/>
      <sz val="9"/>
      <name val="Arial"/>
      <family val="2"/>
    </font>
    <font>
      <vertAlign val="superscript"/>
      <sz val="10"/>
      <name val="Arial"/>
      <family val="2"/>
    </font>
    <font>
      <sz val="14"/>
      <name val="Arial"/>
      <family val="2"/>
    </font>
    <font>
      <sz val="12"/>
      <name val="Arial"/>
      <family val="2"/>
    </font>
    <font>
      <i/>
      <sz val="8"/>
      <name val="Arial"/>
      <family val="2"/>
    </font>
    <font>
      <sz val="10"/>
      <color theme="1"/>
      <name val="Arial"/>
      <family val="2"/>
    </font>
    <font>
      <b/>
      <vertAlign val="superscript"/>
      <sz val="10"/>
      <name val="Arial"/>
      <family val="2"/>
    </font>
    <font>
      <sz val="9"/>
      <color rgb="FF000000"/>
      <name val="Arial"/>
      <family val="2"/>
    </font>
    <font>
      <sz val="8"/>
      <color rgb="FF000000"/>
      <name val="Arial"/>
      <family val="2"/>
    </font>
    <font>
      <b/>
      <sz val="12"/>
      <color theme="1"/>
      <name val="Arial"/>
      <family val="2"/>
    </font>
    <font>
      <b/>
      <sz val="9"/>
      <color rgb="FF000000"/>
      <name val="Arial"/>
      <family val="2"/>
    </font>
    <font>
      <b/>
      <sz val="10"/>
      <color theme="1"/>
      <name val="Arial"/>
      <family val="2"/>
    </font>
    <font>
      <i/>
      <sz val="8"/>
      <color theme="1"/>
      <name val="Arial"/>
      <family val="2"/>
    </font>
    <font>
      <vertAlign val="superscript"/>
      <sz val="8"/>
      <color theme="1"/>
      <name val="Arial"/>
      <family val="2"/>
    </font>
    <font>
      <sz val="11"/>
      <color rgb="FFFF0000"/>
      <name val="Calibri"/>
      <family val="2"/>
      <scheme val="minor"/>
    </font>
    <font>
      <sz val="9"/>
      <color rgb="FFFF0000"/>
      <name val="Arial"/>
      <family val="2"/>
    </font>
    <font>
      <b/>
      <sz val="9"/>
      <color theme="4" tint="-0.249977111117893"/>
      <name val="Arial"/>
      <family val="2"/>
    </font>
    <font>
      <b/>
      <sz val="11"/>
      <color theme="4" tint="-0.249977111117893"/>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01">
    <xf numFmtId="0" fontId="0" fillId="0" borderId="0" xfId="0"/>
    <xf numFmtId="0" fontId="4" fillId="0" borderId="0" xfId="0" applyFont="1"/>
    <xf numFmtId="0" fontId="0" fillId="0" borderId="0" xfId="0" applyAlignment="1">
      <alignment horizontal="left"/>
    </xf>
    <xf numFmtId="42" fontId="4" fillId="0" borderId="0" xfId="0" applyNumberFormat="1" applyFont="1"/>
    <xf numFmtId="0" fontId="10" fillId="0" borderId="0" xfId="0" applyFont="1" applyAlignment="1">
      <alignment vertical="center"/>
    </xf>
    <xf numFmtId="0" fontId="11" fillId="0" borderId="0" xfId="0" applyFont="1"/>
    <xf numFmtId="0" fontId="17" fillId="0" borderId="0" xfId="0" applyFont="1"/>
    <xf numFmtId="0" fontId="17" fillId="0" borderId="0" xfId="0" applyFont="1" applyAlignment="1">
      <alignment horizontal="center" vertical="center" wrapText="1"/>
    </xf>
    <xf numFmtId="0" fontId="16" fillId="0" borderId="0" xfId="0" applyFont="1"/>
    <xf numFmtId="0" fontId="18" fillId="0" borderId="0" xfId="0" applyFont="1"/>
    <xf numFmtId="41" fontId="6" fillId="0" borderId="0" xfId="0" applyNumberFormat="1" applyFont="1" applyAlignment="1">
      <alignment horizontal="center" vertical="center" wrapText="1"/>
    </xf>
    <xf numFmtId="9" fontId="6" fillId="0" borderId="0" xfId="0" applyNumberFormat="1" applyFont="1" applyAlignment="1">
      <alignment horizontal="right" vertical="center" wrapText="1"/>
    </xf>
    <xf numFmtId="0" fontId="8" fillId="0" borderId="0" xfId="0" applyFont="1" applyAlignment="1">
      <alignment vertical="center" wrapText="1"/>
    </xf>
    <xf numFmtId="167" fontId="7" fillId="0" borderId="0" xfId="3" applyNumberFormat="1" applyFont="1" applyFill="1" applyBorder="1" applyAlignment="1">
      <alignment horizontal="right" vertical="center"/>
    </xf>
    <xf numFmtId="0" fontId="9" fillId="0" borderId="0" xfId="0" applyFont="1"/>
    <xf numFmtId="3" fontId="19" fillId="0" borderId="0" xfId="0" applyNumberFormat="1" applyFont="1" applyAlignment="1">
      <alignment vertical="center"/>
    </xf>
    <xf numFmtId="3" fontId="16" fillId="0" borderId="0" xfId="0" applyNumberFormat="1" applyFont="1" applyAlignment="1">
      <alignment vertical="center" wrapText="1"/>
    </xf>
    <xf numFmtId="3" fontId="19" fillId="0" borderId="0" xfId="0" applyNumberFormat="1" applyFont="1" applyAlignment="1">
      <alignment horizontal="center" vertical="center"/>
    </xf>
    <xf numFmtId="0" fontId="20" fillId="0" borderId="0" xfId="0" applyFont="1" applyAlignment="1">
      <alignment horizontal="left" vertical="center" wrapText="1"/>
    </xf>
    <xf numFmtId="0" fontId="9" fillId="0" borderId="0" xfId="0" applyFont="1" applyAlignment="1">
      <alignment vertical="center"/>
    </xf>
    <xf numFmtId="1" fontId="4" fillId="0" borderId="0" xfId="0" applyNumberFormat="1" applyFont="1" applyAlignment="1">
      <alignment horizontal="center" vertical="center"/>
    </xf>
    <xf numFmtId="0" fontId="21" fillId="0" borderId="0" xfId="0" applyFont="1"/>
    <xf numFmtId="0" fontId="23" fillId="0" borderId="0" xfId="0" applyFont="1"/>
    <xf numFmtId="0" fontId="4" fillId="0" borderId="0" xfId="0" applyFont="1" applyAlignment="1">
      <alignment wrapText="1"/>
    </xf>
    <xf numFmtId="0" fontId="24" fillId="0" borderId="0" xfId="0" applyFont="1" applyAlignment="1">
      <alignment vertical="center" wrapText="1"/>
    </xf>
    <xf numFmtId="0" fontId="2" fillId="0" borderId="0" xfId="0" applyFont="1" applyAlignment="1">
      <alignment vertical="center" wrapText="1"/>
    </xf>
    <xf numFmtId="0" fontId="25" fillId="0" borderId="0" xfId="0" applyFont="1"/>
    <xf numFmtId="41" fontId="6" fillId="4" borderId="0" xfId="0" applyNumberFormat="1" applyFont="1" applyFill="1" applyAlignment="1">
      <alignment horizontal="center" vertical="center" wrapText="1"/>
    </xf>
    <xf numFmtId="9" fontId="7" fillId="4" borderId="0" xfId="0" applyNumberFormat="1" applyFont="1" applyFill="1" applyAlignment="1">
      <alignment horizontal="right" vertical="center" wrapText="1"/>
    </xf>
    <xf numFmtId="42" fontId="6" fillId="4" borderId="0" xfId="0" applyNumberFormat="1" applyFont="1" applyFill="1" applyAlignment="1">
      <alignment horizontal="center" vertical="center" wrapText="1"/>
    </xf>
    <xf numFmtId="1" fontId="17" fillId="0" borderId="0" xfId="0" applyNumberFormat="1" applyFont="1"/>
    <xf numFmtId="2" fontId="0" fillId="0" borderId="0" xfId="0" applyNumberFormat="1"/>
    <xf numFmtId="43" fontId="26" fillId="0" borderId="1" xfId="3" applyFont="1" applyBorder="1" applyAlignment="1">
      <alignment horizontal="center" vertical="center"/>
    </xf>
    <xf numFmtId="43" fontId="26" fillId="0" borderId="1" xfId="3" applyFont="1" applyBorder="1" applyAlignment="1">
      <alignment horizontal="center" vertical="center" wrapText="1"/>
    </xf>
    <xf numFmtId="43" fontId="27" fillId="0" borderId="1" xfId="3" applyFont="1" applyBorder="1" applyAlignment="1">
      <alignment horizontal="left" vertical="center" wrapText="1"/>
    </xf>
    <xf numFmtId="1" fontId="27" fillId="0" borderId="1" xfId="3" applyNumberFormat="1" applyFont="1" applyFill="1" applyBorder="1" applyAlignment="1">
      <alignment horizontal="right" vertical="center"/>
    </xf>
    <xf numFmtId="43" fontId="27" fillId="0" borderId="1" xfId="3" applyFont="1" applyFill="1" applyBorder="1" applyAlignment="1">
      <alignment horizontal="left" vertical="center" wrapText="1"/>
    </xf>
    <xf numFmtId="44" fontId="27" fillId="0" borderId="1" xfId="3" applyNumberFormat="1" applyFont="1" applyFill="1" applyBorder="1" applyAlignment="1">
      <alignment horizontal="right" vertical="center"/>
    </xf>
    <xf numFmtId="43" fontId="26" fillId="0" borderId="1" xfId="3" applyFont="1" applyFill="1" applyBorder="1" applyAlignment="1">
      <alignment horizontal="right" vertical="center"/>
    </xf>
    <xf numFmtId="1" fontId="26" fillId="0" borderId="1" xfId="3" applyNumberFormat="1" applyFont="1" applyFill="1" applyBorder="1" applyAlignment="1">
      <alignment horizontal="right" vertical="center"/>
    </xf>
    <xf numFmtId="43" fontId="26" fillId="0" borderId="1" xfId="3" applyFont="1" applyFill="1" applyBorder="1" applyAlignment="1">
      <alignment horizontal="center" vertical="center" wrapText="1"/>
    </xf>
    <xf numFmtId="43" fontId="29" fillId="0" borderId="1" xfId="3" applyFont="1" applyFill="1" applyBorder="1" applyAlignment="1">
      <alignment wrapText="1"/>
    </xf>
    <xf numFmtId="37" fontId="27" fillId="0" borderId="1" xfId="3" applyNumberFormat="1" applyFont="1" applyFill="1" applyBorder="1" applyAlignment="1">
      <alignment horizontal="right" vertical="center"/>
    </xf>
    <xf numFmtId="43" fontId="29" fillId="0" borderId="1" xfId="3" applyFont="1" applyBorder="1" applyAlignment="1">
      <alignment wrapText="1"/>
    </xf>
    <xf numFmtId="43" fontId="26" fillId="2" borderId="1" xfId="3" applyFont="1" applyFill="1" applyBorder="1" applyAlignment="1">
      <alignment wrapText="1"/>
    </xf>
    <xf numFmtId="43" fontId="27" fillId="2" borderId="1" xfId="3" applyFont="1" applyFill="1" applyBorder="1" applyAlignment="1">
      <alignment horizontal="right" vertical="center"/>
    </xf>
    <xf numFmtId="43" fontId="27" fillId="2" borderId="1" xfId="3" applyFont="1" applyFill="1" applyBorder="1" applyAlignment="1">
      <alignment horizontal="center" vertical="center"/>
    </xf>
    <xf numFmtId="0" fontId="14" fillId="0" borderId="1" xfId="0" applyFont="1" applyBorder="1" applyAlignment="1">
      <alignment horizontal="center" vertical="center"/>
    </xf>
    <xf numFmtId="166" fontId="31" fillId="0" borderId="1" xfId="3" applyNumberFormat="1" applyFont="1" applyBorder="1" applyAlignment="1">
      <alignment horizontal="center" vertical="center" textRotation="90" wrapText="1"/>
    </xf>
    <xf numFmtId="166" fontId="31" fillId="0" borderId="1" xfId="3" applyNumberFormat="1" applyFont="1" applyFill="1" applyBorder="1" applyAlignment="1">
      <alignment horizontal="center" vertical="center" textRotation="90" wrapText="1"/>
    </xf>
    <xf numFmtId="166" fontId="14" fillId="0" borderId="1" xfId="3" applyNumberFormat="1" applyFont="1" applyBorder="1" applyAlignment="1">
      <alignment horizontal="center" vertical="center" textRotation="90" wrapText="1"/>
    </xf>
    <xf numFmtId="0" fontId="31" fillId="0" borderId="1" xfId="0" applyFont="1" applyBorder="1" applyAlignment="1">
      <alignment horizontal="center" vertical="center" textRotation="90" wrapText="1"/>
    </xf>
    <xf numFmtId="0" fontId="14" fillId="0" borderId="1" xfId="0" applyFont="1" applyBorder="1" applyAlignment="1">
      <alignment horizontal="left" vertical="center" wrapText="1"/>
    </xf>
    <xf numFmtId="41" fontId="14" fillId="0" borderId="1" xfId="0" applyNumberFormat="1" applyFont="1" applyBorder="1" applyAlignment="1">
      <alignment horizontal="right" vertical="center"/>
    </xf>
    <xf numFmtId="41" fontId="14" fillId="0" borderId="1" xfId="3" applyNumberFormat="1" applyFont="1" applyFill="1" applyBorder="1" applyAlignment="1">
      <alignment horizontal="right" vertical="center"/>
    </xf>
    <xf numFmtId="42" fontId="14" fillId="0" borderId="1" xfId="0" applyNumberFormat="1" applyFont="1" applyBorder="1" applyAlignment="1">
      <alignment horizontal="left" vertical="center"/>
    </xf>
    <xf numFmtId="168" fontId="14" fillId="0" borderId="1" xfId="0" applyNumberFormat="1" applyFont="1" applyBorder="1" applyAlignment="1">
      <alignment horizontal="left" vertical="center"/>
    </xf>
    <xf numFmtId="0" fontId="14" fillId="0" borderId="1" xfId="0" applyFont="1" applyBorder="1" applyAlignment="1">
      <alignment horizontal="left" vertical="center"/>
    </xf>
    <xf numFmtId="0" fontId="14" fillId="0" borderId="1" xfId="0" applyFont="1" applyBorder="1" applyAlignment="1">
      <alignment vertical="center" wrapText="1"/>
    </xf>
    <xf numFmtId="3" fontId="14" fillId="0" borderId="1" xfId="0" applyNumberFormat="1" applyFont="1" applyBorder="1" applyAlignment="1">
      <alignment horizontal="left" vertical="center" wrapText="1"/>
    </xf>
    <xf numFmtId="0" fontId="32" fillId="2" borderId="1" xfId="0" applyFont="1" applyFill="1" applyBorder="1" applyAlignment="1">
      <alignment horizontal="left" vertical="center" wrapText="1"/>
    </xf>
    <xf numFmtId="41" fontId="32" fillId="2" borderId="1" xfId="3" applyNumberFormat="1" applyFont="1" applyFill="1" applyBorder="1" applyAlignment="1">
      <alignment horizontal="right" vertical="center"/>
    </xf>
    <xf numFmtId="42" fontId="32" fillId="2" borderId="1" xfId="0" applyNumberFormat="1" applyFont="1" applyFill="1" applyBorder="1" applyAlignment="1">
      <alignment horizontal="left" vertical="center"/>
    </xf>
    <xf numFmtId="0" fontId="32" fillId="2" borderId="1" xfId="0" applyFont="1" applyFill="1" applyBorder="1" applyAlignment="1">
      <alignment horizontal="left" vertical="center"/>
    </xf>
    <xf numFmtId="41" fontId="32" fillId="2" borderId="1" xfId="0" applyNumberFormat="1" applyFont="1" applyFill="1" applyBorder="1" applyAlignment="1">
      <alignment horizontal="right" vertical="center"/>
    </xf>
    <xf numFmtId="168" fontId="32" fillId="2" borderId="1" xfId="0" applyNumberFormat="1" applyFont="1" applyFill="1" applyBorder="1" applyAlignment="1">
      <alignment horizontal="left" vertical="center"/>
    </xf>
    <xf numFmtId="0" fontId="32" fillId="2" borderId="1" xfId="0" applyFont="1" applyFill="1" applyBorder="1" applyAlignment="1">
      <alignment vertical="center" wrapText="1"/>
    </xf>
    <xf numFmtId="3" fontId="32" fillId="2" borderId="1" xfId="0" applyNumberFormat="1" applyFont="1" applyFill="1" applyBorder="1" applyAlignment="1">
      <alignment horizontal="left" vertical="center" wrapText="1"/>
    </xf>
    <xf numFmtId="0" fontId="32" fillId="5" borderId="1" xfId="0" applyFont="1" applyFill="1" applyBorder="1" applyAlignment="1">
      <alignment vertical="center" wrapText="1"/>
    </xf>
    <xf numFmtId="41" fontId="32" fillId="5" borderId="1" xfId="0" applyNumberFormat="1" applyFont="1" applyFill="1" applyBorder="1" applyAlignment="1">
      <alignment horizontal="right" vertical="center"/>
    </xf>
    <xf numFmtId="42" fontId="32" fillId="5" borderId="1" xfId="0" applyNumberFormat="1" applyFont="1" applyFill="1" applyBorder="1" applyAlignment="1">
      <alignment horizontal="left" vertical="center"/>
    </xf>
    <xf numFmtId="0" fontId="6" fillId="0" borderId="0" xfId="0" applyFont="1" applyAlignment="1">
      <alignment vertical="center"/>
    </xf>
    <xf numFmtId="0" fontId="32" fillId="0" borderId="0" xfId="0" applyFont="1" applyAlignment="1">
      <alignment vertical="center"/>
    </xf>
    <xf numFmtId="0" fontId="11" fillId="0" borderId="1" xfId="0" applyFont="1" applyBorder="1"/>
    <xf numFmtId="0" fontId="32" fillId="0" borderId="1" xfId="0" applyFont="1" applyBorder="1" applyAlignment="1">
      <alignment horizontal="center"/>
    </xf>
    <xf numFmtId="0" fontId="32" fillId="0" borderId="1" xfId="0" applyFont="1" applyBorder="1" applyAlignment="1">
      <alignment vertical="center" wrapText="1"/>
    </xf>
    <xf numFmtId="41" fontId="14" fillId="0" borderId="1" xfId="0" applyNumberFormat="1" applyFont="1" applyBorder="1"/>
    <xf numFmtId="1" fontId="32" fillId="0" borderId="1" xfId="0" applyNumberFormat="1" applyFont="1" applyBorder="1" applyAlignment="1">
      <alignment horizontal="right" wrapText="1"/>
    </xf>
    <xf numFmtId="0" fontId="14" fillId="0" borderId="1" xfId="0" applyFont="1" applyBorder="1" applyAlignment="1">
      <alignment horizontal="center" vertical="center" wrapText="1"/>
    </xf>
    <xf numFmtId="41" fontId="14" fillId="0" borderId="1" xfId="0" applyNumberFormat="1" applyFont="1" applyBorder="1" applyAlignment="1">
      <alignment horizontal="center" vertical="center" wrapText="1"/>
    </xf>
    <xf numFmtId="42" fontId="14" fillId="0" borderId="1" xfId="0" applyNumberFormat="1" applyFont="1" applyBorder="1" applyAlignment="1">
      <alignment horizontal="center" vertical="center" wrapText="1"/>
    </xf>
    <xf numFmtId="41" fontId="32" fillId="2" borderId="1" xfId="0" applyNumberFormat="1" applyFont="1" applyFill="1" applyBorder="1" applyAlignment="1">
      <alignment horizontal="center" vertical="center" wrapText="1"/>
    </xf>
    <xf numFmtId="9" fontId="32" fillId="2" borderId="1" xfId="0" applyNumberFormat="1" applyFont="1" applyFill="1" applyBorder="1" applyAlignment="1">
      <alignment horizontal="right" vertical="center" wrapText="1"/>
    </xf>
    <xf numFmtId="0" fontId="26" fillId="0" borderId="0" xfId="0" applyFont="1"/>
    <xf numFmtId="0" fontId="32" fillId="0" borderId="0" xfId="0" applyFont="1" applyAlignment="1">
      <alignment vertical="center" wrapText="1"/>
    </xf>
    <xf numFmtId="41" fontId="32" fillId="0" borderId="0" xfId="0" applyNumberFormat="1" applyFont="1" applyAlignment="1">
      <alignment horizontal="center" vertical="center" wrapText="1"/>
    </xf>
    <xf numFmtId="0" fontId="14" fillId="0" borderId="0" xfId="0" applyFont="1"/>
    <xf numFmtId="0" fontId="32" fillId="0" borderId="1" xfId="0" applyFont="1" applyBorder="1" applyAlignment="1">
      <alignment horizontal="center" vertical="center" wrapText="1"/>
    </xf>
    <xf numFmtId="0" fontId="34" fillId="0" borderId="2" xfId="0" applyFont="1" applyBorder="1" applyAlignment="1">
      <alignment vertical="center" wrapText="1"/>
    </xf>
    <xf numFmtId="0" fontId="34" fillId="0" borderId="0" xfId="0" applyFont="1" applyAlignment="1">
      <alignment vertical="center" wrapText="1"/>
    </xf>
    <xf numFmtId="0" fontId="14" fillId="0" borderId="1" xfId="0" applyFont="1" applyBorder="1" applyAlignment="1">
      <alignment wrapText="1"/>
    </xf>
    <xf numFmtId="3" fontId="14" fillId="0" borderId="1" xfId="0" applyNumberFormat="1" applyFont="1" applyBorder="1" applyAlignment="1">
      <alignment wrapText="1"/>
    </xf>
    <xf numFmtId="9" fontId="14" fillId="0" borderId="1" xfId="0" applyNumberFormat="1" applyFont="1" applyBorder="1" applyAlignment="1">
      <alignment wrapText="1"/>
    </xf>
    <xf numFmtId="0" fontId="35" fillId="0" borderId="0" xfId="0" applyFont="1" applyAlignment="1">
      <alignment vertical="center" wrapText="1"/>
    </xf>
    <xf numFmtId="0" fontId="32" fillId="2" borderId="1" xfId="0" applyFont="1" applyFill="1" applyBorder="1" applyAlignment="1">
      <alignment wrapText="1"/>
    </xf>
    <xf numFmtId="3" fontId="32" fillId="2" borderId="1" xfId="0" applyNumberFormat="1" applyFont="1" applyFill="1" applyBorder="1" applyAlignment="1">
      <alignment wrapText="1"/>
    </xf>
    <xf numFmtId="9" fontId="32" fillId="2" borderId="1" xfId="0" applyNumberFormat="1" applyFont="1" applyFill="1" applyBorder="1" applyAlignment="1">
      <alignment wrapText="1"/>
    </xf>
    <xf numFmtId="0" fontId="10" fillId="0" borderId="1" xfId="0" applyFont="1" applyBorder="1" applyAlignment="1">
      <alignment horizontal="center" vertical="center" wrapText="1"/>
    </xf>
    <xf numFmtId="0" fontId="14" fillId="2" borderId="1" xfId="0" applyFont="1" applyFill="1" applyBorder="1" applyAlignment="1">
      <alignment horizontal="left" wrapText="1"/>
    </xf>
    <xf numFmtId="41" fontId="14" fillId="2" borderId="1" xfId="0" applyNumberFormat="1" applyFont="1" applyFill="1" applyBorder="1" applyAlignment="1">
      <alignment horizontal="right" vertical="center"/>
    </xf>
    <xf numFmtId="0" fontId="32" fillId="2" borderId="1" xfId="0" applyFont="1" applyFill="1" applyBorder="1"/>
    <xf numFmtId="41" fontId="32" fillId="2" borderId="1" xfId="0" applyNumberFormat="1" applyFont="1" applyFill="1" applyBorder="1"/>
    <xf numFmtId="0" fontId="32" fillId="2" borderId="1" xfId="0" applyFont="1" applyFill="1" applyBorder="1" applyAlignment="1">
      <alignment horizontal="left" wrapText="1"/>
    </xf>
    <xf numFmtId="0" fontId="35" fillId="0" borderId="0" xfId="0" applyFont="1"/>
    <xf numFmtId="0" fontId="10" fillId="0" borderId="0" xfId="0" applyFont="1"/>
    <xf numFmtId="41" fontId="13" fillId="0" borderId="0" xfId="0" applyNumberFormat="1" applyFont="1" applyAlignment="1">
      <alignment horizontal="left" vertical="center"/>
    </xf>
    <xf numFmtId="8" fontId="13" fillId="0" borderId="0" xfId="0" applyNumberFormat="1" applyFont="1" applyAlignment="1">
      <alignment horizontal="center" vertical="center"/>
    </xf>
    <xf numFmtId="0" fontId="10" fillId="0" borderId="0" xfId="0" applyFont="1" applyAlignment="1">
      <alignment wrapText="1"/>
    </xf>
    <xf numFmtId="0" fontId="13" fillId="0" borderId="0" xfId="0" applyFont="1" applyAlignment="1">
      <alignment horizontal="right" vertical="center"/>
    </xf>
    <xf numFmtId="164" fontId="13" fillId="0" borderId="0" xfId="0" applyNumberFormat="1" applyFont="1" applyAlignment="1">
      <alignment horizontal="left" vertical="center"/>
    </xf>
    <xf numFmtId="0" fontId="13" fillId="0" borderId="1" xfId="0" applyFont="1" applyBorder="1" applyAlignment="1">
      <alignment wrapText="1"/>
    </xf>
    <xf numFmtId="41" fontId="13" fillId="0" borderId="1" xfId="0" applyNumberFormat="1" applyFont="1" applyBorder="1" applyAlignment="1">
      <alignment horizontal="right" vertical="center"/>
    </xf>
    <xf numFmtId="41" fontId="13" fillId="0" borderId="1" xfId="0" applyNumberFormat="1" applyFont="1" applyBorder="1" applyAlignment="1">
      <alignment horizontal="left" vertical="center"/>
    </xf>
    <xf numFmtId="0" fontId="22" fillId="2" borderId="1" xfId="0" applyFont="1" applyFill="1" applyBorder="1" applyAlignment="1">
      <alignment wrapText="1"/>
    </xf>
    <xf numFmtId="41" fontId="13" fillId="0" borderId="1" xfId="0" applyNumberFormat="1" applyFont="1" applyBorder="1" applyAlignment="1">
      <alignment horizontal="center" vertical="center"/>
    </xf>
    <xf numFmtId="0" fontId="14" fillId="0" borderId="0" xfId="0" applyFont="1" applyAlignment="1">
      <alignment vertical="center"/>
    </xf>
    <xf numFmtId="0" fontId="14" fillId="0" borderId="1" xfId="0" applyFont="1" applyBorder="1" applyAlignment="1">
      <alignment vertical="center"/>
    </xf>
    <xf numFmtId="0" fontId="14" fillId="2" borderId="1" xfId="0" applyFont="1" applyFill="1" applyBorder="1" applyAlignment="1">
      <alignment vertical="center"/>
    </xf>
    <xf numFmtId="3" fontId="14" fillId="2" borderId="1" xfId="0" applyNumberFormat="1" applyFont="1" applyFill="1" applyBorder="1" applyAlignment="1">
      <alignment horizontal="center" vertical="center" wrapText="1"/>
    </xf>
    <xf numFmtId="3" fontId="21" fillId="0" borderId="0" xfId="0" applyNumberFormat="1" applyFont="1"/>
    <xf numFmtId="0" fontId="13" fillId="0" borderId="1" xfId="0" applyFont="1" applyBorder="1" applyAlignment="1">
      <alignment vertical="center" wrapText="1"/>
    </xf>
    <xf numFmtId="0" fontId="13" fillId="0" borderId="1" xfId="0" applyFont="1" applyBorder="1" applyAlignment="1">
      <alignment vertical="center"/>
    </xf>
    <xf numFmtId="0" fontId="13" fillId="0" borderId="0" xfId="0" applyFont="1" applyAlignment="1">
      <alignment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3" fontId="21" fillId="0" borderId="0" xfId="0" applyNumberFormat="1" applyFont="1" applyAlignment="1">
      <alignment horizontal="center" vertical="center" wrapText="1"/>
    </xf>
    <xf numFmtId="0" fontId="10" fillId="0" borderId="0" xfId="0" applyFont="1" applyAlignment="1">
      <alignment vertical="center" wrapText="1"/>
    </xf>
    <xf numFmtId="0" fontId="13" fillId="0" borderId="0" xfId="0" applyFont="1" applyAlignment="1">
      <alignment vertical="top"/>
    </xf>
    <xf numFmtId="0" fontId="13" fillId="0" borderId="3" xfId="0" applyFont="1" applyBorder="1" applyAlignment="1">
      <alignment vertical="center" wrapText="1"/>
    </xf>
    <xf numFmtId="0" fontId="10" fillId="0" borderId="4" xfId="0" applyFont="1" applyBorder="1"/>
    <xf numFmtId="8" fontId="10" fillId="0" borderId="1" xfId="0" applyNumberFormat="1" applyFont="1" applyBorder="1" applyAlignment="1">
      <alignment vertical="center" wrapText="1"/>
    </xf>
    <xf numFmtId="0" fontId="13" fillId="0" borderId="1" xfId="0" applyFont="1" applyBorder="1" applyAlignment="1">
      <alignment horizontal="center" vertical="center"/>
    </xf>
    <xf numFmtId="0" fontId="5" fillId="0" borderId="0" xfId="0" applyFont="1" applyAlignment="1">
      <alignment wrapText="1"/>
    </xf>
    <xf numFmtId="1" fontId="5" fillId="0" borderId="0" xfId="0" applyNumberFormat="1" applyFont="1" applyAlignment="1">
      <alignment horizontal="center" vertical="center"/>
    </xf>
    <xf numFmtId="43" fontId="13" fillId="0" borderId="1" xfId="3" applyFont="1" applyFill="1" applyBorder="1" applyAlignment="1">
      <alignment horizontal="left" wrapText="1"/>
    </xf>
    <xf numFmtId="1" fontId="13" fillId="0" borderId="1" xfId="3" applyNumberFormat="1" applyFont="1" applyFill="1" applyBorder="1" applyAlignment="1">
      <alignment horizontal="center" vertical="center" shrinkToFit="1"/>
    </xf>
    <xf numFmtId="43" fontId="13" fillId="0" borderId="1" xfId="3" applyFont="1" applyBorder="1" applyAlignment="1">
      <alignment horizontal="left" wrapText="1"/>
    </xf>
    <xf numFmtId="1" fontId="13" fillId="0" borderId="1" xfId="3" applyNumberFormat="1" applyFont="1" applyBorder="1" applyAlignment="1">
      <alignment horizontal="center" vertical="center" shrinkToFit="1"/>
    </xf>
    <xf numFmtId="0" fontId="13" fillId="0" borderId="1" xfId="0" applyFont="1" applyBorder="1" applyAlignment="1">
      <alignment horizontal="left" vertical="center"/>
    </xf>
    <xf numFmtId="0" fontId="13" fillId="0" borderId="0" xfId="0" applyFont="1" applyAlignment="1">
      <alignment vertical="center"/>
    </xf>
    <xf numFmtId="43" fontId="26" fillId="5" borderId="1" xfId="3" applyFont="1" applyFill="1" applyBorder="1" applyAlignment="1">
      <alignment horizontal="center" vertical="center"/>
    </xf>
    <xf numFmtId="1" fontId="26" fillId="5" borderId="1" xfId="3" applyNumberFormat="1" applyFont="1" applyFill="1" applyBorder="1" applyAlignment="1">
      <alignment horizontal="center" vertical="center"/>
    </xf>
    <xf numFmtId="0" fontId="26" fillId="5" borderId="1"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4" fillId="4" borderId="1" xfId="0" applyFont="1" applyFill="1" applyBorder="1" applyAlignment="1">
      <alignment horizontal="left" vertical="center" wrapText="1"/>
    </xf>
    <xf numFmtId="0" fontId="32" fillId="0" borderId="1" xfId="0" applyFont="1" applyBorder="1" applyAlignment="1">
      <alignment horizontal="left" vertical="center" wrapText="1"/>
    </xf>
    <xf numFmtId="0" fontId="10" fillId="5" borderId="1" xfId="0" applyFont="1" applyFill="1" applyBorder="1" applyAlignment="1">
      <alignment vertical="center" wrapText="1"/>
    </xf>
    <xf numFmtId="3" fontId="10" fillId="2" borderId="1" xfId="0" applyNumberFormat="1" applyFont="1" applyFill="1" applyBorder="1" applyAlignment="1">
      <alignment vertical="center" wrapText="1"/>
    </xf>
    <xf numFmtId="9" fontId="10" fillId="2" borderId="1" xfId="0" applyNumberFormat="1" applyFont="1" applyFill="1" applyBorder="1" applyAlignment="1">
      <alignment vertical="center" wrapText="1"/>
    </xf>
    <xf numFmtId="0" fontId="10" fillId="2" borderId="1" xfId="0" applyFont="1" applyFill="1" applyBorder="1" applyAlignment="1">
      <alignment horizontal="right" wrapText="1"/>
    </xf>
    <xf numFmtId="0" fontId="10" fillId="5" borderId="1" xfId="0" applyFont="1" applyFill="1" applyBorder="1" applyAlignment="1">
      <alignment horizontal="right" wrapText="1"/>
    </xf>
    <xf numFmtId="3" fontId="10" fillId="5" borderId="1" xfId="0" applyNumberFormat="1" applyFont="1" applyFill="1" applyBorder="1" applyAlignment="1">
      <alignment vertical="center" wrapText="1"/>
    </xf>
    <xf numFmtId="9" fontId="10" fillId="5" borderId="1" xfId="0" applyNumberFormat="1" applyFont="1" applyFill="1" applyBorder="1" applyAlignment="1">
      <alignment vertical="center" wrapText="1"/>
    </xf>
    <xf numFmtId="0" fontId="14" fillId="0" borderId="0" xfId="0" applyFont="1" applyAlignment="1">
      <alignment vertical="top"/>
    </xf>
    <xf numFmtId="9" fontId="14" fillId="0" borderId="1" xfId="3" applyNumberFormat="1" applyFont="1" applyFill="1" applyBorder="1" applyAlignment="1">
      <alignment horizontal="right" vertical="center"/>
    </xf>
    <xf numFmtId="9" fontId="14" fillId="0" borderId="1" xfId="3" applyNumberFormat="1" applyFont="1" applyBorder="1" applyAlignment="1">
      <alignment horizontal="right" vertical="center"/>
    </xf>
    <xf numFmtId="42" fontId="11" fillId="0" borderId="0" xfId="0" applyNumberFormat="1" applyFont="1"/>
    <xf numFmtId="166" fontId="31" fillId="2" borderId="1" xfId="3" applyNumberFormat="1" applyFont="1" applyFill="1" applyBorder="1" applyAlignment="1">
      <alignment horizontal="center" textRotation="255"/>
    </xf>
    <xf numFmtId="166" fontId="14" fillId="2" borderId="1" xfId="3" applyNumberFormat="1" applyFont="1" applyFill="1" applyBorder="1" applyAlignment="1">
      <alignment horizontal="center" textRotation="255"/>
    </xf>
    <xf numFmtId="0" fontId="32" fillId="5" borderId="1" xfId="0" applyFont="1" applyFill="1" applyBorder="1" applyAlignment="1">
      <alignment horizontal="center" vertical="center"/>
    </xf>
    <xf numFmtId="166" fontId="32" fillId="5" borderId="1" xfId="3" applyNumberFormat="1" applyFont="1" applyFill="1" applyBorder="1" applyAlignment="1">
      <alignment horizontal="center" vertical="center" wrapText="1"/>
    </xf>
    <xf numFmtId="166" fontId="32" fillId="5" borderId="1" xfId="3" applyNumberFormat="1" applyFont="1" applyFill="1" applyBorder="1" applyAlignment="1">
      <alignment horizontal="center" vertical="center"/>
    </xf>
    <xf numFmtId="0" fontId="14" fillId="0" borderId="1" xfId="0" applyFont="1" applyBorder="1"/>
    <xf numFmtId="3" fontId="14" fillId="0" borderId="1" xfId="0" applyNumberFormat="1" applyFont="1" applyBorder="1" applyAlignment="1">
      <alignment horizontal="right"/>
    </xf>
    <xf numFmtId="0" fontId="22" fillId="0" borderId="0" xfId="0" applyFont="1" applyAlignment="1">
      <alignment vertical="center"/>
    </xf>
    <xf numFmtId="0" fontId="40" fillId="0" borderId="0" xfId="0" applyFont="1" applyAlignment="1">
      <alignment vertical="center"/>
    </xf>
    <xf numFmtId="0" fontId="10" fillId="0" borderId="0" xfId="0" applyFont="1" applyAlignment="1">
      <alignment horizontal="left" vertical="center"/>
    </xf>
    <xf numFmtId="0" fontId="38" fillId="0" borderId="1" xfId="0" applyFont="1" applyBorder="1" applyAlignment="1">
      <alignment vertical="center" wrapText="1"/>
    </xf>
    <xf numFmtId="0" fontId="39" fillId="0" borderId="1" xfId="0" applyFont="1" applyBorder="1" applyAlignment="1">
      <alignment vertical="center" wrapText="1"/>
    </xf>
    <xf numFmtId="0" fontId="10" fillId="0" borderId="1" xfId="0" applyFont="1" applyBorder="1" applyAlignment="1">
      <alignment horizontal="left" vertical="center" wrapText="1"/>
    </xf>
    <xf numFmtId="8" fontId="13" fillId="0" borderId="1" xfId="0" applyNumberFormat="1" applyFont="1" applyBorder="1" applyAlignment="1">
      <alignment vertical="center" wrapText="1"/>
    </xf>
    <xf numFmtId="0" fontId="10" fillId="0" borderId="1" xfId="0" applyFont="1" applyBorder="1" applyAlignment="1">
      <alignment vertical="center"/>
    </xf>
    <xf numFmtId="1" fontId="26" fillId="2" borderId="1" xfId="3" applyNumberFormat="1" applyFont="1" applyFill="1" applyBorder="1" applyAlignment="1">
      <alignment horizontal="center" vertical="center" shrinkToFit="1"/>
    </xf>
    <xf numFmtId="1" fontId="27" fillId="2" borderId="1" xfId="3" applyNumberFormat="1" applyFont="1" applyFill="1" applyBorder="1" applyAlignment="1">
      <alignment horizontal="center" vertical="center" shrinkToFit="1"/>
    </xf>
    <xf numFmtId="0" fontId="10" fillId="2" borderId="1" xfId="3" applyNumberFormat="1" applyFont="1" applyFill="1" applyBorder="1" applyAlignment="1">
      <alignment horizontal="left" vertical="center" wrapText="1"/>
    </xf>
    <xf numFmtId="0" fontId="10" fillId="2" borderId="1" xfId="3" applyNumberFormat="1" applyFont="1" applyFill="1" applyBorder="1" applyAlignment="1">
      <alignment horizontal="left" vertical="center"/>
    </xf>
    <xf numFmtId="0" fontId="41" fillId="0" borderId="1" xfId="0" applyFont="1" applyBorder="1" applyAlignment="1">
      <alignment horizontal="left" vertical="center" wrapText="1"/>
    </xf>
    <xf numFmtId="0" fontId="19" fillId="5" borderId="1" xfId="0" applyFont="1" applyFill="1" applyBorder="1" applyAlignment="1">
      <alignment horizontal="left" vertical="center"/>
    </xf>
    <xf numFmtId="0" fontId="16" fillId="0" borderId="1" xfId="0" applyFont="1" applyBorder="1" applyAlignment="1">
      <alignment horizontal="left" vertical="center" wrapText="1"/>
    </xf>
    <xf numFmtId="0" fontId="41" fillId="5" borderId="1" xfId="0" applyFont="1" applyFill="1" applyBorder="1" applyAlignment="1">
      <alignment horizontal="left" vertical="center" wrapText="1"/>
    </xf>
    <xf numFmtId="0" fontId="41" fillId="0" borderId="0" xfId="0" applyFont="1" applyAlignment="1">
      <alignment vertical="center"/>
    </xf>
    <xf numFmtId="0" fontId="41" fillId="0" borderId="1" xfId="0" applyFont="1" applyBorder="1" applyAlignment="1">
      <alignment vertical="center" wrapText="1"/>
    </xf>
    <xf numFmtId="165" fontId="41" fillId="0" borderId="1" xfId="1" applyNumberFormat="1" applyFont="1" applyFill="1" applyBorder="1" applyAlignment="1">
      <alignment horizontal="left" vertical="center" wrapText="1"/>
    </xf>
    <xf numFmtId="165" fontId="14" fillId="0" borderId="1" xfId="0" applyNumberFormat="1" applyFont="1" applyBorder="1" applyAlignment="1">
      <alignment horizontal="left" vertical="center"/>
    </xf>
    <xf numFmtId="0" fontId="32" fillId="0" borderId="0" xfId="0" applyFont="1" applyAlignment="1">
      <alignment horizontal="center" vertical="center" wrapText="1"/>
    </xf>
    <xf numFmtId="43" fontId="26" fillId="0" borderId="1" xfId="3" applyFont="1" applyBorder="1" applyAlignment="1">
      <alignment wrapText="1"/>
    </xf>
    <xf numFmtId="37" fontId="26" fillId="0" borderId="1" xfId="3" applyNumberFormat="1" applyFont="1" applyFill="1" applyBorder="1" applyAlignment="1">
      <alignment horizontal="right" vertical="center"/>
    </xf>
    <xf numFmtId="44" fontId="26" fillId="0" borderId="1" xfId="3" applyNumberFormat="1" applyFont="1" applyFill="1" applyBorder="1" applyAlignment="1">
      <alignment horizontal="right" vertical="center"/>
    </xf>
    <xf numFmtId="43" fontId="30" fillId="0" borderId="1" xfId="3" applyFont="1" applyBorder="1" applyAlignment="1">
      <alignment wrapText="1"/>
    </xf>
    <xf numFmtId="0" fontId="13" fillId="0" borderId="1" xfId="2" applyFont="1" applyFill="1" applyBorder="1" applyAlignment="1">
      <alignment horizontal="left" vertical="center"/>
    </xf>
    <xf numFmtId="0" fontId="13" fillId="0" borderId="1" xfId="0" applyFont="1" applyBorder="1" applyAlignment="1">
      <alignment horizontal="right" vertical="center" wrapText="1"/>
    </xf>
    <xf numFmtId="0" fontId="10" fillId="0" borderId="1" xfId="0" applyFont="1" applyBorder="1" applyAlignment="1">
      <alignment horizontal="left" vertical="center"/>
    </xf>
    <xf numFmtId="0" fontId="10" fillId="0" borderId="1" xfId="0" applyFont="1" applyBorder="1" applyAlignment="1">
      <alignment horizontal="right"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44" fontId="41" fillId="5" borderId="1" xfId="0" applyNumberFormat="1" applyFont="1" applyFill="1" applyBorder="1" applyAlignment="1">
      <alignment horizontal="left" vertical="center" wrapText="1"/>
    </xf>
    <xf numFmtId="44" fontId="41" fillId="0" borderId="1" xfId="0" applyNumberFormat="1" applyFont="1" applyBorder="1" applyAlignment="1">
      <alignment vertical="center" wrapText="1"/>
    </xf>
    <xf numFmtId="44" fontId="41" fillId="0" borderId="1" xfId="0" applyNumberFormat="1" applyFont="1" applyBorder="1" applyAlignment="1">
      <alignment horizontal="left" vertical="center" wrapText="1"/>
    </xf>
    <xf numFmtId="44" fontId="41" fillId="0" borderId="0" xfId="0" applyNumberFormat="1" applyFont="1" applyAlignment="1">
      <alignment vertical="center"/>
    </xf>
    <xf numFmtId="0" fontId="25" fillId="0" borderId="1" xfId="0" applyFont="1" applyBorder="1"/>
    <xf numFmtId="0" fontId="25" fillId="0" borderId="1" xfId="0" applyFont="1" applyBorder="1" applyAlignment="1">
      <alignment horizontal="center"/>
    </xf>
    <xf numFmtId="0" fontId="44" fillId="0" borderId="1" xfId="0" applyFont="1" applyBorder="1" applyAlignment="1">
      <alignment horizontal="left" vertical="center" wrapText="1"/>
    </xf>
    <xf numFmtId="0" fontId="26" fillId="5" borderId="1" xfId="0" applyFont="1" applyFill="1" applyBorder="1" applyAlignment="1">
      <alignment horizontal="center" vertical="center" wrapText="1"/>
    </xf>
    <xf numFmtId="0" fontId="45" fillId="0" borderId="0" xfId="0" applyFont="1"/>
    <xf numFmtId="0" fontId="19" fillId="2" borderId="1" xfId="0" applyFont="1" applyFill="1" applyBorder="1" applyAlignment="1">
      <alignment horizontal="center" vertical="center"/>
    </xf>
    <xf numFmtId="0" fontId="46" fillId="2" borderId="1" xfId="0" applyFont="1" applyFill="1" applyBorder="1" applyAlignment="1">
      <alignment horizontal="center" vertical="center" wrapText="1"/>
    </xf>
    <xf numFmtId="0" fontId="10" fillId="2" borderId="1" xfId="2" applyFont="1" applyFill="1" applyBorder="1" applyAlignment="1">
      <alignment horizontal="center" vertical="center" wrapText="1"/>
    </xf>
    <xf numFmtId="0" fontId="14" fillId="0" borderId="1" xfId="0" applyFont="1" applyBorder="1" applyAlignment="1">
      <alignment horizontal="center"/>
    </xf>
    <xf numFmtId="0" fontId="14" fillId="3" borderId="0" xfId="0" applyFont="1" applyFill="1" applyAlignment="1">
      <alignment horizontal="left" vertical="center" wrapText="1"/>
    </xf>
    <xf numFmtId="3" fontId="13" fillId="0" borderId="1" xfId="3" applyNumberFormat="1" applyFont="1" applyBorder="1" applyAlignment="1">
      <alignment horizontal="center" vertical="center"/>
    </xf>
    <xf numFmtId="44" fontId="27" fillId="2" borderId="1" xfId="3" applyNumberFormat="1" applyFont="1" applyFill="1" applyBorder="1" applyAlignment="1">
      <alignment horizontal="center" vertical="center"/>
    </xf>
    <xf numFmtId="0" fontId="40" fillId="0" borderId="0" xfId="0" applyFont="1"/>
    <xf numFmtId="0" fontId="14" fillId="0" borderId="1" xfId="0" applyFont="1" applyBorder="1" applyAlignment="1">
      <alignment horizontal="left" wrapText="1"/>
    </xf>
    <xf numFmtId="0" fontId="14" fillId="2" borderId="1" xfId="0" applyFont="1" applyFill="1" applyBorder="1"/>
    <xf numFmtId="41" fontId="14" fillId="2" borderId="1" xfId="0" applyNumberFormat="1" applyFont="1" applyFill="1" applyBorder="1"/>
    <xf numFmtId="0" fontId="0" fillId="0" borderId="0" xfId="0" applyAlignment="1">
      <alignment wrapText="1"/>
    </xf>
    <xf numFmtId="0" fontId="25" fillId="0" borderId="0" xfId="0" applyFont="1" applyAlignment="1">
      <alignment horizontal="left" vertical="center"/>
    </xf>
    <xf numFmtId="0" fontId="11" fillId="0" borderId="0" xfId="0" applyFont="1" applyAlignment="1">
      <alignment horizontal="left" vertical="center"/>
    </xf>
    <xf numFmtId="0" fontId="14" fillId="0" borderId="0" xfId="0" applyFont="1" applyAlignment="1">
      <alignment horizontal="left" vertical="center" wrapText="1"/>
    </xf>
    <xf numFmtId="0" fontId="47" fillId="0" borderId="0" xfId="0" applyFont="1"/>
    <xf numFmtId="0" fontId="48" fillId="0" borderId="0" xfId="0" applyFont="1"/>
    <xf numFmtId="0" fontId="16" fillId="0" borderId="1" xfId="0" applyFont="1" applyBorder="1"/>
    <xf numFmtId="0" fontId="43" fillId="0" borderId="1" xfId="0" applyFont="1" applyBorder="1" applyAlignment="1">
      <alignment horizontal="center" vertical="center" wrapText="1"/>
    </xf>
    <xf numFmtId="0" fontId="16" fillId="0" borderId="1" xfId="0" applyFont="1" applyBorder="1" applyAlignment="1">
      <alignment horizontal="center" vertical="center" wrapText="1"/>
    </xf>
    <xf numFmtId="10" fontId="25" fillId="0" borderId="1" xfId="0" applyNumberFormat="1" applyFont="1" applyBorder="1" applyAlignment="1">
      <alignment horizontal="right"/>
    </xf>
    <xf numFmtId="10" fontId="25" fillId="0" borderId="1" xfId="0" applyNumberFormat="1" applyFont="1" applyBorder="1" applyAlignment="1">
      <alignment horizontal="center"/>
    </xf>
    <xf numFmtId="9" fontId="25" fillId="0" borderId="1" xfId="0" applyNumberFormat="1" applyFont="1" applyBorder="1"/>
    <xf numFmtId="9" fontId="14" fillId="2" borderId="1" xfId="3" applyNumberFormat="1" applyFont="1" applyFill="1" applyBorder="1" applyAlignment="1">
      <alignment horizontal="center" textRotation="255"/>
    </xf>
    <xf numFmtId="9" fontId="25" fillId="0" borderId="1" xfId="0" applyNumberFormat="1" applyFont="1" applyBorder="1" applyAlignment="1">
      <alignment horizontal="right"/>
    </xf>
    <xf numFmtId="9" fontId="14" fillId="0" borderId="1" xfId="0" applyNumberFormat="1" applyFont="1" applyBorder="1"/>
    <xf numFmtId="3" fontId="13" fillId="0" borderId="1" xfId="0" applyNumberFormat="1" applyFont="1" applyBorder="1" applyAlignment="1">
      <alignment vertical="center" wrapText="1"/>
    </xf>
    <xf numFmtId="9" fontId="13" fillId="0" borderId="1" xfId="0" applyNumberFormat="1" applyFont="1" applyBorder="1" applyAlignment="1">
      <alignment vertical="center" wrapText="1"/>
    </xf>
    <xf numFmtId="166" fontId="31" fillId="0" borderId="0" xfId="3" applyNumberFormat="1" applyFont="1" applyBorder="1" applyAlignment="1">
      <alignment horizontal="center" vertical="center" textRotation="90" wrapText="1"/>
    </xf>
    <xf numFmtId="49" fontId="14" fillId="0" borderId="1" xfId="3" applyNumberFormat="1" applyFont="1" applyFill="1" applyBorder="1" applyAlignment="1">
      <alignment horizontal="right" vertical="center"/>
    </xf>
    <xf numFmtId="0" fontId="0" fillId="0" borderId="0" xfId="0" applyAlignment="1">
      <alignment vertical="center"/>
    </xf>
    <xf numFmtId="0" fontId="0" fillId="0" borderId="0" xfId="0" applyAlignment="1">
      <alignment horizontal="left" vertical="center"/>
    </xf>
    <xf numFmtId="42" fontId="0" fillId="0" borderId="0" xfId="0" applyNumberFormat="1" applyAlignment="1">
      <alignment vertical="center"/>
    </xf>
    <xf numFmtId="41" fontId="32" fillId="0" borderId="5" xfId="0" applyNumberFormat="1" applyFont="1" applyBorder="1" applyAlignment="1">
      <alignment horizontal="right" vertical="center"/>
    </xf>
    <xf numFmtId="41" fontId="14" fillId="0" borderId="10" xfId="3" applyNumberFormat="1" applyFont="1" applyFill="1" applyBorder="1" applyAlignment="1">
      <alignment horizontal="right" vertical="center"/>
    </xf>
    <xf numFmtId="166" fontId="14" fillId="0" borderId="10" xfId="3" applyNumberFormat="1" applyFont="1" applyFill="1" applyBorder="1" applyAlignment="1">
      <alignment horizontal="right" vertical="center"/>
    </xf>
    <xf numFmtId="0" fontId="50" fillId="0" borderId="0" xfId="0" applyFont="1"/>
    <xf numFmtId="9" fontId="14" fillId="0" borderId="1" xfId="0" applyNumberFormat="1" applyFont="1" applyBorder="1" applyAlignment="1">
      <alignment horizontal="right" vertical="center" wrapText="1"/>
    </xf>
    <xf numFmtId="164" fontId="27" fillId="0" borderId="1" xfId="3" applyNumberFormat="1" applyFont="1" applyFill="1" applyBorder="1" applyAlignment="1">
      <alignment horizontal="right" vertical="center"/>
    </xf>
    <xf numFmtId="164" fontId="26" fillId="0" borderId="1" xfId="3" applyNumberFormat="1" applyFont="1" applyFill="1" applyBorder="1" applyAlignment="1">
      <alignment horizontal="right" vertical="center"/>
    </xf>
    <xf numFmtId="165" fontId="27" fillId="0" borderId="1" xfId="3" applyNumberFormat="1" applyFont="1" applyFill="1" applyBorder="1" applyAlignment="1">
      <alignment horizontal="right" vertical="center"/>
    </xf>
    <xf numFmtId="165" fontId="27" fillId="2" borderId="1" xfId="3" applyNumberFormat="1" applyFont="1" applyFill="1" applyBorder="1" applyAlignment="1">
      <alignment horizontal="center" vertical="center"/>
    </xf>
    <xf numFmtId="165" fontId="26" fillId="0" borderId="1" xfId="3" applyNumberFormat="1" applyFont="1" applyFill="1" applyBorder="1" applyAlignment="1">
      <alignment horizontal="right" vertical="center"/>
    </xf>
    <xf numFmtId="0" fontId="52" fillId="0" borderId="0" xfId="0" applyFont="1"/>
    <xf numFmtId="0" fontId="53" fillId="0" borderId="0" xfId="0" applyFont="1"/>
    <xf numFmtId="41" fontId="11" fillId="0" borderId="0" xfId="0" applyNumberFormat="1" applyFont="1"/>
    <xf numFmtId="10" fontId="13" fillId="0" borderId="1" xfId="0" applyNumberFormat="1" applyFont="1" applyBorder="1" applyAlignment="1">
      <alignment horizontal="center" vertical="center"/>
    </xf>
    <xf numFmtId="0" fontId="16" fillId="0" borderId="1" xfId="0" applyFont="1" applyBorder="1" applyAlignment="1">
      <alignment horizontal="left" wrapText="1"/>
    </xf>
    <xf numFmtId="6" fontId="19" fillId="2" borderId="1" xfId="0" applyNumberFormat="1" applyFont="1" applyFill="1" applyBorder="1" applyAlignment="1">
      <alignment horizontal="left" vertical="center" wrapText="1"/>
    </xf>
    <xf numFmtId="8" fontId="16" fillId="0" borderId="1" xfId="0" applyNumberFormat="1" applyFont="1" applyBorder="1" applyAlignment="1">
      <alignment horizontal="left" vertical="center" wrapText="1"/>
    </xf>
    <xf numFmtId="4" fontId="16"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43" fontId="26" fillId="0" borderId="0" xfId="3" applyFont="1" applyBorder="1" applyAlignment="1">
      <alignment horizontal="center" vertical="center" wrapText="1"/>
    </xf>
    <xf numFmtId="165" fontId="27" fillId="0" borderId="0" xfId="3" applyNumberFormat="1" applyFont="1" applyFill="1" applyBorder="1" applyAlignment="1">
      <alignment horizontal="right" vertical="center"/>
    </xf>
    <xf numFmtId="43" fontId="30" fillId="0" borderId="0" xfId="3" applyFont="1" applyBorder="1" applyAlignment="1">
      <alignment wrapText="1"/>
    </xf>
    <xf numFmtId="37" fontId="26" fillId="0" borderId="0" xfId="3" applyNumberFormat="1" applyFont="1" applyFill="1" applyBorder="1" applyAlignment="1">
      <alignment horizontal="right" vertical="center"/>
    </xf>
    <xf numFmtId="44" fontId="26" fillId="0" borderId="0" xfId="3" applyNumberFormat="1" applyFont="1" applyFill="1" applyBorder="1" applyAlignment="1">
      <alignment horizontal="right" vertical="center"/>
    </xf>
    <xf numFmtId="165" fontId="26" fillId="0" borderId="0" xfId="3" applyNumberFormat="1" applyFont="1" applyFill="1" applyBorder="1" applyAlignment="1">
      <alignment horizontal="right" vertical="center"/>
    </xf>
    <xf numFmtId="165" fontId="27" fillId="0" borderId="9" xfId="3" applyNumberFormat="1" applyFont="1" applyFill="1" applyBorder="1" applyAlignment="1">
      <alignment horizontal="right" vertical="center"/>
    </xf>
    <xf numFmtId="3" fontId="14" fillId="0" borderId="9" xfId="0" applyNumberFormat="1" applyFont="1" applyBorder="1" applyAlignment="1">
      <alignment horizontal="left" vertical="center" wrapText="1"/>
    </xf>
    <xf numFmtId="0" fontId="14" fillId="0" borderId="10" xfId="0" applyFont="1" applyBorder="1" applyAlignment="1">
      <alignment horizontal="left" vertical="center" wrapText="1"/>
    </xf>
    <xf numFmtId="0" fontId="14" fillId="0" borderId="1" xfId="0" applyFont="1" applyBorder="1" applyAlignment="1">
      <alignment horizontal="right" vertical="center"/>
    </xf>
    <xf numFmtId="0" fontId="10" fillId="0" borderId="1" xfId="0" applyFont="1" applyBorder="1" applyAlignment="1">
      <alignment horizontal="center" vertical="center"/>
    </xf>
    <xf numFmtId="0" fontId="32" fillId="0" borderId="1" xfId="0" applyFont="1" applyBorder="1" applyAlignment="1">
      <alignment horizontal="center" vertical="center"/>
    </xf>
    <xf numFmtId="0" fontId="14" fillId="4" borderId="1" xfId="0" applyFont="1" applyFill="1" applyBorder="1" applyAlignment="1">
      <alignment horizontal="right" vertical="center"/>
    </xf>
    <xf numFmtId="0" fontId="13" fillId="0" borderId="0" xfId="0" applyFont="1" applyAlignment="1">
      <alignment vertical="top" wrapText="1"/>
    </xf>
    <xf numFmtId="0" fontId="13" fillId="0" borderId="1" xfId="0" applyFont="1" applyBorder="1"/>
    <xf numFmtId="0" fontId="13" fillId="0" borderId="1" xfId="0" applyFont="1" applyBorder="1" applyAlignment="1">
      <alignment horizontal="center"/>
    </xf>
    <xf numFmtId="44" fontId="27" fillId="5" borderId="1" xfId="0" applyNumberFormat="1" applyFont="1" applyFill="1" applyBorder="1" applyAlignment="1">
      <alignment horizontal="left" vertical="center" wrapText="1"/>
    </xf>
    <xf numFmtId="41" fontId="10" fillId="2" borderId="1" xfId="0" applyNumberFormat="1" applyFont="1" applyFill="1" applyBorder="1" applyAlignment="1">
      <alignment horizontal="center" vertical="center"/>
    </xf>
    <xf numFmtId="6" fontId="13" fillId="0" borderId="1" xfId="0" applyNumberFormat="1" applyFont="1" applyBorder="1" applyAlignment="1">
      <alignment horizontal="center" vertical="center"/>
    </xf>
    <xf numFmtId="0" fontId="40" fillId="0" borderId="0" xfId="0" applyFont="1" applyAlignment="1">
      <alignment horizontal="left" vertical="center" wrapText="1"/>
    </xf>
    <xf numFmtId="41" fontId="14" fillId="0" borderId="7" xfId="3" applyNumberFormat="1" applyFont="1" applyFill="1" applyBorder="1" applyAlignment="1">
      <alignment horizontal="center" vertical="center"/>
    </xf>
    <xf numFmtId="41" fontId="14" fillId="0" borderId="9" xfId="3" applyNumberFormat="1" applyFont="1" applyFill="1" applyBorder="1" applyAlignment="1">
      <alignment horizontal="center" vertical="center"/>
    </xf>
    <xf numFmtId="41" fontId="14" fillId="0" borderId="3" xfId="3" applyNumberFormat="1" applyFont="1" applyFill="1" applyBorder="1" applyAlignment="1">
      <alignment horizontal="center" vertical="center"/>
    </xf>
    <xf numFmtId="41" fontId="14" fillId="0" borderId="7" xfId="3" applyNumberFormat="1" applyFont="1" applyFill="1" applyBorder="1" applyAlignment="1">
      <alignment horizontal="center" vertical="center" wrapText="1"/>
    </xf>
    <xf numFmtId="41" fontId="14" fillId="0" borderId="9" xfId="3" applyNumberFormat="1" applyFont="1" applyFill="1" applyBorder="1" applyAlignment="1">
      <alignment horizontal="center" vertical="center" wrapText="1"/>
    </xf>
    <xf numFmtId="41" fontId="14" fillId="0" borderId="3" xfId="3" applyNumberFormat="1" applyFont="1" applyFill="1" applyBorder="1" applyAlignment="1">
      <alignment horizontal="center" vertical="center" wrapText="1"/>
    </xf>
    <xf numFmtId="0" fontId="25" fillId="0" borderId="0" xfId="0" applyFont="1" applyAlignment="1">
      <alignment horizontal="left" vertical="center" wrapText="1"/>
    </xf>
    <xf numFmtId="0" fontId="13" fillId="0" borderId="0" xfId="0" applyFont="1" applyAlignment="1">
      <alignment horizontal="left" vertical="top" wrapText="1"/>
    </xf>
    <xf numFmtId="0" fontId="28" fillId="0" borderId="0" xfId="0" applyFont="1" applyAlignment="1">
      <alignment horizontal="left" vertical="center" wrapText="1"/>
    </xf>
    <xf numFmtId="0" fontId="11" fillId="0" borderId="0" xfId="0" applyFont="1" applyAlignment="1">
      <alignment horizontal="left" vertical="center" wrapText="1"/>
    </xf>
    <xf numFmtId="0" fontId="14" fillId="2" borderId="1" xfId="0" applyFont="1" applyFill="1" applyBorder="1" applyAlignment="1">
      <alignment horizontal="right" vertical="center"/>
    </xf>
    <xf numFmtId="0" fontId="32" fillId="5" borderId="1" xfId="0" applyFont="1" applyFill="1" applyBorder="1" applyAlignment="1">
      <alignment horizontal="right" vertical="center"/>
    </xf>
    <xf numFmtId="3" fontId="32" fillId="5" borderId="1" xfId="3" applyNumberFormat="1" applyFont="1" applyFill="1" applyBorder="1" applyAlignment="1">
      <alignment horizontal="right" vertical="center"/>
    </xf>
    <xf numFmtId="0" fontId="20" fillId="4" borderId="0" xfId="0" applyFont="1" applyFill="1" applyAlignment="1">
      <alignment horizontal="right" vertical="center"/>
    </xf>
    <xf numFmtId="0" fontId="14" fillId="4" borderId="1" xfId="0" applyFont="1" applyFill="1" applyBorder="1" applyAlignment="1">
      <alignment horizontal="right" vertical="center"/>
    </xf>
    <xf numFmtId="3" fontId="14" fillId="4" borderId="1" xfId="0" applyNumberFormat="1" applyFont="1" applyFill="1" applyBorder="1" applyAlignment="1">
      <alignment horizontal="right" vertical="center"/>
    </xf>
    <xf numFmtId="0" fontId="32" fillId="0" borderId="1" xfId="0" applyFont="1" applyBorder="1" applyAlignment="1">
      <alignment horizontal="center" vertical="center"/>
    </xf>
    <xf numFmtId="0" fontId="14" fillId="0" borderId="1" xfId="0" applyFont="1" applyBorder="1" applyAlignment="1">
      <alignment horizontal="right" vertical="center"/>
    </xf>
    <xf numFmtId="3" fontId="14" fillId="0" borderId="1" xfId="0" applyNumberFormat="1" applyFont="1" applyBorder="1" applyAlignment="1">
      <alignment horizontal="right" vertical="center"/>
    </xf>
    <xf numFmtId="0" fontId="32" fillId="5" borderId="5" xfId="0" applyFont="1" applyFill="1" applyBorder="1" applyAlignment="1">
      <alignment horizontal="right" vertical="center"/>
    </xf>
    <xf numFmtId="0" fontId="32" fillId="5" borderId="6" xfId="0" applyFont="1" applyFill="1" applyBorder="1" applyAlignment="1">
      <alignment horizontal="right" vertical="center"/>
    </xf>
    <xf numFmtId="0" fontId="10" fillId="0" borderId="1" xfId="0" applyFont="1" applyBorder="1" applyAlignment="1">
      <alignment horizontal="center" vertical="center"/>
    </xf>
    <xf numFmtId="0" fontId="14" fillId="0" borderId="8" xfId="0" applyFont="1" applyBorder="1" applyAlignment="1">
      <alignment vertical="center" wrapText="1"/>
    </xf>
    <xf numFmtId="0" fontId="10" fillId="5" borderId="1" xfId="0" applyFont="1" applyFill="1" applyBorder="1" applyAlignment="1">
      <alignment horizontal="center" vertical="center" wrapText="1"/>
    </xf>
  </cellXfs>
  <cellStyles count="5">
    <cellStyle name="Comma" xfId="3" builtinId="3"/>
    <cellStyle name="Comma 2" xfId="4" xr:uid="{7DF4FDCC-B3CE-434D-A489-654956CFF8F6}"/>
    <cellStyle name="Currency" xfId="1" builtinId="4"/>
    <cellStyle name="Hyperlink" xfId="2" builtinId="8"/>
    <cellStyle name="Normal" xfId="0" builtinId="0"/>
  </cellStyles>
  <dxfs count="0"/>
  <tableStyles count="0" defaultTableStyle="TableStyleMedium2" defaultPivotStyle="PivotStyleLight16"/>
  <colors>
    <mruColors>
      <color rgb="FF3D69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OB%20Reports\Annual%20Report\2017\DSS%20and%20CIS%20-%20Appendix%20H%20and%20A%20MAST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OB%20Reports\Annual%20Report\2018\_MASTER%20Appendix%20A%20thru%20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H original"/>
      <sheetName val="DSS"/>
      <sheetName val="E"/>
      <sheetName val="ListData"/>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ine &amp; Parts"/>
      <sheetName val="Vehicle,Parts"/>
      <sheetName val="DPEB"/>
      <sheetName val="Port &amp; Marine"/>
      <sheetName val="FES"/>
      <sheetName val="Appendix H original"/>
      <sheetName val="will"/>
      <sheetName val="DSS"/>
      <sheetName val="CPES"/>
      <sheetName val="ListData"/>
      <sheetName val="Appendix A"/>
      <sheetName val="B-1"/>
      <sheetName val="B-2, B-3"/>
      <sheetName val="C"/>
      <sheetName val="D"/>
      <sheetName val="E"/>
      <sheetName val="F"/>
      <sheetName val="G"/>
      <sheetName val="H"/>
      <sheetName val="I"/>
      <sheetName val="I-7"/>
      <sheetName val="Running H"/>
      <sheetName val="H (for copy &amp; pas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9B95F-2B09-4BCF-BF08-40DC4F1AF089}">
  <dimension ref="A2:G6"/>
  <sheetViews>
    <sheetView showGridLines="0" tabSelected="1" view="pageLayout" zoomScaleNormal="100" workbookViewId="0">
      <selection activeCell="A2" sqref="A2"/>
    </sheetView>
  </sheetViews>
  <sheetFormatPr defaultRowHeight="14.5" x14ac:dyDescent="0.35"/>
  <cols>
    <col min="1" max="1" width="24.7265625" bestFit="1" customWidth="1"/>
    <col min="2" max="2" width="18.453125" customWidth="1"/>
    <col min="3" max="3" width="14.54296875" bestFit="1" customWidth="1"/>
    <col min="4" max="4" width="14.7265625" bestFit="1" customWidth="1"/>
    <col min="5" max="6" width="14.7265625" customWidth="1"/>
    <col min="7" max="7" width="16.7265625" customWidth="1"/>
  </cols>
  <sheetData>
    <row r="2" spans="1:7" ht="54" customHeight="1" x14ac:dyDescent="0.35">
      <c r="A2" s="32" t="s">
        <v>1</v>
      </c>
      <c r="B2" s="33" t="s">
        <v>2</v>
      </c>
      <c r="C2" s="33" t="s">
        <v>3</v>
      </c>
      <c r="D2" s="33" t="s">
        <v>4</v>
      </c>
      <c r="E2" s="40" t="s">
        <v>5</v>
      </c>
      <c r="F2" s="40" t="s">
        <v>6</v>
      </c>
      <c r="G2" s="33" t="s">
        <v>7</v>
      </c>
    </row>
    <row r="3" spans="1:7" ht="25" x14ac:dyDescent="0.35">
      <c r="A3" s="34" t="s">
        <v>8</v>
      </c>
      <c r="B3" s="35">
        <v>79</v>
      </c>
      <c r="C3" s="37">
        <v>0</v>
      </c>
      <c r="D3" s="243">
        <v>19475029</v>
      </c>
      <c r="E3" s="243">
        <v>244740</v>
      </c>
      <c r="F3" s="243">
        <v>11261400</v>
      </c>
      <c r="G3" s="243">
        <v>7968889</v>
      </c>
    </row>
    <row r="4" spans="1:7" x14ac:dyDescent="0.35">
      <c r="A4" s="36" t="s">
        <v>9</v>
      </c>
      <c r="B4" s="35">
        <v>1504</v>
      </c>
      <c r="C4" s="37">
        <v>0</v>
      </c>
      <c r="D4" s="243">
        <v>1273574.08</v>
      </c>
      <c r="E4" s="37">
        <v>0</v>
      </c>
      <c r="F4" s="37">
        <v>0</v>
      </c>
      <c r="G4" s="243">
        <v>1273574.08</v>
      </c>
    </row>
    <row r="5" spans="1:7" ht="37.5" x14ac:dyDescent="0.35">
      <c r="A5" s="34" t="s">
        <v>10</v>
      </c>
      <c r="B5" s="35">
        <v>7183</v>
      </c>
      <c r="C5" s="37">
        <v>0</v>
      </c>
      <c r="D5" s="243">
        <v>535500</v>
      </c>
      <c r="E5" s="37">
        <v>0</v>
      </c>
      <c r="F5" s="37">
        <v>0</v>
      </c>
      <c r="G5" s="243">
        <v>535500</v>
      </c>
    </row>
    <row r="6" spans="1:7" x14ac:dyDescent="0.35">
      <c r="A6" s="38" t="s">
        <v>11</v>
      </c>
      <c r="B6" s="39">
        <f t="shared" ref="B6:G6" si="0">SUM(B3:B5)</f>
        <v>8766</v>
      </c>
      <c r="C6" s="37">
        <v>0</v>
      </c>
      <c r="D6" s="244">
        <f t="shared" si="0"/>
        <v>21284103.079999998</v>
      </c>
      <c r="E6" s="244">
        <f t="shared" si="0"/>
        <v>244740</v>
      </c>
      <c r="F6" s="244">
        <f t="shared" si="0"/>
        <v>11261400</v>
      </c>
      <c r="G6" s="244">
        <f t="shared" si="0"/>
        <v>9777963.0800000001</v>
      </c>
    </row>
  </sheetData>
  <pageMargins left="0.7" right="0.7" top="0.75" bottom="0.75" header="0.3" footer="0.3"/>
  <pageSetup orientation="landscape" r:id="rId1"/>
  <headerFooter>
    <oddHeader xml:space="preserve">&amp;C&amp;"Arial,Bold"&amp;16&amp;K000000 2025 Enforcement Summary&amp;"Arial,Regular"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F5D6B-316F-478B-9CE2-F6BEE481B955}">
  <sheetPr codeName="Sheet22">
    <pageSetUpPr fitToPage="1"/>
  </sheetPr>
  <dimension ref="A2:C15"/>
  <sheetViews>
    <sheetView showGridLines="0" view="pageLayout" zoomScaleNormal="100" workbookViewId="0">
      <selection activeCell="C9" sqref="C9"/>
    </sheetView>
  </sheetViews>
  <sheetFormatPr defaultColWidth="9.26953125" defaultRowHeight="14.5" x14ac:dyDescent="0.35"/>
  <cols>
    <col min="1" max="1" width="36.26953125" style="1" customWidth="1"/>
    <col min="2" max="2" width="10.54296875" style="20" customWidth="1"/>
    <col min="3" max="3" width="11.54296875" style="1" bestFit="1" customWidth="1"/>
    <col min="4" max="16384" width="9.26953125" style="1"/>
  </cols>
  <sheetData>
    <row r="2" spans="1:3" x14ac:dyDescent="0.35">
      <c r="A2" s="140" t="s">
        <v>1</v>
      </c>
      <c r="B2" s="141" t="s">
        <v>256</v>
      </c>
    </row>
    <row r="3" spans="1:3" x14ac:dyDescent="0.35">
      <c r="A3" s="176" t="s">
        <v>257</v>
      </c>
      <c r="B3" s="173"/>
    </row>
    <row r="4" spans="1:3" x14ac:dyDescent="0.35">
      <c r="A4" s="134" t="s">
        <v>258</v>
      </c>
      <c r="B4" s="135">
        <v>192</v>
      </c>
    </row>
    <row r="5" spans="1:3" x14ac:dyDescent="0.35">
      <c r="A5" s="136" t="s">
        <v>259</v>
      </c>
      <c r="B5" s="137">
        <v>192</v>
      </c>
    </row>
    <row r="6" spans="1:3" x14ac:dyDescent="0.35">
      <c r="A6" s="136" t="s">
        <v>260</v>
      </c>
      <c r="B6" s="137">
        <v>173</v>
      </c>
    </row>
    <row r="7" spans="1:3" x14ac:dyDescent="0.35">
      <c r="A7" s="134" t="s">
        <v>261</v>
      </c>
      <c r="B7" s="137">
        <v>26</v>
      </c>
    </row>
    <row r="8" spans="1:3" x14ac:dyDescent="0.35">
      <c r="A8" s="134" t="s">
        <v>262</v>
      </c>
      <c r="B8" s="137">
        <v>26</v>
      </c>
      <c r="C8" s="3"/>
    </row>
    <row r="9" spans="1:3" ht="23" x14ac:dyDescent="0.35">
      <c r="A9" s="175" t="s">
        <v>263</v>
      </c>
      <c r="B9" s="174"/>
    </row>
    <row r="10" spans="1:3" ht="25" x14ac:dyDescent="0.35">
      <c r="A10" s="120" t="s">
        <v>264</v>
      </c>
      <c r="B10" s="124">
        <v>7</v>
      </c>
    </row>
    <row r="11" spans="1:3" ht="25" x14ac:dyDescent="0.35">
      <c r="A11" s="120" t="s">
        <v>265</v>
      </c>
      <c r="B11" s="131">
        <v>0</v>
      </c>
    </row>
    <row r="12" spans="1:3" x14ac:dyDescent="0.35">
      <c r="A12" s="132"/>
      <c r="B12" s="133"/>
    </row>
    <row r="13" spans="1:3" x14ac:dyDescent="0.35">
      <c r="A13" s="139" t="s">
        <v>266</v>
      </c>
      <c r="B13" s="19"/>
    </row>
    <row r="14" spans="1:3" x14ac:dyDescent="0.35">
      <c r="A14" s="139" t="s">
        <v>267</v>
      </c>
      <c r="B14" s="19"/>
    </row>
    <row r="15" spans="1:3" x14ac:dyDescent="0.35">
      <c r="A15" s="139" t="s">
        <v>268</v>
      </c>
      <c r="B15" s="19"/>
    </row>
  </sheetData>
  <pageMargins left="0.7" right="0.7" top="0.91666666666666696" bottom="0.75" header="0.3" footer="0.3"/>
  <pageSetup scale="79" fitToHeight="0" orientation="portrait" r:id="rId1"/>
  <headerFooter>
    <oddHeader>&amp;C&amp;"Arial,Bold"&amp;16&amp;K000000 2025 Stationary Source Enforcement Support Statistics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A23C-4416-4702-8ABF-644FCCE81A65}">
  <sheetPr>
    <pageSetUpPr fitToPage="1"/>
  </sheetPr>
  <dimension ref="A1:E23"/>
  <sheetViews>
    <sheetView showGridLines="0" view="pageLayout" zoomScaleNormal="100" workbookViewId="0">
      <selection activeCell="E5" sqref="E5"/>
    </sheetView>
  </sheetViews>
  <sheetFormatPr defaultColWidth="9.26953125" defaultRowHeight="14.5" x14ac:dyDescent="0.35"/>
  <cols>
    <col min="1" max="1" width="32" customWidth="1"/>
    <col min="2" max="2" width="12.54296875" bestFit="1" customWidth="1"/>
    <col min="3" max="3" width="12.81640625" customWidth="1"/>
    <col min="4" max="4" width="12" customWidth="1"/>
    <col min="5" max="5" width="11.54296875" customWidth="1"/>
    <col min="6" max="6" width="9.7265625" bestFit="1" customWidth="1"/>
    <col min="7" max="7" width="9.54296875" bestFit="1" customWidth="1"/>
  </cols>
  <sheetData>
    <row r="1" spans="1:5" s="1" customFormat="1" x14ac:dyDescent="0.35">
      <c r="A1" s="139"/>
      <c r="B1" s="19"/>
    </row>
    <row r="2" spans="1:5" x14ac:dyDescent="0.35">
      <c r="A2" s="220" t="s">
        <v>269</v>
      </c>
      <c r="B2" s="6"/>
      <c r="C2" s="6"/>
      <c r="D2" s="6"/>
      <c r="E2" s="6"/>
    </row>
    <row r="3" spans="1:5" ht="28" x14ac:dyDescent="0.35">
      <c r="A3" s="142" t="s">
        <v>1</v>
      </c>
      <c r="B3" s="203" t="s">
        <v>270</v>
      </c>
      <c r="C3" s="203" t="s">
        <v>271</v>
      </c>
      <c r="D3" s="203" t="s">
        <v>272</v>
      </c>
      <c r="E3" s="6"/>
    </row>
    <row r="4" spans="1:5" x14ac:dyDescent="0.35">
      <c r="A4" s="271" t="s">
        <v>808</v>
      </c>
      <c r="B4" s="271">
        <v>0</v>
      </c>
      <c r="C4" s="272"/>
      <c r="D4" s="271">
        <v>0</v>
      </c>
      <c r="E4" s="6"/>
    </row>
    <row r="5" spans="1:5" x14ac:dyDescent="0.35">
      <c r="A5" s="222" t="s">
        <v>273</v>
      </c>
      <c r="B5" s="222">
        <v>0</v>
      </c>
      <c r="C5" s="222">
        <v>8</v>
      </c>
      <c r="D5" s="222">
        <v>0</v>
      </c>
      <c r="E5" s="6"/>
    </row>
    <row r="6" spans="1:5" x14ac:dyDescent="0.35">
      <c r="A6" s="222" t="s">
        <v>27</v>
      </c>
      <c r="B6" s="222">
        <v>28</v>
      </c>
      <c r="C6" s="222">
        <v>23</v>
      </c>
      <c r="D6" s="222">
        <v>171</v>
      </c>
      <c r="E6" s="6"/>
    </row>
    <row r="7" spans="1:5" x14ac:dyDescent="0.35">
      <c r="A7" s="222" t="s">
        <v>274</v>
      </c>
      <c r="B7" s="222">
        <v>0</v>
      </c>
      <c r="C7" s="222">
        <v>3</v>
      </c>
      <c r="D7" s="222">
        <v>0</v>
      </c>
      <c r="E7" s="6"/>
    </row>
    <row r="8" spans="1:5" x14ac:dyDescent="0.35">
      <c r="A8" s="222" t="s">
        <v>275</v>
      </c>
      <c r="B8" s="222">
        <v>21</v>
      </c>
      <c r="C8" s="222">
        <v>10</v>
      </c>
      <c r="D8" s="222">
        <v>964</v>
      </c>
      <c r="E8" s="6"/>
    </row>
    <row r="9" spans="1:5" x14ac:dyDescent="0.35">
      <c r="A9" s="222" t="s">
        <v>29</v>
      </c>
      <c r="B9" s="222">
        <v>0</v>
      </c>
      <c r="C9" s="222">
        <v>2</v>
      </c>
      <c r="D9" s="222">
        <v>10</v>
      </c>
      <c r="E9" s="6"/>
    </row>
    <row r="10" spans="1:5" x14ac:dyDescent="0.35">
      <c r="A10" s="221" t="s">
        <v>276</v>
      </c>
      <c r="B10" s="6"/>
      <c r="C10" s="6"/>
      <c r="D10" s="6"/>
      <c r="E10" s="6"/>
    </row>
    <row r="11" spans="1:5" x14ac:dyDescent="0.35">
      <c r="A11" s="221" t="s">
        <v>277</v>
      </c>
      <c r="B11" s="6"/>
      <c r="C11" s="6"/>
      <c r="D11" s="6"/>
      <c r="E11" s="6"/>
    </row>
    <row r="13" spans="1:5" x14ac:dyDescent="0.35">
      <c r="A13" s="83" t="s">
        <v>278</v>
      </c>
    </row>
    <row r="14" spans="1:5" ht="52" x14ac:dyDescent="0.35">
      <c r="A14" s="142" t="s">
        <v>203</v>
      </c>
      <c r="B14" s="203" t="s">
        <v>171</v>
      </c>
      <c r="C14" s="203" t="s">
        <v>279</v>
      </c>
      <c r="D14" s="203" t="s">
        <v>280</v>
      </c>
      <c r="E14" s="203" t="s">
        <v>281</v>
      </c>
    </row>
    <row r="15" spans="1:5" x14ac:dyDescent="0.35">
      <c r="A15" s="190" t="s">
        <v>282</v>
      </c>
      <c r="B15" s="191">
        <v>2</v>
      </c>
      <c r="C15" s="191">
        <v>700</v>
      </c>
      <c r="D15" s="191">
        <v>698</v>
      </c>
      <c r="E15" s="191">
        <v>2</v>
      </c>
    </row>
    <row r="16" spans="1:5" x14ac:dyDescent="0.35">
      <c r="A16" s="190" t="s">
        <v>283</v>
      </c>
      <c r="B16" s="191">
        <v>1</v>
      </c>
      <c r="C16" s="191">
        <v>1123</v>
      </c>
      <c r="D16" s="191">
        <v>1122</v>
      </c>
      <c r="E16" s="191">
        <v>1</v>
      </c>
    </row>
    <row r="17" spans="1:5" x14ac:dyDescent="0.35">
      <c r="A17" s="190" t="s">
        <v>284</v>
      </c>
      <c r="B17" s="191">
        <v>4</v>
      </c>
      <c r="C17" s="191">
        <v>1951</v>
      </c>
      <c r="D17" s="191">
        <v>1942</v>
      </c>
      <c r="E17" s="191">
        <v>9</v>
      </c>
    </row>
    <row r="18" spans="1:5" x14ac:dyDescent="0.35">
      <c r="A18" s="190" t="s">
        <v>285</v>
      </c>
      <c r="B18" s="191">
        <v>2</v>
      </c>
      <c r="C18" s="191">
        <v>96</v>
      </c>
      <c r="D18" s="191">
        <v>89</v>
      </c>
      <c r="E18" s="191">
        <v>7</v>
      </c>
    </row>
    <row r="19" spans="1:5" x14ac:dyDescent="0.35">
      <c r="A19" s="190" t="s">
        <v>196</v>
      </c>
      <c r="B19" s="191">
        <v>2</v>
      </c>
      <c r="C19" s="191">
        <v>1806</v>
      </c>
      <c r="D19" s="191">
        <v>1796</v>
      </c>
      <c r="E19" s="191">
        <v>10</v>
      </c>
    </row>
    <row r="20" spans="1:5" x14ac:dyDescent="0.35">
      <c r="A20" s="138" t="s">
        <v>286</v>
      </c>
      <c r="B20" s="191">
        <v>1</v>
      </c>
      <c r="C20" s="191">
        <v>200</v>
      </c>
      <c r="D20" s="191">
        <v>200</v>
      </c>
      <c r="E20" s="191">
        <v>0</v>
      </c>
    </row>
    <row r="21" spans="1:5" x14ac:dyDescent="0.35">
      <c r="A21" s="192" t="s">
        <v>77</v>
      </c>
      <c r="B21" s="193">
        <f>SUM(B15:B20)</f>
        <v>12</v>
      </c>
      <c r="C21" s="193">
        <f>SUM(C15:C20)</f>
        <v>5876</v>
      </c>
      <c r="D21" s="193">
        <f>SUM(D15:D20)</f>
        <v>5847</v>
      </c>
      <c r="E21" s="193">
        <f>SUM(E15:E20)</f>
        <v>29</v>
      </c>
    </row>
    <row r="22" spans="1:5" x14ac:dyDescent="0.35">
      <c r="A22" s="212" t="s">
        <v>287</v>
      </c>
    </row>
    <row r="23" spans="1:5" x14ac:dyDescent="0.35">
      <c r="A23" s="212" t="s">
        <v>288</v>
      </c>
    </row>
  </sheetData>
  <pageMargins left="0.7" right="0.7" top="0.82343750000000004" bottom="0.75" header="0.3" footer="0.3"/>
  <pageSetup orientation="portrait" r:id="rId1"/>
  <headerFooter>
    <oddHeader>&amp;C&amp;"Arial,Bold"&amp;16&amp;K000000 2025 Climate Program Statistics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E51AE-0A74-41F2-941C-7306D3FAD21B}">
  <sheetPr codeName="Sheet26"/>
  <dimension ref="A1:J48"/>
  <sheetViews>
    <sheetView showGridLines="0" view="pageLayout" zoomScaleNormal="106" workbookViewId="0">
      <selection activeCell="A41" sqref="A41"/>
    </sheetView>
  </sheetViews>
  <sheetFormatPr defaultColWidth="9.26953125" defaultRowHeight="11.5" x14ac:dyDescent="0.25"/>
  <cols>
    <col min="1" max="1" width="51.7265625" style="8" customWidth="1"/>
    <col min="2" max="6" width="9.26953125" style="8" customWidth="1"/>
    <col min="7" max="16384" width="9.26953125" style="8"/>
  </cols>
  <sheetData>
    <row r="1" spans="1:10" ht="15" customHeight="1" x14ac:dyDescent="0.25">
      <c r="A1" s="4" t="s">
        <v>289</v>
      </c>
      <c r="B1" s="4"/>
      <c r="C1" s="4"/>
      <c r="D1" s="4"/>
      <c r="E1" s="4"/>
      <c r="F1" s="15"/>
      <c r="G1" s="16"/>
      <c r="H1" s="16"/>
      <c r="I1" s="15"/>
      <c r="J1" s="15"/>
    </row>
    <row r="2" spans="1:10" x14ac:dyDescent="0.25">
      <c r="A2" s="267" t="s">
        <v>290</v>
      </c>
      <c r="B2" s="298" t="s">
        <v>291</v>
      </c>
      <c r="C2" s="298"/>
      <c r="D2" s="298" t="s">
        <v>292</v>
      </c>
      <c r="E2" s="298"/>
      <c r="F2" s="15"/>
      <c r="G2" s="16"/>
      <c r="H2" s="16"/>
      <c r="I2" s="17"/>
      <c r="J2" s="17"/>
    </row>
    <row r="3" spans="1:10" ht="15" customHeight="1" x14ac:dyDescent="0.25">
      <c r="A3" s="52" t="s">
        <v>293</v>
      </c>
      <c r="B3" s="294" t="s">
        <v>0</v>
      </c>
      <c r="C3" s="294"/>
      <c r="D3" s="295">
        <v>587</v>
      </c>
      <c r="E3" s="294"/>
    </row>
    <row r="4" spans="1:10" ht="21.75" customHeight="1" x14ac:dyDescent="0.25">
      <c r="A4" s="52" t="s">
        <v>294</v>
      </c>
      <c r="B4" s="294">
        <v>15</v>
      </c>
      <c r="C4" s="294"/>
      <c r="D4" s="294">
        <v>295</v>
      </c>
      <c r="E4" s="294"/>
    </row>
    <row r="5" spans="1:10" ht="15" customHeight="1" x14ac:dyDescent="0.25">
      <c r="A5" s="52" t="s">
        <v>295</v>
      </c>
      <c r="B5" s="294">
        <v>47</v>
      </c>
      <c r="C5" s="294"/>
      <c r="D5" s="295">
        <v>1220</v>
      </c>
      <c r="E5" s="294"/>
    </row>
    <row r="6" spans="1:10" ht="15" customHeight="1" x14ac:dyDescent="0.25">
      <c r="A6" s="52" t="s">
        <v>296</v>
      </c>
      <c r="B6" s="294">
        <v>2</v>
      </c>
      <c r="C6" s="294"/>
      <c r="D6" s="294">
        <v>66</v>
      </c>
      <c r="E6" s="294"/>
    </row>
    <row r="7" spans="1:10" x14ac:dyDescent="0.25">
      <c r="A7" s="87" t="s">
        <v>297</v>
      </c>
      <c r="B7" s="296">
        <f>SUM(B3:C6)</f>
        <v>64</v>
      </c>
      <c r="C7" s="297"/>
      <c r="D7" s="296">
        <f>SUM(D3:E6)</f>
        <v>2168</v>
      </c>
      <c r="E7" s="297"/>
    </row>
    <row r="8" spans="1:10" x14ac:dyDescent="0.25">
      <c r="A8" s="143"/>
      <c r="B8" s="144"/>
      <c r="C8" s="144"/>
      <c r="D8" s="144"/>
      <c r="E8" s="144"/>
    </row>
    <row r="9" spans="1:10" ht="15" customHeight="1" x14ac:dyDescent="0.25">
      <c r="A9" s="4" t="s">
        <v>298</v>
      </c>
      <c r="B9" s="115"/>
      <c r="C9" s="115"/>
      <c r="D9" s="115"/>
      <c r="E9" s="115"/>
    </row>
    <row r="10" spans="1:10" ht="15" customHeight="1" x14ac:dyDescent="0.25">
      <c r="A10" s="267" t="s">
        <v>299</v>
      </c>
      <c r="B10" s="268" t="s">
        <v>300</v>
      </c>
      <c r="C10" s="268" t="s">
        <v>150</v>
      </c>
      <c r="D10" s="268" t="s">
        <v>301</v>
      </c>
      <c r="E10" s="268" t="s">
        <v>77</v>
      </c>
    </row>
    <row r="11" spans="1:10" ht="14.65" customHeight="1" x14ac:dyDescent="0.25">
      <c r="A11" s="145" t="s">
        <v>302</v>
      </c>
      <c r="B11" s="269">
        <v>36</v>
      </c>
      <c r="C11" s="269">
        <v>12</v>
      </c>
      <c r="D11" s="116">
        <v>44</v>
      </c>
      <c r="E11" s="269">
        <v>92</v>
      </c>
    </row>
    <row r="12" spans="1:10" ht="14.65" customHeight="1" x14ac:dyDescent="0.25">
      <c r="A12" s="52" t="s">
        <v>303</v>
      </c>
      <c r="B12" s="266">
        <v>31</v>
      </c>
      <c r="C12" s="266">
        <v>19</v>
      </c>
      <c r="D12" s="116">
        <v>17</v>
      </c>
      <c r="E12" s="266">
        <v>67</v>
      </c>
    </row>
    <row r="13" spans="1:10" ht="14.65" customHeight="1" x14ac:dyDescent="0.25">
      <c r="A13" s="145" t="s">
        <v>304</v>
      </c>
      <c r="B13" s="269">
        <v>25</v>
      </c>
      <c r="C13" s="269">
        <v>17</v>
      </c>
      <c r="D13" s="116">
        <v>170</v>
      </c>
      <c r="E13" s="269">
        <v>212</v>
      </c>
    </row>
    <row r="14" spans="1:10" ht="14.65" customHeight="1" x14ac:dyDescent="0.25">
      <c r="A14" s="145" t="s">
        <v>305</v>
      </c>
      <c r="B14" s="269">
        <v>5</v>
      </c>
      <c r="C14" s="269">
        <v>0</v>
      </c>
      <c r="D14" s="116">
        <v>0</v>
      </c>
      <c r="E14" s="269">
        <v>5</v>
      </c>
    </row>
    <row r="15" spans="1:10" ht="14.65" customHeight="1" x14ac:dyDescent="0.25">
      <c r="A15" s="52" t="s">
        <v>306</v>
      </c>
      <c r="B15" s="269">
        <v>1</v>
      </c>
      <c r="C15" s="269">
        <v>1</v>
      </c>
      <c r="D15" s="116">
        <v>7</v>
      </c>
      <c r="E15" s="269">
        <v>9</v>
      </c>
    </row>
    <row r="16" spans="1:10" ht="20" x14ac:dyDescent="0.25">
      <c r="A16" s="52" t="s">
        <v>307</v>
      </c>
      <c r="B16" s="269">
        <v>10</v>
      </c>
      <c r="C16" s="269">
        <v>0</v>
      </c>
      <c r="D16" s="116">
        <v>0</v>
      </c>
      <c r="E16" s="269">
        <v>10</v>
      </c>
    </row>
    <row r="17" spans="1:5" x14ac:dyDescent="0.25">
      <c r="A17" s="145" t="s">
        <v>308</v>
      </c>
      <c r="B17" s="269">
        <v>8</v>
      </c>
      <c r="C17" s="269">
        <v>0</v>
      </c>
      <c r="D17" s="116">
        <v>0</v>
      </c>
      <c r="E17" s="269">
        <v>8</v>
      </c>
    </row>
    <row r="18" spans="1:5" ht="14.65" customHeight="1" x14ac:dyDescent="0.25">
      <c r="A18" s="145" t="s">
        <v>309</v>
      </c>
      <c r="B18" s="269">
        <v>4</v>
      </c>
      <c r="C18" s="269">
        <v>16</v>
      </c>
      <c r="D18" s="116">
        <v>22</v>
      </c>
      <c r="E18" s="269">
        <v>42</v>
      </c>
    </row>
    <row r="19" spans="1:5" ht="14.65" customHeight="1" x14ac:dyDescent="0.25">
      <c r="A19" s="145" t="s">
        <v>310</v>
      </c>
      <c r="B19" s="269">
        <v>6</v>
      </c>
      <c r="C19" s="269">
        <v>1</v>
      </c>
      <c r="D19" s="116">
        <v>3</v>
      </c>
      <c r="E19" s="269">
        <v>10</v>
      </c>
    </row>
    <row r="20" spans="1:5" ht="14.65" customHeight="1" x14ac:dyDescent="0.25">
      <c r="A20" s="145" t="s">
        <v>311</v>
      </c>
      <c r="B20" s="269">
        <v>33</v>
      </c>
      <c r="C20" s="269">
        <v>3</v>
      </c>
      <c r="D20" s="116">
        <v>5</v>
      </c>
      <c r="E20" s="269">
        <v>41</v>
      </c>
    </row>
    <row r="21" spans="1:5" ht="14.65" customHeight="1" x14ac:dyDescent="0.25">
      <c r="A21" s="145" t="s">
        <v>312</v>
      </c>
      <c r="B21" s="269">
        <v>17</v>
      </c>
      <c r="C21" s="269">
        <v>0</v>
      </c>
      <c r="D21" s="116">
        <v>9</v>
      </c>
      <c r="E21" s="269">
        <v>26</v>
      </c>
    </row>
    <row r="22" spans="1:5" ht="14.65" customHeight="1" x14ac:dyDescent="0.25">
      <c r="A22" s="52" t="s">
        <v>313</v>
      </c>
      <c r="B22" s="266">
        <v>1</v>
      </c>
      <c r="C22" s="266">
        <v>2</v>
      </c>
      <c r="D22" s="116">
        <v>8</v>
      </c>
      <c r="E22" s="266">
        <v>11</v>
      </c>
    </row>
    <row r="23" spans="1:5" ht="20" x14ac:dyDescent="0.25">
      <c r="A23" s="52" t="s">
        <v>314</v>
      </c>
      <c r="B23" s="266">
        <v>2</v>
      </c>
      <c r="C23" s="266">
        <v>2</v>
      </c>
      <c r="D23" s="116">
        <v>15</v>
      </c>
      <c r="E23" s="266">
        <v>19</v>
      </c>
    </row>
    <row r="24" spans="1:5" ht="14.65" customHeight="1" x14ac:dyDescent="0.25">
      <c r="A24" s="52" t="s">
        <v>315</v>
      </c>
      <c r="B24" s="266">
        <v>4</v>
      </c>
      <c r="C24" s="266">
        <v>1</v>
      </c>
      <c r="D24" s="116">
        <v>26</v>
      </c>
      <c r="E24" s="266">
        <v>31</v>
      </c>
    </row>
    <row r="25" spans="1:5" ht="14.65" customHeight="1" x14ac:dyDescent="0.25">
      <c r="A25" s="52" t="s">
        <v>316</v>
      </c>
      <c r="B25" s="266">
        <v>0</v>
      </c>
      <c r="C25" s="266">
        <v>1</v>
      </c>
      <c r="D25" s="116">
        <v>3</v>
      </c>
      <c r="E25" s="266">
        <v>4</v>
      </c>
    </row>
    <row r="26" spans="1:5" ht="14.65" customHeight="1" x14ac:dyDescent="0.25">
      <c r="A26" s="87" t="s">
        <v>317</v>
      </c>
      <c r="B26" s="68">
        <f>SUM(B11:B25)</f>
        <v>183</v>
      </c>
      <c r="C26" s="68">
        <f>SUM(C11:C25)</f>
        <v>75</v>
      </c>
      <c r="D26" s="68">
        <f>SUM(D11:D25)</f>
        <v>329</v>
      </c>
      <c r="E26" s="68">
        <f>SUM(E11:E25)</f>
        <v>587</v>
      </c>
    </row>
    <row r="27" spans="1:5" x14ac:dyDescent="0.25">
      <c r="A27" s="115" t="s">
        <v>318</v>
      </c>
      <c r="B27" s="72"/>
      <c r="C27" s="72"/>
      <c r="D27" s="72"/>
      <c r="E27" s="72"/>
    </row>
    <row r="28" spans="1:5" x14ac:dyDescent="0.25">
      <c r="A28" s="84"/>
      <c r="B28" s="84"/>
      <c r="C28" s="84"/>
      <c r="D28" s="84"/>
      <c r="E28" s="84"/>
    </row>
    <row r="29" spans="1:5" ht="13.9" customHeight="1" x14ac:dyDescent="0.25">
      <c r="A29" s="4" t="s">
        <v>319</v>
      </c>
      <c r="B29" s="72"/>
      <c r="C29" s="72"/>
      <c r="D29" s="72"/>
      <c r="E29" s="72"/>
    </row>
    <row r="30" spans="1:5" ht="13.9" customHeight="1" x14ac:dyDescent="0.25">
      <c r="A30" s="268" t="s">
        <v>299</v>
      </c>
      <c r="B30" s="293" t="s">
        <v>291</v>
      </c>
      <c r="C30" s="293"/>
      <c r="D30" s="293" t="s">
        <v>292</v>
      </c>
      <c r="E30" s="293"/>
    </row>
    <row r="31" spans="1:5" ht="13.9" customHeight="1" x14ac:dyDescent="0.25">
      <c r="A31" s="52" t="s">
        <v>320</v>
      </c>
      <c r="B31" s="291">
        <v>2</v>
      </c>
      <c r="C31" s="291"/>
      <c r="D31" s="291">
        <v>21</v>
      </c>
      <c r="E31" s="291"/>
    </row>
    <row r="32" spans="1:5" ht="13.9" customHeight="1" x14ac:dyDescent="0.25">
      <c r="A32" s="52" t="s">
        <v>321</v>
      </c>
      <c r="B32" s="291">
        <v>2</v>
      </c>
      <c r="C32" s="291"/>
      <c r="D32" s="291">
        <v>35</v>
      </c>
      <c r="E32" s="291"/>
    </row>
    <row r="33" spans="1:5" ht="13.9" customHeight="1" x14ac:dyDescent="0.25">
      <c r="A33" s="52" t="s">
        <v>322</v>
      </c>
      <c r="B33" s="294">
        <v>9</v>
      </c>
      <c r="C33" s="294"/>
      <c r="D33" s="294">
        <v>200</v>
      </c>
      <c r="E33" s="294"/>
    </row>
    <row r="34" spans="1:5" ht="13.9" customHeight="1" x14ac:dyDescent="0.25">
      <c r="A34" s="52" t="s">
        <v>323</v>
      </c>
      <c r="B34" s="294">
        <v>2</v>
      </c>
      <c r="C34" s="294"/>
      <c r="D34" s="294">
        <v>39</v>
      </c>
      <c r="E34" s="294"/>
    </row>
    <row r="35" spans="1:5" ht="13.9" customHeight="1" x14ac:dyDescent="0.25">
      <c r="A35" s="146" t="s">
        <v>324</v>
      </c>
      <c r="B35" s="287">
        <f>SUM(B31:C34)</f>
        <v>15</v>
      </c>
      <c r="C35" s="287"/>
      <c r="D35" s="287">
        <f>SUM(D31:E34)</f>
        <v>295</v>
      </c>
      <c r="E35" s="287"/>
    </row>
    <row r="36" spans="1:5" ht="13.9" customHeight="1" x14ac:dyDescent="0.25">
      <c r="A36" s="52" t="s">
        <v>325</v>
      </c>
      <c r="B36" s="291">
        <v>9</v>
      </c>
      <c r="C36" s="291"/>
      <c r="D36" s="292">
        <v>153</v>
      </c>
      <c r="E36" s="292"/>
    </row>
    <row r="37" spans="1:5" ht="13.9" customHeight="1" x14ac:dyDescent="0.25">
      <c r="A37" s="52" t="s">
        <v>326</v>
      </c>
      <c r="B37" s="291">
        <v>32</v>
      </c>
      <c r="C37" s="291"/>
      <c r="D37" s="292">
        <v>968</v>
      </c>
      <c r="E37" s="292"/>
    </row>
    <row r="38" spans="1:5" ht="13.9" customHeight="1" x14ac:dyDescent="0.25">
      <c r="A38" s="52" t="s">
        <v>327</v>
      </c>
      <c r="B38" s="291">
        <v>6</v>
      </c>
      <c r="C38" s="291"/>
      <c r="D38" s="292">
        <v>99</v>
      </c>
      <c r="E38" s="292"/>
    </row>
    <row r="39" spans="1:5" ht="13.9" customHeight="1" x14ac:dyDescent="0.25">
      <c r="A39" s="146" t="s">
        <v>328</v>
      </c>
      <c r="B39" s="287">
        <f>SUM(B36:C38)</f>
        <v>47</v>
      </c>
      <c r="C39" s="287"/>
      <c r="D39" s="287">
        <f>SUM(D36:E38)</f>
        <v>1220</v>
      </c>
      <c r="E39" s="287"/>
    </row>
    <row r="40" spans="1:5" ht="15" customHeight="1" x14ac:dyDescent="0.25">
      <c r="A40" s="87" t="s">
        <v>329</v>
      </c>
      <c r="B40" s="288">
        <f>B35+B39</f>
        <v>62</v>
      </c>
      <c r="C40" s="288"/>
      <c r="D40" s="289">
        <f>D35+D39</f>
        <v>1515</v>
      </c>
      <c r="E40" s="289"/>
    </row>
    <row r="41" spans="1:5" ht="15" customHeight="1" x14ac:dyDescent="0.25">
      <c r="A41" s="18"/>
      <c r="B41" s="290"/>
      <c r="C41" s="290"/>
      <c r="D41" s="290"/>
      <c r="E41" s="290"/>
    </row>
    <row r="42" spans="1:5" x14ac:dyDescent="0.25">
      <c r="A42" s="18"/>
      <c r="B42" s="290"/>
      <c r="C42" s="290"/>
      <c r="D42" s="290"/>
      <c r="E42" s="290"/>
    </row>
    <row r="43" spans="1:5" ht="15" customHeight="1" x14ac:dyDescent="0.25">
      <c r="A43" s="18"/>
      <c r="B43" s="290"/>
      <c r="C43" s="290"/>
      <c r="D43" s="290"/>
      <c r="E43" s="290"/>
    </row>
    <row r="44" spans="1:5" ht="15" customHeight="1" x14ac:dyDescent="0.25">
      <c r="A44" s="18"/>
      <c r="B44" s="290"/>
      <c r="C44" s="290"/>
      <c r="D44" s="290"/>
      <c r="E44" s="290"/>
    </row>
    <row r="45" spans="1:5" x14ac:dyDescent="0.25">
      <c r="A45" s="9"/>
      <c r="B45" s="9"/>
      <c r="C45" s="9"/>
      <c r="D45" s="9"/>
      <c r="E45" s="9"/>
    </row>
    <row r="46" spans="1:5" x14ac:dyDescent="0.25">
      <c r="A46" s="9"/>
      <c r="B46" s="9"/>
      <c r="C46" s="9"/>
      <c r="D46" s="9"/>
      <c r="E46" s="9"/>
    </row>
    <row r="47" spans="1:5" ht="15" customHeight="1" x14ac:dyDescent="0.25">
      <c r="A47" s="9"/>
      <c r="B47" s="9"/>
      <c r="C47" s="9"/>
      <c r="D47" s="9"/>
      <c r="E47" s="9"/>
    </row>
    <row r="48" spans="1:5" x14ac:dyDescent="0.25">
      <c r="A48" s="9"/>
      <c r="B48" s="9"/>
      <c r="C48" s="9"/>
      <c r="D48" s="9"/>
      <c r="E48" s="9"/>
    </row>
  </sheetData>
  <mergeCells count="42">
    <mergeCell ref="B4:C4"/>
    <mergeCell ref="D4:E4"/>
    <mergeCell ref="B2:C2"/>
    <mergeCell ref="D2:E2"/>
    <mergeCell ref="B3:C3"/>
    <mergeCell ref="D3:E3"/>
    <mergeCell ref="B5:C5"/>
    <mergeCell ref="D5:E5"/>
    <mergeCell ref="B6:C6"/>
    <mergeCell ref="D6:E6"/>
    <mergeCell ref="B7:C7"/>
    <mergeCell ref="D7:E7"/>
    <mergeCell ref="D35:E35"/>
    <mergeCell ref="B30:C30"/>
    <mergeCell ref="D30:E30"/>
    <mergeCell ref="B31:C31"/>
    <mergeCell ref="D31:E31"/>
    <mergeCell ref="B32:C32"/>
    <mergeCell ref="D32:E32"/>
    <mergeCell ref="B33:C33"/>
    <mergeCell ref="D33:E33"/>
    <mergeCell ref="B34:C34"/>
    <mergeCell ref="D34:E34"/>
    <mergeCell ref="B35:C35"/>
    <mergeCell ref="B36:C36"/>
    <mergeCell ref="D36:E36"/>
    <mergeCell ref="B37:C37"/>
    <mergeCell ref="D37:E37"/>
    <mergeCell ref="B38:C38"/>
    <mergeCell ref="D38:E38"/>
    <mergeCell ref="B39:C39"/>
    <mergeCell ref="D39:E39"/>
    <mergeCell ref="B40:C40"/>
    <mergeCell ref="D40:E40"/>
    <mergeCell ref="B44:C44"/>
    <mergeCell ref="D44:E44"/>
    <mergeCell ref="B41:C41"/>
    <mergeCell ref="D41:E41"/>
    <mergeCell ref="B42:C42"/>
    <mergeCell ref="D42:E42"/>
    <mergeCell ref="B43:C43"/>
    <mergeCell ref="D43:E43"/>
  </mergeCells>
  <pageMargins left="0.7" right="0.7" top="0.91666666666666663" bottom="0.75" header="0.3" footer="0.3"/>
  <pageSetup orientation="portrait" r:id="rId1"/>
  <headerFooter>
    <oddHeader>&amp;C&amp;"Arial,Bold"&amp;16&amp;K000000 2025 Training Program Statistics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563E6-177A-4AF7-877C-1D7EAB2A1098}">
  <dimension ref="A1:E21"/>
  <sheetViews>
    <sheetView showGridLines="0" view="pageLayout" zoomScaleNormal="100" workbookViewId="0">
      <selection activeCell="E20" sqref="E20"/>
    </sheetView>
  </sheetViews>
  <sheetFormatPr defaultColWidth="8.7265625" defaultRowHeight="14.5" x14ac:dyDescent="0.35"/>
  <cols>
    <col min="1" max="1" width="25.7265625" customWidth="1"/>
    <col min="2" max="2" width="18.26953125" customWidth="1"/>
    <col min="3" max="3" width="11.453125" customWidth="1"/>
    <col min="4" max="4" width="14.7265625" bestFit="1" customWidth="1"/>
  </cols>
  <sheetData>
    <row r="1" spans="1:5" x14ac:dyDescent="0.35">
      <c r="A1" s="178" t="s">
        <v>330</v>
      </c>
      <c r="B1" s="178" t="s">
        <v>331</v>
      </c>
      <c r="C1" s="178" t="s">
        <v>203</v>
      </c>
      <c r="D1" s="178" t="s">
        <v>332</v>
      </c>
    </row>
    <row r="2" spans="1:5" ht="23" x14ac:dyDescent="0.35">
      <c r="A2" s="179" t="s">
        <v>333</v>
      </c>
      <c r="B2" s="179" t="s">
        <v>334</v>
      </c>
      <c r="C2" s="179" t="s">
        <v>335</v>
      </c>
      <c r="D2" s="254">
        <v>134335</v>
      </c>
    </row>
    <row r="3" spans="1:5" ht="23" x14ac:dyDescent="0.35">
      <c r="A3" s="179" t="s">
        <v>336</v>
      </c>
      <c r="B3" s="179" t="s">
        <v>337</v>
      </c>
      <c r="C3" s="179" t="s">
        <v>338</v>
      </c>
      <c r="D3" s="254">
        <v>75000</v>
      </c>
      <c r="E3" s="256"/>
    </row>
    <row r="4" spans="1:5" ht="57.5" x14ac:dyDescent="0.35">
      <c r="A4" s="179" t="s">
        <v>339</v>
      </c>
      <c r="B4" s="179" t="s">
        <v>340</v>
      </c>
      <c r="C4" s="179" t="s">
        <v>341</v>
      </c>
      <c r="D4" s="254">
        <v>58500</v>
      </c>
    </row>
    <row r="5" spans="1:5" x14ac:dyDescent="0.35">
      <c r="A5" s="179" t="s">
        <v>342</v>
      </c>
      <c r="B5" s="179" t="s">
        <v>343</v>
      </c>
      <c r="C5" s="179" t="s">
        <v>344</v>
      </c>
      <c r="D5" s="254">
        <v>99958</v>
      </c>
    </row>
    <row r="6" spans="1:5" ht="34.5" x14ac:dyDescent="0.35">
      <c r="A6" s="179" t="s">
        <v>345</v>
      </c>
      <c r="B6" s="179" t="s">
        <v>346</v>
      </c>
      <c r="C6" s="179" t="s">
        <v>347</v>
      </c>
      <c r="D6" s="255">
        <v>36876</v>
      </c>
    </row>
    <row r="7" spans="1:5" ht="34.5" x14ac:dyDescent="0.35">
      <c r="A7" s="179" t="s">
        <v>348</v>
      </c>
      <c r="B7" s="179" t="s">
        <v>349</v>
      </c>
      <c r="C7" s="179" t="s">
        <v>350</v>
      </c>
      <c r="D7" s="254">
        <v>158815.5</v>
      </c>
    </row>
    <row r="8" spans="1:5" ht="23" x14ac:dyDescent="0.35">
      <c r="A8" s="179" t="s">
        <v>351</v>
      </c>
      <c r="B8" s="179" t="s">
        <v>352</v>
      </c>
      <c r="C8" s="179" t="s">
        <v>353</v>
      </c>
      <c r="D8" s="254">
        <v>137500</v>
      </c>
      <c r="E8" s="256"/>
    </row>
    <row r="9" spans="1:5" ht="23" x14ac:dyDescent="0.35">
      <c r="A9" s="179" t="s">
        <v>354</v>
      </c>
      <c r="B9" s="179" t="s">
        <v>355</v>
      </c>
      <c r="C9" s="179" t="s">
        <v>193</v>
      </c>
      <c r="D9" s="254">
        <v>75520</v>
      </c>
    </row>
    <row r="10" spans="1:5" x14ac:dyDescent="0.35">
      <c r="A10" s="179" t="s">
        <v>356</v>
      </c>
      <c r="B10" s="179" t="s">
        <v>357</v>
      </c>
      <c r="C10" s="179" t="s">
        <v>335</v>
      </c>
      <c r="D10" s="254">
        <v>9036</v>
      </c>
    </row>
    <row r="11" spans="1:5" ht="34.5" x14ac:dyDescent="0.35">
      <c r="A11" s="179" t="s">
        <v>358</v>
      </c>
      <c r="B11" s="179" t="s">
        <v>359</v>
      </c>
      <c r="C11" s="179" t="s">
        <v>360</v>
      </c>
      <c r="D11" s="254">
        <v>175924</v>
      </c>
    </row>
    <row r="12" spans="1:5" ht="34.5" x14ac:dyDescent="0.35">
      <c r="A12" s="179" t="s">
        <v>361</v>
      </c>
      <c r="B12" s="179" t="s">
        <v>362</v>
      </c>
      <c r="C12" s="179" t="s">
        <v>363</v>
      </c>
      <c r="D12" s="254">
        <v>149891.13</v>
      </c>
    </row>
    <row r="13" spans="1:5" ht="46" x14ac:dyDescent="0.35">
      <c r="A13" s="179" t="s">
        <v>364</v>
      </c>
      <c r="B13" s="179" t="s">
        <v>365</v>
      </c>
      <c r="C13" s="179" t="s">
        <v>196</v>
      </c>
      <c r="D13" s="254">
        <v>927800</v>
      </c>
    </row>
    <row r="14" spans="1:5" ht="23" x14ac:dyDescent="0.35">
      <c r="A14" s="179" t="s">
        <v>366</v>
      </c>
      <c r="B14" s="179" t="s">
        <v>367</v>
      </c>
      <c r="C14" s="179" t="s">
        <v>368</v>
      </c>
      <c r="D14" s="254">
        <v>15500</v>
      </c>
    </row>
    <row r="15" spans="1:5" ht="23" x14ac:dyDescent="0.35">
      <c r="A15" s="179" t="s">
        <v>369</v>
      </c>
      <c r="B15" s="179" t="s">
        <v>370</v>
      </c>
      <c r="C15" s="179" t="s">
        <v>371</v>
      </c>
      <c r="D15" s="254">
        <v>7787.5</v>
      </c>
    </row>
    <row r="16" spans="1:5" ht="34.5" x14ac:dyDescent="0.35">
      <c r="A16" s="179" t="s">
        <v>372</v>
      </c>
      <c r="B16" s="179" t="s">
        <v>373</v>
      </c>
      <c r="C16" s="179" t="s">
        <v>374</v>
      </c>
      <c r="D16" s="254">
        <v>147500</v>
      </c>
    </row>
    <row r="17" spans="1:5" x14ac:dyDescent="0.35">
      <c r="A17" s="179" t="s">
        <v>375</v>
      </c>
      <c r="B17" s="179" t="s">
        <v>376</v>
      </c>
      <c r="C17" s="179" t="s">
        <v>377</v>
      </c>
      <c r="D17" s="254">
        <v>5165</v>
      </c>
    </row>
    <row r="18" spans="1:5" ht="23" x14ac:dyDescent="0.35">
      <c r="A18" s="179" t="s">
        <v>378</v>
      </c>
      <c r="B18" s="179" t="s">
        <v>379</v>
      </c>
      <c r="C18" s="179" t="s">
        <v>380</v>
      </c>
      <c r="D18" s="254">
        <v>55000</v>
      </c>
      <c r="E18" s="256"/>
    </row>
    <row r="19" spans="1:5" ht="34.5" x14ac:dyDescent="0.35">
      <c r="A19" s="179" t="s">
        <v>381</v>
      </c>
      <c r="B19" s="179" t="s">
        <v>382</v>
      </c>
      <c r="C19" s="179" t="s">
        <v>383</v>
      </c>
      <c r="D19" s="254">
        <v>6000</v>
      </c>
    </row>
    <row r="20" spans="1:5" ht="69" x14ac:dyDescent="0.35">
      <c r="A20" s="179" t="s">
        <v>384</v>
      </c>
      <c r="B20" s="179" t="s">
        <v>385</v>
      </c>
      <c r="C20" s="179" t="s">
        <v>386</v>
      </c>
      <c r="D20" s="254">
        <v>30000</v>
      </c>
      <c r="E20" s="256"/>
    </row>
    <row r="21" spans="1:5" x14ac:dyDescent="0.35">
      <c r="A21" s="194" t="s">
        <v>387</v>
      </c>
      <c r="B21" s="195"/>
      <c r="C21" s="195"/>
      <c r="D21" s="253">
        <f>SUM(D2:D20)</f>
        <v>2306108.13</v>
      </c>
    </row>
  </sheetData>
  <pageMargins left="0.7" right="0.7" top="0.87906249999999997" bottom="0.75" header="0.3" footer="0.3"/>
  <pageSetup scale="97" orientation="portrait" r:id="rId1"/>
  <headerFooter>
    <oddHeader>&amp;C&amp;"Arial,Bold"&amp;16&amp;K000000 2025 Cal/EPA Supplemental Environmental Projects Funded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5A84-B921-46EA-A8DA-E65B5110812B}">
  <dimension ref="A1:C57"/>
  <sheetViews>
    <sheetView showGridLines="0" view="pageLayout" zoomScaleNormal="100" workbookViewId="0">
      <selection activeCell="C57" sqref="C57"/>
    </sheetView>
  </sheetViews>
  <sheetFormatPr defaultRowHeight="14.5" x14ac:dyDescent="0.35"/>
  <cols>
    <col min="1" max="1" width="25.7265625" customWidth="1"/>
    <col min="2" max="2" width="18.26953125" customWidth="1"/>
    <col min="3" max="3" width="76.81640625" style="2" customWidth="1"/>
  </cols>
  <sheetData>
    <row r="1" spans="1:3" x14ac:dyDescent="0.35">
      <c r="A1" s="206" t="s">
        <v>330</v>
      </c>
      <c r="B1" s="194" t="s">
        <v>203</v>
      </c>
      <c r="C1" s="194" t="s">
        <v>388</v>
      </c>
    </row>
    <row r="2" spans="1:3" ht="57.5" x14ac:dyDescent="0.35">
      <c r="A2" s="223" t="s">
        <v>333</v>
      </c>
      <c r="B2" s="224" t="s">
        <v>335</v>
      </c>
      <c r="C2" s="179" t="s">
        <v>389</v>
      </c>
    </row>
    <row r="3" spans="1:3" ht="57.5" x14ac:dyDescent="0.35">
      <c r="A3" s="223" t="s">
        <v>390</v>
      </c>
      <c r="B3" s="224" t="s">
        <v>193</v>
      </c>
      <c r="C3" s="179" t="s">
        <v>391</v>
      </c>
    </row>
    <row r="4" spans="1:3" ht="58.5" customHeight="1" x14ac:dyDescent="0.35">
      <c r="A4" s="223" t="s">
        <v>392</v>
      </c>
      <c r="B4" s="224" t="s">
        <v>393</v>
      </c>
      <c r="C4" s="179" t="s">
        <v>394</v>
      </c>
    </row>
    <row r="5" spans="1:3" ht="69" x14ac:dyDescent="0.35">
      <c r="A5" s="223" t="s">
        <v>395</v>
      </c>
      <c r="B5" s="224" t="s">
        <v>393</v>
      </c>
      <c r="C5" s="179" t="s">
        <v>396</v>
      </c>
    </row>
    <row r="6" spans="1:3" ht="80.5" x14ac:dyDescent="0.35">
      <c r="A6" s="223" t="s">
        <v>336</v>
      </c>
      <c r="B6" s="224" t="s">
        <v>397</v>
      </c>
      <c r="C6" s="179" t="s">
        <v>398</v>
      </c>
    </row>
    <row r="7" spans="1:3" ht="80.5" x14ac:dyDescent="0.35">
      <c r="A7" s="223" t="s">
        <v>399</v>
      </c>
      <c r="B7" s="224" t="s">
        <v>400</v>
      </c>
      <c r="C7" s="179" t="s">
        <v>401</v>
      </c>
    </row>
    <row r="8" spans="1:3" ht="69" x14ac:dyDescent="0.35">
      <c r="A8" s="223" t="s">
        <v>402</v>
      </c>
      <c r="B8" s="224" t="s">
        <v>393</v>
      </c>
      <c r="C8" s="179" t="s">
        <v>403</v>
      </c>
    </row>
    <row r="9" spans="1:3" ht="57.5" x14ac:dyDescent="0.35">
      <c r="A9" s="223" t="s">
        <v>339</v>
      </c>
      <c r="B9" s="224" t="s">
        <v>341</v>
      </c>
      <c r="C9" s="179" t="s">
        <v>404</v>
      </c>
    </row>
    <row r="10" spans="1:3" ht="92" x14ac:dyDescent="0.35">
      <c r="A10" s="223" t="s">
        <v>405</v>
      </c>
      <c r="B10" s="224" t="s">
        <v>406</v>
      </c>
      <c r="C10" s="179" t="s">
        <v>407</v>
      </c>
    </row>
    <row r="11" spans="1:3" ht="34.5" x14ac:dyDescent="0.35">
      <c r="A11" s="223" t="s">
        <v>408</v>
      </c>
      <c r="B11" s="224" t="s">
        <v>409</v>
      </c>
      <c r="C11" s="179" t="s">
        <v>410</v>
      </c>
    </row>
    <row r="12" spans="1:3" ht="34.5" x14ac:dyDescent="0.35">
      <c r="A12" s="223" t="s">
        <v>411</v>
      </c>
      <c r="B12" s="224" t="s">
        <v>412</v>
      </c>
      <c r="C12" s="179" t="s">
        <v>413</v>
      </c>
    </row>
    <row r="13" spans="1:3" ht="80.5" x14ac:dyDescent="0.35">
      <c r="A13" s="223" t="s">
        <v>414</v>
      </c>
      <c r="B13" s="224" t="s">
        <v>415</v>
      </c>
      <c r="C13" s="179" t="s">
        <v>416</v>
      </c>
    </row>
    <row r="14" spans="1:3" ht="69" x14ac:dyDescent="0.35">
      <c r="A14" s="223" t="s">
        <v>348</v>
      </c>
      <c r="B14" s="224" t="s">
        <v>350</v>
      </c>
      <c r="C14" s="179" t="s">
        <v>417</v>
      </c>
    </row>
    <row r="15" spans="1:3" ht="99.65" customHeight="1" x14ac:dyDescent="0.35">
      <c r="A15" s="223" t="s">
        <v>418</v>
      </c>
      <c r="B15" s="224" t="s">
        <v>360</v>
      </c>
      <c r="C15" s="179" t="s">
        <v>419</v>
      </c>
    </row>
    <row r="16" spans="1:3" ht="103.5" x14ac:dyDescent="0.35">
      <c r="A16" s="223" t="s">
        <v>420</v>
      </c>
      <c r="B16" s="224" t="s">
        <v>421</v>
      </c>
      <c r="C16" s="179" t="s">
        <v>422</v>
      </c>
    </row>
    <row r="17" spans="1:3" ht="81.5" x14ac:dyDescent="0.35">
      <c r="A17" s="224" t="s">
        <v>351</v>
      </c>
      <c r="B17" s="224" t="s">
        <v>353</v>
      </c>
      <c r="C17" s="252" t="s">
        <v>423</v>
      </c>
    </row>
    <row r="18" spans="1:3" ht="58.5" x14ac:dyDescent="0.35">
      <c r="A18" s="224" t="s">
        <v>424</v>
      </c>
      <c r="B18" s="224" t="s">
        <v>393</v>
      </c>
      <c r="C18" s="252" t="s">
        <v>425</v>
      </c>
    </row>
    <row r="19" spans="1:3" ht="70" x14ac:dyDescent="0.35">
      <c r="A19" s="224" t="s">
        <v>426</v>
      </c>
      <c r="B19" s="224" t="s">
        <v>427</v>
      </c>
      <c r="C19" s="252" t="s">
        <v>428</v>
      </c>
    </row>
    <row r="20" spans="1:3" ht="104.5" x14ac:dyDescent="0.35">
      <c r="A20" s="224" t="s">
        <v>429</v>
      </c>
      <c r="B20" s="224" t="s">
        <v>430</v>
      </c>
      <c r="C20" s="252" t="s">
        <v>431</v>
      </c>
    </row>
    <row r="21" spans="1:3" ht="93" x14ac:dyDescent="0.35">
      <c r="A21" s="224" t="s">
        <v>432</v>
      </c>
      <c r="B21" s="224" t="s">
        <v>360</v>
      </c>
      <c r="C21" s="252" t="s">
        <v>433</v>
      </c>
    </row>
    <row r="22" spans="1:3" ht="93" x14ac:dyDescent="0.35">
      <c r="A22" s="224" t="s">
        <v>434</v>
      </c>
      <c r="B22" s="224" t="s">
        <v>435</v>
      </c>
      <c r="C22" s="252" t="s">
        <v>436</v>
      </c>
    </row>
    <row r="23" spans="1:3" ht="93" x14ac:dyDescent="0.35">
      <c r="A23" s="224" t="s">
        <v>437</v>
      </c>
      <c r="B23" s="224" t="s">
        <v>438</v>
      </c>
      <c r="C23" s="252" t="s">
        <v>439</v>
      </c>
    </row>
    <row r="24" spans="1:3" ht="81.5" x14ac:dyDescent="0.35">
      <c r="A24" s="224" t="s">
        <v>440</v>
      </c>
      <c r="B24" s="224" t="s">
        <v>360</v>
      </c>
      <c r="C24" s="252" t="s">
        <v>441</v>
      </c>
    </row>
    <row r="25" spans="1:3" ht="81.5" x14ac:dyDescent="0.35">
      <c r="A25" s="224" t="s">
        <v>442</v>
      </c>
      <c r="B25" s="224" t="s">
        <v>443</v>
      </c>
      <c r="C25" s="252" t="s">
        <v>444</v>
      </c>
    </row>
    <row r="26" spans="1:3" ht="93" x14ac:dyDescent="0.35">
      <c r="A26" s="224" t="s">
        <v>445</v>
      </c>
      <c r="B26" s="224" t="s">
        <v>446</v>
      </c>
      <c r="C26" s="252" t="s">
        <v>447</v>
      </c>
    </row>
    <row r="27" spans="1:3" ht="104.5" x14ac:dyDescent="0.35">
      <c r="A27" s="224" t="s">
        <v>448</v>
      </c>
      <c r="B27" s="224" t="s">
        <v>449</v>
      </c>
      <c r="C27" s="252" t="s">
        <v>450</v>
      </c>
    </row>
    <row r="28" spans="1:3" ht="93" x14ac:dyDescent="0.35">
      <c r="A28" s="224" t="s">
        <v>451</v>
      </c>
      <c r="B28" s="224" t="s">
        <v>338</v>
      </c>
      <c r="C28" s="252" t="s">
        <v>452</v>
      </c>
    </row>
    <row r="29" spans="1:3" ht="81.5" x14ac:dyDescent="0.35">
      <c r="A29" s="224" t="s">
        <v>453</v>
      </c>
      <c r="B29" s="224" t="s">
        <v>454</v>
      </c>
      <c r="C29" s="252" t="s">
        <v>455</v>
      </c>
    </row>
    <row r="30" spans="1:3" ht="93" x14ac:dyDescent="0.35">
      <c r="A30" s="224" t="s">
        <v>456</v>
      </c>
      <c r="B30" s="224" t="s">
        <v>457</v>
      </c>
      <c r="C30" s="252" t="s">
        <v>458</v>
      </c>
    </row>
    <row r="31" spans="1:3" ht="81.5" x14ac:dyDescent="0.35">
      <c r="A31" s="224" t="s">
        <v>459</v>
      </c>
      <c r="B31" s="224" t="s">
        <v>460</v>
      </c>
      <c r="C31" s="252" t="s">
        <v>461</v>
      </c>
    </row>
    <row r="32" spans="1:3" ht="81.5" x14ac:dyDescent="0.35">
      <c r="A32" s="224" t="s">
        <v>462</v>
      </c>
      <c r="B32" s="224" t="s">
        <v>193</v>
      </c>
      <c r="C32" s="252" t="s">
        <v>463</v>
      </c>
    </row>
    <row r="33" spans="1:3" ht="58.5" x14ac:dyDescent="0.35">
      <c r="A33" s="224" t="s">
        <v>464</v>
      </c>
      <c r="B33" s="224" t="s">
        <v>341</v>
      </c>
      <c r="C33" s="252" t="s">
        <v>465</v>
      </c>
    </row>
    <row r="34" spans="1:3" ht="81.5" x14ac:dyDescent="0.35">
      <c r="A34" s="224" t="s">
        <v>466</v>
      </c>
      <c r="B34" s="224" t="s">
        <v>338</v>
      </c>
      <c r="C34" s="252" t="s">
        <v>467</v>
      </c>
    </row>
    <row r="35" spans="1:3" ht="58.5" x14ac:dyDescent="0.35">
      <c r="A35" s="224" t="s">
        <v>468</v>
      </c>
      <c r="B35" s="224" t="s">
        <v>469</v>
      </c>
      <c r="C35" s="252" t="s">
        <v>470</v>
      </c>
    </row>
    <row r="36" spans="1:3" ht="93" x14ac:dyDescent="0.35">
      <c r="A36" s="224" t="s">
        <v>471</v>
      </c>
      <c r="B36" s="224" t="s">
        <v>472</v>
      </c>
      <c r="C36" s="252" t="s">
        <v>473</v>
      </c>
    </row>
    <row r="37" spans="1:3" ht="93" x14ac:dyDescent="0.35">
      <c r="A37" s="224" t="s">
        <v>474</v>
      </c>
      <c r="B37" s="224" t="s">
        <v>475</v>
      </c>
      <c r="C37" s="252" t="s">
        <v>476</v>
      </c>
    </row>
    <row r="38" spans="1:3" ht="93" x14ac:dyDescent="0.35">
      <c r="A38" s="224" t="s">
        <v>477</v>
      </c>
      <c r="B38" s="224" t="s">
        <v>478</v>
      </c>
      <c r="C38" s="252" t="s">
        <v>479</v>
      </c>
    </row>
    <row r="39" spans="1:3" ht="81.5" x14ac:dyDescent="0.35">
      <c r="A39" s="224" t="s">
        <v>480</v>
      </c>
      <c r="B39" s="224" t="s">
        <v>481</v>
      </c>
      <c r="C39" s="252" t="s">
        <v>482</v>
      </c>
    </row>
    <row r="40" spans="1:3" ht="81.5" x14ac:dyDescent="0.35">
      <c r="A40" s="224" t="s">
        <v>361</v>
      </c>
      <c r="B40" s="224" t="s">
        <v>483</v>
      </c>
      <c r="C40" s="252" t="s">
        <v>484</v>
      </c>
    </row>
    <row r="41" spans="1:3" ht="58.5" x14ac:dyDescent="0.35">
      <c r="A41" s="224" t="s">
        <v>485</v>
      </c>
      <c r="B41" s="224" t="s">
        <v>486</v>
      </c>
      <c r="C41" s="252" t="s">
        <v>487</v>
      </c>
    </row>
    <row r="42" spans="1:3" ht="81.5" x14ac:dyDescent="0.35">
      <c r="A42" s="224" t="s">
        <v>488</v>
      </c>
      <c r="B42" s="224" t="s">
        <v>489</v>
      </c>
      <c r="C42" s="252" t="s">
        <v>490</v>
      </c>
    </row>
    <row r="43" spans="1:3" ht="81.5" x14ac:dyDescent="0.35">
      <c r="A43" s="224" t="s">
        <v>491</v>
      </c>
      <c r="B43" s="224" t="s">
        <v>412</v>
      </c>
      <c r="C43" s="252" t="s">
        <v>490</v>
      </c>
    </row>
    <row r="44" spans="1:3" ht="81.5" x14ac:dyDescent="0.35">
      <c r="A44" s="224" t="s">
        <v>492</v>
      </c>
      <c r="B44" s="224" t="s">
        <v>347</v>
      </c>
      <c r="C44" s="252" t="s">
        <v>493</v>
      </c>
    </row>
    <row r="45" spans="1:3" ht="70" x14ac:dyDescent="0.35">
      <c r="A45" s="224" t="s">
        <v>494</v>
      </c>
      <c r="B45" s="224" t="s">
        <v>495</v>
      </c>
      <c r="C45" s="252" t="s">
        <v>496</v>
      </c>
    </row>
    <row r="46" spans="1:3" ht="196.5" x14ac:dyDescent="0.35">
      <c r="A46" s="224" t="s">
        <v>497</v>
      </c>
      <c r="B46" s="224" t="s">
        <v>498</v>
      </c>
      <c r="C46" s="252" t="s">
        <v>499</v>
      </c>
    </row>
    <row r="47" spans="1:3" ht="70" x14ac:dyDescent="0.35">
      <c r="A47" s="224" t="s">
        <v>364</v>
      </c>
      <c r="B47" s="224" t="s">
        <v>196</v>
      </c>
      <c r="C47" s="252" t="s">
        <v>500</v>
      </c>
    </row>
    <row r="48" spans="1:3" ht="104.5" x14ac:dyDescent="0.35">
      <c r="A48" s="224" t="s">
        <v>384</v>
      </c>
      <c r="B48" s="224" t="s">
        <v>386</v>
      </c>
      <c r="C48" s="252" t="s">
        <v>501</v>
      </c>
    </row>
    <row r="49" spans="1:3" ht="58.5" x14ac:dyDescent="0.35">
      <c r="A49" s="224" t="s">
        <v>381</v>
      </c>
      <c r="B49" s="224" t="s">
        <v>383</v>
      </c>
      <c r="C49" s="252" t="s">
        <v>502</v>
      </c>
    </row>
    <row r="50" spans="1:3" ht="70" x14ac:dyDescent="0.35">
      <c r="A50" s="224" t="s">
        <v>503</v>
      </c>
      <c r="B50" s="224" t="s">
        <v>368</v>
      </c>
      <c r="C50" s="252" t="s">
        <v>504</v>
      </c>
    </row>
    <row r="51" spans="1:3" ht="70" x14ac:dyDescent="0.35">
      <c r="A51" s="224" t="s">
        <v>505</v>
      </c>
      <c r="B51" s="224" t="s">
        <v>368</v>
      </c>
      <c r="C51" s="252" t="s">
        <v>506</v>
      </c>
    </row>
    <row r="52" spans="1:3" ht="58.5" x14ac:dyDescent="0.35">
      <c r="A52" s="224" t="s">
        <v>507</v>
      </c>
      <c r="B52" s="224" t="s">
        <v>508</v>
      </c>
      <c r="C52" s="252" t="s">
        <v>509</v>
      </c>
    </row>
    <row r="53" spans="1:3" ht="81.5" x14ac:dyDescent="0.35">
      <c r="A53" s="224" t="s">
        <v>510</v>
      </c>
      <c r="B53" s="224" t="s">
        <v>511</v>
      </c>
      <c r="C53" s="252" t="s">
        <v>512</v>
      </c>
    </row>
    <row r="54" spans="1:3" ht="81.5" x14ac:dyDescent="0.35">
      <c r="A54" s="224" t="s">
        <v>513</v>
      </c>
      <c r="B54" s="224" t="s">
        <v>514</v>
      </c>
      <c r="C54" s="252" t="s">
        <v>515</v>
      </c>
    </row>
    <row r="55" spans="1:3" ht="58.5" x14ac:dyDescent="0.35">
      <c r="A55" s="224" t="s">
        <v>516</v>
      </c>
      <c r="B55" s="224" t="s">
        <v>374</v>
      </c>
      <c r="C55" s="252" t="s">
        <v>517</v>
      </c>
    </row>
    <row r="56" spans="1:3" ht="104.5" x14ac:dyDescent="0.35">
      <c r="A56" s="224" t="s">
        <v>378</v>
      </c>
      <c r="B56" s="224" t="s">
        <v>380</v>
      </c>
      <c r="C56" s="252" t="s">
        <v>518</v>
      </c>
    </row>
    <row r="57" spans="1:3" ht="139" x14ac:dyDescent="0.35">
      <c r="A57" s="224" t="s">
        <v>519</v>
      </c>
      <c r="B57" s="224" t="s">
        <v>360</v>
      </c>
      <c r="C57" s="252" t="s">
        <v>520</v>
      </c>
    </row>
  </sheetData>
  <pageMargins left="0.7" right="0.7" top="0.87906249999999997" bottom="0.75" header="0.3" footer="0.3"/>
  <pageSetup scale="97" orientation="landscape" r:id="rId1"/>
  <headerFooter>
    <oddHeader>&amp;C&amp;"Arial,Bold"&amp;16&amp;K000000 2025 Cal/EPA Eligible Supplemental Environmental Projects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E506C-CC87-4918-8D7F-1B1331BD9B96}">
  <dimension ref="A1:J80"/>
  <sheetViews>
    <sheetView zoomScaleNormal="100" workbookViewId="0">
      <pane ySplit="1" topLeftCell="A2" activePane="bottomLeft" state="frozen"/>
      <selection pane="bottomLeft" activeCell="A2" sqref="A2"/>
    </sheetView>
  </sheetViews>
  <sheetFormatPr defaultColWidth="22.7265625" defaultRowHeight="12.5" x14ac:dyDescent="0.35"/>
  <cols>
    <col min="1" max="1" width="22.7265625" style="181"/>
    <col min="2" max="2" width="26.7265625" style="181" bestFit="1" customWidth="1"/>
    <col min="3" max="4" width="22.7265625" style="181"/>
    <col min="5" max="5" width="13.7265625" style="199" bestFit="1" customWidth="1"/>
    <col min="6" max="6" width="17.1796875" style="199" customWidth="1"/>
    <col min="7" max="7" width="19.1796875" style="199" bestFit="1" customWidth="1"/>
    <col min="8" max="8" width="19.1796875" style="199" customWidth="1"/>
    <col min="9" max="9" width="17.7265625" style="199" bestFit="1" customWidth="1"/>
    <col min="10" max="10" width="14.26953125" style="199" bestFit="1" customWidth="1"/>
    <col min="11" max="16384" width="22.7265625" style="181"/>
  </cols>
  <sheetData>
    <row r="1" spans="1:10" x14ac:dyDescent="0.35">
      <c r="A1" s="180" t="s">
        <v>1</v>
      </c>
      <c r="B1" s="180" t="s">
        <v>521</v>
      </c>
      <c r="C1" s="180" t="s">
        <v>522</v>
      </c>
      <c r="D1" s="180" t="s">
        <v>523</v>
      </c>
      <c r="E1" s="196" t="s">
        <v>524</v>
      </c>
      <c r="F1" s="196" t="s">
        <v>525</v>
      </c>
      <c r="G1" s="273" t="s">
        <v>5</v>
      </c>
      <c r="H1" s="273" t="s">
        <v>6</v>
      </c>
      <c r="I1" s="196" t="s">
        <v>526</v>
      </c>
      <c r="J1" s="196" t="s">
        <v>527</v>
      </c>
    </row>
    <row r="2" spans="1:10" ht="25" x14ac:dyDescent="0.35">
      <c r="A2" s="177" t="s">
        <v>18</v>
      </c>
      <c r="B2" s="177" t="s">
        <v>19</v>
      </c>
      <c r="C2" s="177" t="s">
        <v>528</v>
      </c>
      <c r="D2" s="177" t="s">
        <v>529</v>
      </c>
      <c r="E2" s="198">
        <v>0</v>
      </c>
      <c r="F2" s="198">
        <v>1255</v>
      </c>
      <c r="G2" s="198">
        <v>0</v>
      </c>
      <c r="H2" s="198">
        <v>0</v>
      </c>
      <c r="I2" s="198">
        <v>1255</v>
      </c>
      <c r="J2" s="198">
        <v>0</v>
      </c>
    </row>
    <row r="3" spans="1:10" ht="37.5" x14ac:dyDescent="0.35">
      <c r="A3" s="177" t="s">
        <v>18</v>
      </c>
      <c r="B3" s="177" t="s">
        <v>22</v>
      </c>
      <c r="C3" s="177" t="s">
        <v>530</v>
      </c>
      <c r="D3" s="177" t="s">
        <v>531</v>
      </c>
      <c r="E3" s="198">
        <v>0</v>
      </c>
      <c r="F3" s="198">
        <v>3276</v>
      </c>
      <c r="G3" s="198">
        <v>0</v>
      </c>
      <c r="H3" s="198">
        <v>0</v>
      </c>
      <c r="I3" s="198">
        <v>3276</v>
      </c>
      <c r="J3" s="198">
        <v>0</v>
      </c>
    </row>
    <row r="4" spans="1:10" ht="25" x14ac:dyDescent="0.35">
      <c r="A4" s="177" t="s">
        <v>18</v>
      </c>
      <c r="B4" s="177" t="s">
        <v>21</v>
      </c>
      <c r="C4" s="177" t="s">
        <v>532</v>
      </c>
      <c r="D4" s="177" t="s">
        <v>533</v>
      </c>
      <c r="E4" s="198">
        <v>0</v>
      </c>
      <c r="F4" s="198">
        <v>10000</v>
      </c>
      <c r="G4" s="198">
        <v>0</v>
      </c>
      <c r="H4" s="198">
        <v>0</v>
      </c>
      <c r="I4" s="198">
        <v>10000</v>
      </c>
      <c r="J4" s="198">
        <v>0</v>
      </c>
    </row>
    <row r="5" spans="1:10" ht="37.5" x14ac:dyDescent="0.35">
      <c r="A5" s="177" t="s">
        <v>18</v>
      </c>
      <c r="B5" s="177" t="s">
        <v>20</v>
      </c>
      <c r="C5" s="177" t="s">
        <v>534</v>
      </c>
      <c r="D5" s="177" t="s">
        <v>535</v>
      </c>
      <c r="E5" s="198">
        <v>0</v>
      </c>
      <c r="F5" s="198">
        <v>12000</v>
      </c>
      <c r="G5" s="198">
        <v>0</v>
      </c>
      <c r="H5" s="198">
        <v>0</v>
      </c>
      <c r="I5" s="198">
        <v>6000</v>
      </c>
      <c r="J5" s="198">
        <v>6000</v>
      </c>
    </row>
    <row r="6" spans="1:10" ht="37.5" x14ac:dyDescent="0.35">
      <c r="A6" s="177" t="s">
        <v>18</v>
      </c>
      <c r="B6" s="177" t="s">
        <v>21</v>
      </c>
      <c r="C6" s="177" t="s">
        <v>536</v>
      </c>
      <c r="D6" s="177" t="s">
        <v>537</v>
      </c>
      <c r="E6" s="198">
        <v>0</v>
      </c>
      <c r="F6" s="198">
        <v>14000</v>
      </c>
      <c r="G6" s="198">
        <v>0</v>
      </c>
      <c r="H6" s="198">
        <v>0</v>
      </c>
      <c r="I6" s="198">
        <v>7000</v>
      </c>
      <c r="J6" s="198">
        <v>7000</v>
      </c>
    </row>
    <row r="7" spans="1:10" ht="37.5" x14ac:dyDescent="0.35">
      <c r="A7" s="177" t="s">
        <v>18</v>
      </c>
      <c r="B7" s="177" t="s">
        <v>24</v>
      </c>
      <c r="C7" s="177" t="s">
        <v>538</v>
      </c>
      <c r="D7" s="177" t="s">
        <v>539</v>
      </c>
      <c r="E7" s="198">
        <v>0</v>
      </c>
      <c r="F7" s="198">
        <v>15600</v>
      </c>
      <c r="G7" s="198">
        <v>0</v>
      </c>
      <c r="H7" s="198">
        <v>0</v>
      </c>
      <c r="I7" s="198">
        <v>15600</v>
      </c>
      <c r="J7" s="198">
        <v>0</v>
      </c>
    </row>
    <row r="8" spans="1:10" ht="37.5" x14ac:dyDescent="0.35">
      <c r="A8" s="177" t="s">
        <v>18</v>
      </c>
      <c r="B8" s="177" t="s">
        <v>23</v>
      </c>
      <c r="C8" s="177" t="s">
        <v>540</v>
      </c>
      <c r="D8" s="177" t="s">
        <v>541</v>
      </c>
      <c r="E8" s="198">
        <v>0</v>
      </c>
      <c r="F8" s="198">
        <v>37000</v>
      </c>
      <c r="G8" s="198">
        <v>0</v>
      </c>
      <c r="H8" s="198">
        <v>0</v>
      </c>
      <c r="I8" s="198">
        <v>37000</v>
      </c>
      <c r="J8" s="198">
        <v>0</v>
      </c>
    </row>
    <row r="9" spans="1:10" ht="37.5" x14ac:dyDescent="0.35">
      <c r="A9" s="177" t="s">
        <v>18</v>
      </c>
      <c r="B9" s="177" t="s">
        <v>20</v>
      </c>
      <c r="C9" s="177" t="s">
        <v>542</v>
      </c>
      <c r="D9" s="177" t="s">
        <v>543</v>
      </c>
      <c r="E9" s="198">
        <v>0</v>
      </c>
      <c r="F9" s="198">
        <v>42201</v>
      </c>
      <c r="G9" s="198">
        <v>0</v>
      </c>
      <c r="H9" s="198">
        <v>0</v>
      </c>
      <c r="I9" s="198">
        <v>42201</v>
      </c>
      <c r="J9" s="198">
        <v>0</v>
      </c>
    </row>
    <row r="10" spans="1:10" ht="25" x14ac:dyDescent="0.35">
      <c r="A10" s="177" t="s">
        <v>18</v>
      </c>
      <c r="B10" s="177" t="s">
        <v>22</v>
      </c>
      <c r="C10" s="177" t="s">
        <v>544</v>
      </c>
      <c r="D10" s="177" t="s">
        <v>545</v>
      </c>
      <c r="E10" s="198">
        <v>0</v>
      </c>
      <c r="F10" s="198">
        <v>117000</v>
      </c>
      <c r="G10" s="198">
        <v>0</v>
      </c>
      <c r="H10" s="198">
        <v>0</v>
      </c>
      <c r="I10" s="198">
        <v>58500</v>
      </c>
      <c r="J10" s="198">
        <v>58500</v>
      </c>
    </row>
    <row r="11" spans="1:10" ht="37.5" x14ac:dyDescent="0.35">
      <c r="A11" s="177" t="s">
        <v>18</v>
      </c>
      <c r="B11" s="177" t="s">
        <v>22</v>
      </c>
      <c r="C11" s="177" t="s">
        <v>546</v>
      </c>
      <c r="D11" s="177" t="s">
        <v>547</v>
      </c>
      <c r="E11" s="198">
        <v>0</v>
      </c>
      <c r="F11" s="198">
        <v>295000</v>
      </c>
      <c r="G11" s="198">
        <v>0</v>
      </c>
      <c r="H11" s="198">
        <v>0</v>
      </c>
      <c r="I11" s="198">
        <v>147500</v>
      </c>
      <c r="J11" s="198">
        <v>147500</v>
      </c>
    </row>
    <row r="12" spans="1:10" ht="37.5" x14ac:dyDescent="0.35">
      <c r="A12" s="177" t="s">
        <v>18</v>
      </c>
      <c r="B12" s="177" t="s">
        <v>21</v>
      </c>
      <c r="C12" s="177" t="s">
        <v>548</v>
      </c>
      <c r="D12" s="177" t="s">
        <v>549</v>
      </c>
      <c r="E12" s="198">
        <v>0</v>
      </c>
      <c r="F12" s="198">
        <v>317631</v>
      </c>
      <c r="G12" s="198">
        <v>0</v>
      </c>
      <c r="H12" s="198">
        <v>0</v>
      </c>
      <c r="I12" s="198">
        <v>158815.5</v>
      </c>
      <c r="J12" s="198">
        <v>158815.5</v>
      </c>
    </row>
    <row r="13" spans="1:10" ht="37.5" x14ac:dyDescent="0.35">
      <c r="A13" s="177" t="s">
        <v>18</v>
      </c>
      <c r="B13" s="177" t="s">
        <v>22</v>
      </c>
      <c r="C13" s="177" t="s">
        <v>550</v>
      </c>
      <c r="D13" s="177" t="s">
        <v>551</v>
      </c>
      <c r="E13" s="198">
        <v>0</v>
      </c>
      <c r="F13" s="198">
        <v>525000</v>
      </c>
      <c r="G13" s="198">
        <v>0</v>
      </c>
      <c r="H13" s="198">
        <v>0</v>
      </c>
      <c r="I13" s="198">
        <v>273556</v>
      </c>
      <c r="J13" s="198">
        <v>251444</v>
      </c>
    </row>
    <row r="14" spans="1:10" ht="37.5" x14ac:dyDescent="0.35">
      <c r="A14" s="177" t="s">
        <v>18</v>
      </c>
      <c r="B14" s="177" t="s">
        <v>21</v>
      </c>
      <c r="C14" s="177" t="s">
        <v>552</v>
      </c>
      <c r="D14" s="177" t="s">
        <v>553</v>
      </c>
      <c r="E14" s="198">
        <v>0</v>
      </c>
      <c r="F14" s="198">
        <v>1004000</v>
      </c>
      <c r="G14" s="198">
        <v>0</v>
      </c>
      <c r="H14" s="198">
        <v>0</v>
      </c>
      <c r="I14" s="198">
        <v>1004000</v>
      </c>
      <c r="J14" s="198">
        <v>0</v>
      </c>
    </row>
    <row r="15" spans="1:10" ht="37.5" x14ac:dyDescent="0.35">
      <c r="A15" s="177" t="s">
        <v>25</v>
      </c>
      <c r="B15" s="177" t="s">
        <v>554</v>
      </c>
      <c r="C15" s="177" t="s">
        <v>555</v>
      </c>
      <c r="D15" s="177" t="s">
        <v>556</v>
      </c>
      <c r="E15" s="198">
        <v>0</v>
      </c>
      <c r="F15" s="198">
        <v>18000</v>
      </c>
      <c r="G15" s="198">
        <v>0</v>
      </c>
      <c r="H15" s="198">
        <v>0</v>
      </c>
      <c r="I15" s="198">
        <v>18000</v>
      </c>
      <c r="J15" s="198">
        <v>0</v>
      </c>
    </row>
    <row r="16" spans="1:10" ht="37.5" x14ac:dyDescent="0.35">
      <c r="A16" s="177" t="s">
        <v>25</v>
      </c>
      <c r="B16" s="177" t="s">
        <v>28</v>
      </c>
      <c r="C16" s="177" t="s">
        <v>557</v>
      </c>
      <c r="D16" s="177" t="s">
        <v>558</v>
      </c>
      <c r="E16" s="198">
        <v>0</v>
      </c>
      <c r="F16" s="198">
        <v>22000</v>
      </c>
      <c r="G16" s="198">
        <v>0</v>
      </c>
      <c r="H16" s="198">
        <v>0</v>
      </c>
      <c r="I16" s="198">
        <v>22000</v>
      </c>
      <c r="J16" s="198">
        <v>0</v>
      </c>
    </row>
    <row r="17" spans="1:10" ht="37.5" x14ac:dyDescent="0.35">
      <c r="A17" s="177" t="s">
        <v>25</v>
      </c>
      <c r="B17" s="177" t="s">
        <v>28</v>
      </c>
      <c r="C17" s="177" t="s">
        <v>559</v>
      </c>
      <c r="D17" s="177" t="s">
        <v>560</v>
      </c>
      <c r="E17" s="198">
        <v>0</v>
      </c>
      <c r="F17" s="198">
        <v>24000</v>
      </c>
      <c r="G17" s="198">
        <v>0</v>
      </c>
      <c r="H17" s="198">
        <v>0</v>
      </c>
      <c r="I17" s="198">
        <v>24000</v>
      </c>
      <c r="J17" s="198">
        <v>0</v>
      </c>
    </row>
    <row r="18" spans="1:10" ht="25" x14ac:dyDescent="0.35">
      <c r="A18" s="177" t="s">
        <v>25</v>
      </c>
      <c r="B18" s="177" t="s">
        <v>28</v>
      </c>
      <c r="C18" s="177" t="s">
        <v>561</v>
      </c>
      <c r="D18" s="177" t="s">
        <v>562</v>
      </c>
      <c r="E18" s="198">
        <v>0</v>
      </c>
      <c r="F18" s="198">
        <v>110000</v>
      </c>
      <c r="G18" s="198">
        <v>0</v>
      </c>
      <c r="H18" s="198">
        <v>0</v>
      </c>
      <c r="I18" s="198">
        <v>110000</v>
      </c>
      <c r="J18" s="198">
        <v>0</v>
      </c>
    </row>
    <row r="19" spans="1:10" ht="25" x14ac:dyDescent="0.35">
      <c r="A19" s="177" t="s">
        <v>25</v>
      </c>
      <c r="B19" s="177" t="s">
        <v>26</v>
      </c>
      <c r="C19" s="177" t="s">
        <v>563</v>
      </c>
      <c r="D19" s="177" t="s">
        <v>564</v>
      </c>
      <c r="E19" s="198">
        <v>0</v>
      </c>
      <c r="F19" s="198">
        <v>130000</v>
      </c>
      <c r="G19" s="198">
        <v>0</v>
      </c>
      <c r="H19" s="198">
        <v>0</v>
      </c>
      <c r="I19" s="198">
        <v>130000</v>
      </c>
      <c r="J19" s="198">
        <v>0</v>
      </c>
    </row>
    <row r="20" spans="1:10" ht="37.5" x14ac:dyDescent="0.35">
      <c r="A20" s="177" t="s">
        <v>25</v>
      </c>
      <c r="B20" s="177" t="s">
        <v>29</v>
      </c>
      <c r="C20" s="177" t="s">
        <v>565</v>
      </c>
      <c r="D20" s="177" t="s">
        <v>566</v>
      </c>
      <c r="E20" s="198">
        <v>0</v>
      </c>
      <c r="F20" s="198">
        <v>137900</v>
      </c>
      <c r="G20" s="198">
        <v>0</v>
      </c>
      <c r="H20" s="198">
        <v>0</v>
      </c>
      <c r="I20" s="198">
        <v>101024</v>
      </c>
      <c r="J20" s="198">
        <v>36876</v>
      </c>
    </row>
    <row r="21" spans="1:10" ht="25" x14ac:dyDescent="0.35">
      <c r="A21" s="177" t="s">
        <v>25</v>
      </c>
      <c r="B21" s="177" t="s">
        <v>29</v>
      </c>
      <c r="C21" s="177" t="s">
        <v>567</v>
      </c>
      <c r="D21" s="177" t="s">
        <v>568</v>
      </c>
      <c r="E21" s="198">
        <v>0</v>
      </c>
      <c r="F21" s="198">
        <v>145000</v>
      </c>
      <c r="G21" s="198">
        <v>0</v>
      </c>
      <c r="H21" s="198">
        <v>0</v>
      </c>
      <c r="I21" s="198">
        <v>145000</v>
      </c>
      <c r="J21" s="198">
        <v>0</v>
      </c>
    </row>
    <row r="22" spans="1:10" ht="25" x14ac:dyDescent="0.35">
      <c r="A22" s="177" t="s">
        <v>25</v>
      </c>
      <c r="B22" s="177" t="s">
        <v>29</v>
      </c>
      <c r="C22" s="177" t="s">
        <v>561</v>
      </c>
      <c r="D22" s="177" t="s">
        <v>562</v>
      </c>
      <c r="E22" s="198">
        <v>0</v>
      </c>
      <c r="F22" s="198">
        <v>183000</v>
      </c>
      <c r="G22" s="198">
        <v>0</v>
      </c>
      <c r="H22" s="198">
        <v>0</v>
      </c>
      <c r="I22" s="198">
        <v>183000</v>
      </c>
      <c r="J22" s="198">
        <v>0</v>
      </c>
    </row>
    <row r="23" spans="1:10" ht="37.5" x14ac:dyDescent="0.35">
      <c r="A23" s="177" t="s">
        <v>25</v>
      </c>
      <c r="B23" s="177" t="s">
        <v>28</v>
      </c>
      <c r="C23" s="177" t="s">
        <v>569</v>
      </c>
      <c r="D23" s="177" t="s">
        <v>570</v>
      </c>
      <c r="E23" s="198">
        <v>0</v>
      </c>
      <c r="F23" s="198">
        <v>520500</v>
      </c>
      <c r="G23" s="198">
        <v>0</v>
      </c>
      <c r="H23" s="198">
        <v>0</v>
      </c>
      <c r="I23" s="198">
        <v>261615</v>
      </c>
      <c r="J23" s="198">
        <v>258885</v>
      </c>
    </row>
    <row r="24" spans="1:10" ht="25" x14ac:dyDescent="0.35">
      <c r="A24" s="177" t="s">
        <v>19</v>
      </c>
      <c r="B24" s="177" t="s">
        <v>30</v>
      </c>
      <c r="C24" s="177" t="s">
        <v>571</v>
      </c>
      <c r="D24" s="177" t="s">
        <v>572</v>
      </c>
      <c r="E24" s="198">
        <v>0</v>
      </c>
      <c r="F24" s="198">
        <v>3000</v>
      </c>
      <c r="G24" s="198">
        <v>0</v>
      </c>
      <c r="H24" s="198">
        <v>0</v>
      </c>
      <c r="I24" s="198">
        <v>3000</v>
      </c>
      <c r="J24" s="198">
        <v>0</v>
      </c>
    </row>
    <row r="25" spans="1:10" ht="37.5" x14ac:dyDescent="0.35">
      <c r="A25" s="177" t="s">
        <v>19</v>
      </c>
      <c r="B25" s="177" t="s">
        <v>30</v>
      </c>
      <c r="C25" s="177" t="s">
        <v>573</v>
      </c>
      <c r="D25" s="177" t="s">
        <v>574</v>
      </c>
      <c r="E25" s="198">
        <v>0</v>
      </c>
      <c r="F25" s="198">
        <v>3000</v>
      </c>
      <c r="G25" s="198">
        <v>0</v>
      </c>
      <c r="H25" s="198">
        <v>0</v>
      </c>
      <c r="I25" s="198">
        <v>3000</v>
      </c>
      <c r="J25" s="198">
        <v>0</v>
      </c>
    </row>
    <row r="26" spans="1:10" ht="25" x14ac:dyDescent="0.35">
      <c r="A26" s="177" t="s">
        <v>19</v>
      </c>
      <c r="B26" s="177" t="s">
        <v>30</v>
      </c>
      <c r="C26" s="183" t="s">
        <v>575</v>
      </c>
      <c r="D26" s="183" t="s">
        <v>576</v>
      </c>
      <c r="E26" s="198">
        <v>0</v>
      </c>
      <c r="F26" s="198">
        <v>3000</v>
      </c>
      <c r="G26" s="198">
        <v>0</v>
      </c>
      <c r="H26" s="198">
        <v>0</v>
      </c>
      <c r="I26" s="198">
        <v>3000</v>
      </c>
      <c r="J26" s="198">
        <v>0</v>
      </c>
    </row>
    <row r="27" spans="1:10" ht="25" x14ac:dyDescent="0.35">
      <c r="A27" s="177" t="s">
        <v>19</v>
      </c>
      <c r="B27" s="177" t="s">
        <v>31</v>
      </c>
      <c r="C27" s="177" t="s">
        <v>577</v>
      </c>
      <c r="D27" s="177" t="s">
        <v>578</v>
      </c>
      <c r="E27" s="198">
        <v>0</v>
      </c>
      <c r="F27" s="198">
        <v>3000</v>
      </c>
      <c r="G27" s="198">
        <v>0</v>
      </c>
      <c r="H27" s="198">
        <v>0</v>
      </c>
      <c r="I27" s="198">
        <v>3000</v>
      </c>
      <c r="J27" s="198">
        <v>0</v>
      </c>
    </row>
    <row r="28" spans="1:10" ht="37.5" x14ac:dyDescent="0.35">
      <c r="A28" s="177" t="s">
        <v>19</v>
      </c>
      <c r="B28" s="177" t="s">
        <v>30</v>
      </c>
      <c r="C28" s="177" t="s">
        <v>579</v>
      </c>
      <c r="D28" s="177" t="s">
        <v>580</v>
      </c>
      <c r="E28" s="198">
        <v>0</v>
      </c>
      <c r="F28" s="198">
        <v>3750</v>
      </c>
      <c r="G28" s="198">
        <v>0</v>
      </c>
      <c r="H28" s="198">
        <v>0</v>
      </c>
      <c r="I28" s="198">
        <v>3750</v>
      </c>
      <c r="J28" s="198">
        <v>0</v>
      </c>
    </row>
    <row r="29" spans="1:10" ht="50" x14ac:dyDescent="0.35">
      <c r="A29" s="177" t="s">
        <v>19</v>
      </c>
      <c r="B29" s="177" t="s">
        <v>30</v>
      </c>
      <c r="C29" s="177" t="s">
        <v>581</v>
      </c>
      <c r="D29" s="177" t="s">
        <v>582</v>
      </c>
      <c r="E29" s="198">
        <v>0</v>
      </c>
      <c r="F29" s="198">
        <v>5000</v>
      </c>
      <c r="G29" s="198">
        <v>0</v>
      </c>
      <c r="H29" s="198">
        <v>0</v>
      </c>
      <c r="I29" s="198">
        <v>5000</v>
      </c>
      <c r="J29" s="198">
        <v>0</v>
      </c>
    </row>
    <row r="30" spans="1:10" ht="37.5" x14ac:dyDescent="0.35">
      <c r="A30" s="177" t="s">
        <v>19</v>
      </c>
      <c r="B30" s="177" t="s">
        <v>30</v>
      </c>
      <c r="C30" s="177" t="s">
        <v>583</v>
      </c>
      <c r="D30" s="177" t="s">
        <v>584</v>
      </c>
      <c r="E30" s="198">
        <v>0</v>
      </c>
      <c r="F30" s="198">
        <v>5000</v>
      </c>
      <c r="G30" s="198">
        <v>0</v>
      </c>
      <c r="H30" s="198">
        <v>0</v>
      </c>
      <c r="I30" s="198">
        <v>5000</v>
      </c>
      <c r="J30" s="198">
        <v>0</v>
      </c>
    </row>
    <row r="31" spans="1:10" ht="37.5" x14ac:dyDescent="0.35">
      <c r="A31" s="177" t="s">
        <v>19</v>
      </c>
      <c r="B31" s="177" t="s">
        <v>31</v>
      </c>
      <c r="C31" s="177" t="s">
        <v>585</v>
      </c>
      <c r="D31" s="177" t="s">
        <v>586</v>
      </c>
      <c r="E31" s="198">
        <v>0</v>
      </c>
      <c r="F31" s="198">
        <v>6691</v>
      </c>
      <c r="G31" s="198">
        <v>0</v>
      </c>
      <c r="H31" s="198">
        <v>0</v>
      </c>
      <c r="I31" s="198">
        <v>5903.5</v>
      </c>
      <c r="J31" s="198">
        <v>787.5</v>
      </c>
    </row>
    <row r="32" spans="1:10" ht="37.5" x14ac:dyDescent="0.35">
      <c r="A32" s="177" t="s">
        <v>19</v>
      </c>
      <c r="B32" s="177" t="s">
        <v>30</v>
      </c>
      <c r="C32" s="177" t="s">
        <v>587</v>
      </c>
      <c r="D32" s="177" t="s">
        <v>588</v>
      </c>
      <c r="E32" s="198">
        <v>0</v>
      </c>
      <c r="F32" s="198">
        <v>8000</v>
      </c>
      <c r="G32" s="198">
        <v>0</v>
      </c>
      <c r="H32" s="198">
        <v>0</v>
      </c>
      <c r="I32" s="198">
        <v>8000</v>
      </c>
      <c r="J32" s="198">
        <v>0</v>
      </c>
    </row>
    <row r="33" spans="1:10" ht="37.5" x14ac:dyDescent="0.35">
      <c r="A33" s="177" t="s">
        <v>19</v>
      </c>
      <c r="B33" s="177" t="s">
        <v>30</v>
      </c>
      <c r="C33" s="177" t="s">
        <v>589</v>
      </c>
      <c r="D33" s="177" t="s">
        <v>590</v>
      </c>
      <c r="E33" s="198">
        <v>0</v>
      </c>
      <c r="F33" s="198">
        <v>10000</v>
      </c>
      <c r="G33" s="198">
        <v>0</v>
      </c>
      <c r="H33" s="198">
        <v>0</v>
      </c>
      <c r="I33" s="198">
        <v>10000</v>
      </c>
      <c r="J33" s="198">
        <v>0</v>
      </c>
    </row>
    <row r="34" spans="1:10" ht="37.5" x14ac:dyDescent="0.35">
      <c r="A34" s="177" t="s">
        <v>19</v>
      </c>
      <c r="B34" s="177" t="s">
        <v>31</v>
      </c>
      <c r="C34" s="177" t="s">
        <v>591</v>
      </c>
      <c r="D34" s="177" t="s">
        <v>592</v>
      </c>
      <c r="E34" s="198">
        <v>0</v>
      </c>
      <c r="F34" s="198">
        <v>13485</v>
      </c>
      <c r="G34" s="198">
        <v>0</v>
      </c>
      <c r="H34" s="198">
        <v>0</v>
      </c>
      <c r="I34" s="198">
        <v>13485</v>
      </c>
      <c r="J34" s="198">
        <v>0</v>
      </c>
    </row>
    <row r="35" spans="1:10" ht="25" x14ac:dyDescent="0.35">
      <c r="A35" s="177" t="s">
        <v>19</v>
      </c>
      <c r="B35" s="177" t="s">
        <v>30</v>
      </c>
      <c r="C35" s="177" t="s">
        <v>563</v>
      </c>
      <c r="D35" s="177" t="s">
        <v>564</v>
      </c>
      <c r="E35" s="198">
        <v>0</v>
      </c>
      <c r="F35" s="198">
        <v>55500</v>
      </c>
      <c r="G35" s="198">
        <v>0</v>
      </c>
      <c r="H35" s="198">
        <v>0</v>
      </c>
      <c r="I35" s="198">
        <v>55500</v>
      </c>
      <c r="J35" s="198">
        <v>0</v>
      </c>
    </row>
    <row r="36" spans="1:10" ht="25" x14ac:dyDescent="0.35">
      <c r="A36" s="177" t="s">
        <v>19</v>
      </c>
      <c r="B36" s="177" t="s">
        <v>30</v>
      </c>
      <c r="C36" s="177" t="s">
        <v>593</v>
      </c>
      <c r="D36" s="177" t="s">
        <v>594</v>
      </c>
      <c r="E36" s="198">
        <v>0</v>
      </c>
      <c r="F36" s="198">
        <v>67500</v>
      </c>
      <c r="G36" s="198">
        <v>0</v>
      </c>
      <c r="H36" s="198">
        <v>0</v>
      </c>
      <c r="I36" s="198">
        <v>67500</v>
      </c>
      <c r="J36" s="198">
        <v>0</v>
      </c>
    </row>
    <row r="37" spans="1:10" ht="25" x14ac:dyDescent="0.35">
      <c r="A37" s="177" t="s">
        <v>19</v>
      </c>
      <c r="B37" s="177" t="s">
        <v>30</v>
      </c>
      <c r="C37" s="177" t="s">
        <v>595</v>
      </c>
      <c r="D37" s="177" t="s">
        <v>596</v>
      </c>
      <c r="E37" s="198">
        <v>0</v>
      </c>
      <c r="F37" s="198">
        <v>99000</v>
      </c>
      <c r="G37" s="198">
        <v>0</v>
      </c>
      <c r="H37" s="198">
        <v>0</v>
      </c>
      <c r="I37" s="198">
        <v>99000</v>
      </c>
      <c r="J37" s="198">
        <v>0</v>
      </c>
    </row>
    <row r="38" spans="1:10" ht="25" x14ac:dyDescent="0.35">
      <c r="A38" s="177" t="s">
        <v>19</v>
      </c>
      <c r="B38" s="177" t="s">
        <v>30</v>
      </c>
      <c r="C38" s="177" t="s">
        <v>597</v>
      </c>
      <c r="D38" s="177" t="s">
        <v>598</v>
      </c>
      <c r="E38" s="198">
        <v>0</v>
      </c>
      <c r="F38" s="198">
        <v>250000</v>
      </c>
      <c r="G38" s="198">
        <v>0</v>
      </c>
      <c r="H38" s="198">
        <v>0</v>
      </c>
      <c r="I38" s="198">
        <v>250000</v>
      </c>
      <c r="J38" s="198">
        <v>0</v>
      </c>
    </row>
    <row r="39" spans="1:10" ht="37.5" x14ac:dyDescent="0.35">
      <c r="A39" s="177" t="s">
        <v>32</v>
      </c>
      <c r="B39" s="177" t="s">
        <v>599</v>
      </c>
      <c r="C39" s="177" t="s">
        <v>600</v>
      </c>
      <c r="D39" s="177" t="s">
        <v>601</v>
      </c>
      <c r="E39" s="198">
        <v>0</v>
      </c>
      <c r="F39" s="198">
        <v>1000</v>
      </c>
      <c r="G39" s="198">
        <v>0</v>
      </c>
      <c r="H39" s="198">
        <v>0</v>
      </c>
      <c r="I39" s="198">
        <v>1000</v>
      </c>
      <c r="J39" s="198">
        <v>0</v>
      </c>
    </row>
    <row r="40" spans="1:10" x14ac:dyDescent="0.35">
      <c r="A40" s="177" t="s">
        <v>32</v>
      </c>
      <c r="B40" s="177" t="s">
        <v>599</v>
      </c>
      <c r="C40" s="177" t="s">
        <v>602</v>
      </c>
      <c r="D40" s="177" t="s">
        <v>603</v>
      </c>
      <c r="E40" s="198">
        <v>0</v>
      </c>
      <c r="F40" s="198">
        <v>5000</v>
      </c>
      <c r="G40" s="198">
        <v>5000</v>
      </c>
      <c r="H40" s="198">
        <v>0</v>
      </c>
      <c r="I40" s="198">
        <v>0</v>
      </c>
      <c r="J40" s="198">
        <v>0</v>
      </c>
    </row>
    <row r="41" spans="1:10" ht="25" x14ac:dyDescent="0.35">
      <c r="A41" s="177" t="s">
        <v>32</v>
      </c>
      <c r="B41" s="177" t="s">
        <v>599</v>
      </c>
      <c r="C41" s="177" t="s">
        <v>604</v>
      </c>
      <c r="D41" s="177" t="s">
        <v>605</v>
      </c>
      <c r="E41" s="198">
        <v>0</v>
      </c>
      <c r="F41" s="198">
        <v>7000</v>
      </c>
      <c r="G41" s="198">
        <v>0</v>
      </c>
      <c r="H41" s="198">
        <v>0</v>
      </c>
      <c r="I41" s="198">
        <v>7000</v>
      </c>
      <c r="J41" s="198">
        <v>0</v>
      </c>
    </row>
    <row r="42" spans="1:10" ht="25" x14ac:dyDescent="0.35">
      <c r="A42" s="177" t="s">
        <v>32</v>
      </c>
      <c r="B42" s="177" t="s">
        <v>599</v>
      </c>
      <c r="C42" s="177" t="s">
        <v>606</v>
      </c>
      <c r="D42" s="177" t="s">
        <v>607</v>
      </c>
      <c r="E42" s="198">
        <v>0</v>
      </c>
      <c r="F42" s="198">
        <v>31000</v>
      </c>
      <c r="G42" s="198">
        <v>0</v>
      </c>
      <c r="H42" s="198">
        <v>0</v>
      </c>
      <c r="I42" s="198">
        <v>15500</v>
      </c>
      <c r="J42" s="197">
        <v>15500</v>
      </c>
    </row>
    <row r="43" spans="1:10" ht="25" x14ac:dyDescent="0.35">
      <c r="A43" s="177" t="s">
        <v>32</v>
      </c>
      <c r="B43" s="177" t="s">
        <v>599</v>
      </c>
      <c r="C43" s="177" t="s">
        <v>608</v>
      </c>
      <c r="D43" s="177" t="s">
        <v>609</v>
      </c>
      <c r="E43" s="198">
        <v>0</v>
      </c>
      <c r="F43" s="198">
        <v>46000</v>
      </c>
      <c r="G43" s="198">
        <v>0</v>
      </c>
      <c r="H43" s="198">
        <v>0</v>
      </c>
      <c r="I43" s="198">
        <v>23000</v>
      </c>
      <c r="J43" s="197">
        <v>23000</v>
      </c>
    </row>
    <row r="44" spans="1:10" ht="25" x14ac:dyDescent="0.35">
      <c r="A44" s="177" t="s">
        <v>32</v>
      </c>
      <c r="B44" s="177" t="s">
        <v>599</v>
      </c>
      <c r="C44" s="177" t="s">
        <v>610</v>
      </c>
      <c r="D44" s="177" t="s">
        <v>611</v>
      </c>
      <c r="E44" s="198">
        <v>0</v>
      </c>
      <c r="F44" s="198">
        <v>47363</v>
      </c>
      <c r="G44" s="198">
        <v>47363</v>
      </c>
      <c r="H44" s="198">
        <v>0</v>
      </c>
      <c r="I44" s="198">
        <v>0</v>
      </c>
      <c r="J44" s="198">
        <v>0</v>
      </c>
    </row>
    <row r="45" spans="1:10" x14ac:dyDescent="0.35">
      <c r="A45" s="177" t="s">
        <v>32</v>
      </c>
      <c r="B45" s="177" t="s">
        <v>599</v>
      </c>
      <c r="C45" s="177" t="s">
        <v>612</v>
      </c>
      <c r="D45" s="177" t="s">
        <v>613</v>
      </c>
      <c r="E45" s="198">
        <v>0</v>
      </c>
      <c r="F45" s="198">
        <v>47363</v>
      </c>
      <c r="G45" s="198">
        <v>47363</v>
      </c>
      <c r="H45" s="198">
        <v>0</v>
      </c>
      <c r="I45" s="198">
        <v>0</v>
      </c>
      <c r="J45" s="197">
        <v>0</v>
      </c>
    </row>
    <row r="46" spans="1:10" ht="37.5" x14ac:dyDescent="0.35">
      <c r="A46" s="177" t="s">
        <v>32</v>
      </c>
      <c r="B46" s="177" t="s">
        <v>599</v>
      </c>
      <c r="C46" s="177" t="s">
        <v>614</v>
      </c>
      <c r="D46" s="177" t="s">
        <v>615</v>
      </c>
      <c r="E46" s="198">
        <v>0</v>
      </c>
      <c r="F46" s="198">
        <v>47363</v>
      </c>
      <c r="G46" s="198">
        <v>47363</v>
      </c>
      <c r="H46" s="198">
        <v>0</v>
      </c>
      <c r="I46" s="198">
        <v>0</v>
      </c>
      <c r="J46" s="198">
        <v>0</v>
      </c>
    </row>
    <row r="47" spans="1:10" x14ac:dyDescent="0.35">
      <c r="A47" s="177" t="s">
        <v>32</v>
      </c>
      <c r="B47" s="177" t="s">
        <v>599</v>
      </c>
      <c r="C47" s="177" t="s">
        <v>616</v>
      </c>
      <c r="D47" s="177" t="s">
        <v>617</v>
      </c>
      <c r="E47" s="198">
        <v>0</v>
      </c>
      <c r="F47" s="198">
        <v>48788</v>
      </c>
      <c r="G47" s="198">
        <v>48788</v>
      </c>
      <c r="H47" s="198">
        <v>0</v>
      </c>
      <c r="I47" s="198">
        <v>0</v>
      </c>
      <c r="J47" s="197">
        <v>0</v>
      </c>
    </row>
    <row r="48" spans="1:10" ht="25" x14ac:dyDescent="0.35">
      <c r="A48" s="177" t="s">
        <v>32</v>
      </c>
      <c r="B48" s="177" t="s">
        <v>599</v>
      </c>
      <c r="C48" s="177" t="s">
        <v>618</v>
      </c>
      <c r="D48" s="177" t="s">
        <v>619</v>
      </c>
      <c r="E48" s="198">
        <v>0</v>
      </c>
      <c r="F48" s="198">
        <v>48863</v>
      </c>
      <c r="G48" s="198">
        <v>48863</v>
      </c>
      <c r="H48" s="198">
        <v>0</v>
      </c>
      <c r="I48" s="198">
        <v>0</v>
      </c>
      <c r="J48" s="197">
        <v>0</v>
      </c>
    </row>
    <row r="49" spans="1:10" ht="25" x14ac:dyDescent="0.35">
      <c r="A49" s="177" t="s">
        <v>32</v>
      </c>
      <c r="B49" s="177" t="s">
        <v>599</v>
      </c>
      <c r="C49" s="177" t="s">
        <v>620</v>
      </c>
      <c r="D49" s="177" t="s">
        <v>621</v>
      </c>
      <c r="E49" s="198">
        <v>0</v>
      </c>
      <c r="F49" s="198">
        <v>93500</v>
      </c>
      <c r="G49" s="198">
        <v>0</v>
      </c>
      <c r="H49" s="198">
        <v>0</v>
      </c>
      <c r="I49" s="198">
        <v>93500</v>
      </c>
      <c r="J49" s="198">
        <v>0</v>
      </c>
    </row>
    <row r="50" spans="1:10" ht="50" x14ac:dyDescent="0.35">
      <c r="A50" s="177" t="s">
        <v>32</v>
      </c>
      <c r="B50" s="177" t="s">
        <v>34</v>
      </c>
      <c r="C50" s="177" t="s">
        <v>622</v>
      </c>
      <c r="D50" s="177" t="s">
        <v>623</v>
      </c>
      <c r="E50" s="198">
        <v>0</v>
      </c>
      <c r="F50" s="198">
        <v>6500</v>
      </c>
      <c r="G50" s="198">
        <v>0</v>
      </c>
      <c r="H50" s="198">
        <v>0</v>
      </c>
      <c r="I50" s="198">
        <v>6500</v>
      </c>
      <c r="J50" s="198">
        <v>0</v>
      </c>
    </row>
    <row r="51" spans="1:10" ht="37.5" x14ac:dyDescent="0.35">
      <c r="A51" s="182" t="s">
        <v>32</v>
      </c>
      <c r="B51" s="182" t="s">
        <v>34</v>
      </c>
      <c r="C51" s="182" t="s">
        <v>624</v>
      </c>
      <c r="D51" s="182" t="s">
        <v>625</v>
      </c>
      <c r="E51" s="198">
        <v>0</v>
      </c>
      <c r="F51" s="198">
        <v>6500</v>
      </c>
      <c r="G51" s="198">
        <v>0</v>
      </c>
      <c r="H51" s="198">
        <v>0</v>
      </c>
      <c r="I51" s="198">
        <v>6500</v>
      </c>
      <c r="J51" s="198">
        <v>0</v>
      </c>
    </row>
    <row r="52" spans="1:10" ht="37.5" x14ac:dyDescent="0.35">
      <c r="A52" s="177" t="s">
        <v>32</v>
      </c>
      <c r="B52" s="177" t="s">
        <v>34</v>
      </c>
      <c r="C52" s="177" t="s">
        <v>626</v>
      </c>
      <c r="D52" s="177" t="s">
        <v>627</v>
      </c>
      <c r="E52" s="198">
        <v>0</v>
      </c>
      <c r="F52" s="198">
        <v>7000</v>
      </c>
      <c r="G52" s="198">
        <v>0</v>
      </c>
      <c r="H52" s="198">
        <v>0</v>
      </c>
      <c r="I52" s="198">
        <v>7000</v>
      </c>
      <c r="J52" s="198">
        <v>0</v>
      </c>
    </row>
    <row r="53" spans="1:10" ht="25" x14ac:dyDescent="0.35">
      <c r="A53" s="182" t="s">
        <v>32</v>
      </c>
      <c r="B53" s="182" t="s">
        <v>34</v>
      </c>
      <c r="C53" s="182" t="s">
        <v>628</v>
      </c>
      <c r="D53" s="182" t="s">
        <v>629</v>
      </c>
      <c r="E53" s="198">
        <v>0</v>
      </c>
      <c r="F53" s="198">
        <v>7000</v>
      </c>
      <c r="G53" s="198">
        <v>0</v>
      </c>
      <c r="H53" s="198">
        <v>0</v>
      </c>
      <c r="I53" s="198">
        <v>7000</v>
      </c>
      <c r="J53" s="198">
        <v>0</v>
      </c>
    </row>
    <row r="54" spans="1:10" ht="37.5" x14ac:dyDescent="0.35">
      <c r="A54" s="182" t="s">
        <v>32</v>
      </c>
      <c r="B54" s="182" t="s">
        <v>34</v>
      </c>
      <c r="C54" s="182" t="s">
        <v>630</v>
      </c>
      <c r="D54" s="182" t="s">
        <v>631</v>
      </c>
      <c r="E54" s="198">
        <v>0</v>
      </c>
      <c r="F54" s="198">
        <v>7500</v>
      </c>
      <c r="G54" s="198">
        <v>0</v>
      </c>
      <c r="H54" s="198">
        <v>0</v>
      </c>
      <c r="I54" s="198">
        <v>7500</v>
      </c>
      <c r="J54" s="197">
        <v>0</v>
      </c>
    </row>
    <row r="55" spans="1:10" ht="25" x14ac:dyDescent="0.35">
      <c r="A55" s="182" t="s">
        <v>32</v>
      </c>
      <c r="B55" s="182" t="s">
        <v>34</v>
      </c>
      <c r="C55" s="182" t="s">
        <v>632</v>
      </c>
      <c r="D55" s="182" t="s">
        <v>633</v>
      </c>
      <c r="E55" s="198">
        <v>0</v>
      </c>
      <c r="F55" s="198">
        <v>7500</v>
      </c>
      <c r="G55" s="198">
        <v>0</v>
      </c>
      <c r="H55" s="198">
        <v>0</v>
      </c>
      <c r="I55" s="198">
        <v>7500</v>
      </c>
      <c r="J55" s="198">
        <v>0</v>
      </c>
    </row>
    <row r="56" spans="1:10" ht="37.5" x14ac:dyDescent="0.35">
      <c r="A56" s="177" t="s">
        <v>32</v>
      </c>
      <c r="B56" s="177" t="s">
        <v>34</v>
      </c>
      <c r="C56" s="177" t="s">
        <v>634</v>
      </c>
      <c r="D56" s="177" t="s">
        <v>635</v>
      </c>
      <c r="E56" s="198">
        <v>0</v>
      </c>
      <c r="F56" s="198">
        <v>13000</v>
      </c>
      <c r="G56" s="198">
        <v>0</v>
      </c>
      <c r="H56" s="198">
        <v>0</v>
      </c>
      <c r="I56" s="198">
        <v>13000</v>
      </c>
      <c r="J56" s="198">
        <v>0</v>
      </c>
    </row>
    <row r="57" spans="1:10" ht="37.5" x14ac:dyDescent="0.35">
      <c r="A57" s="182" t="s">
        <v>32</v>
      </c>
      <c r="B57" s="182" t="s">
        <v>34</v>
      </c>
      <c r="C57" s="182" t="s">
        <v>636</v>
      </c>
      <c r="D57" s="182" t="s">
        <v>637</v>
      </c>
      <c r="E57" s="198">
        <v>0</v>
      </c>
      <c r="F57" s="198">
        <v>13000</v>
      </c>
      <c r="G57" s="198">
        <v>0</v>
      </c>
      <c r="H57" s="198">
        <v>0</v>
      </c>
      <c r="I57" s="198">
        <v>13000</v>
      </c>
      <c r="J57" s="197">
        <v>0</v>
      </c>
    </row>
    <row r="58" spans="1:10" ht="62.5" x14ac:dyDescent="0.35">
      <c r="A58" s="177" t="s">
        <v>32</v>
      </c>
      <c r="B58" s="177" t="s">
        <v>34</v>
      </c>
      <c r="C58" s="177" t="s">
        <v>638</v>
      </c>
      <c r="D58" s="177" t="s">
        <v>639</v>
      </c>
      <c r="E58" s="198">
        <v>0</v>
      </c>
      <c r="F58" s="198">
        <v>15000</v>
      </c>
      <c r="G58" s="198">
        <v>0</v>
      </c>
      <c r="H58" s="198">
        <v>0</v>
      </c>
      <c r="I58" s="198">
        <v>15000</v>
      </c>
      <c r="J58" s="198">
        <v>0</v>
      </c>
    </row>
    <row r="59" spans="1:10" ht="37.5" x14ac:dyDescent="0.35">
      <c r="A59" s="182" t="s">
        <v>32</v>
      </c>
      <c r="B59" s="182" t="s">
        <v>34</v>
      </c>
      <c r="C59" s="182" t="s">
        <v>632</v>
      </c>
      <c r="D59" s="182" t="s">
        <v>640</v>
      </c>
      <c r="E59" s="198">
        <v>0</v>
      </c>
      <c r="F59" s="198">
        <v>15000</v>
      </c>
      <c r="G59" s="198">
        <v>0</v>
      </c>
      <c r="H59" s="198">
        <v>0</v>
      </c>
      <c r="I59" s="198">
        <v>15000</v>
      </c>
      <c r="J59" s="197">
        <v>0</v>
      </c>
    </row>
    <row r="60" spans="1:10" ht="37.5" x14ac:dyDescent="0.35">
      <c r="A60" s="182" t="s">
        <v>32</v>
      </c>
      <c r="B60" s="182" t="s">
        <v>34</v>
      </c>
      <c r="C60" s="182" t="s">
        <v>641</v>
      </c>
      <c r="D60" s="182" t="s">
        <v>642</v>
      </c>
      <c r="E60" s="198">
        <v>0</v>
      </c>
      <c r="F60" s="198">
        <v>15000</v>
      </c>
      <c r="G60" s="198">
        <v>0</v>
      </c>
      <c r="H60" s="198">
        <v>0</v>
      </c>
      <c r="I60" s="198">
        <v>15000</v>
      </c>
      <c r="J60" s="197">
        <v>0</v>
      </c>
    </row>
    <row r="61" spans="1:10" ht="37.5" x14ac:dyDescent="0.35">
      <c r="A61" s="177" t="s">
        <v>32</v>
      </c>
      <c r="B61" s="177" t="s">
        <v>34</v>
      </c>
      <c r="C61" s="177" t="s">
        <v>643</v>
      </c>
      <c r="D61" s="177" t="s">
        <v>644</v>
      </c>
      <c r="E61" s="198">
        <v>0</v>
      </c>
      <c r="F61" s="198">
        <v>19500</v>
      </c>
      <c r="G61" s="198">
        <v>0</v>
      </c>
      <c r="H61" s="198">
        <v>0</v>
      </c>
      <c r="I61" s="198">
        <v>19500</v>
      </c>
      <c r="J61" s="198">
        <v>0</v>
      </c>
    </row>
    <row r="62" spans="1:10" ht="25" x14ac:dyDescent="0.35">
      <c r="A62" s="177" t="s">
        <v>32</v>
      </c>
      <c r="B62" s="177" t="s">
        <v>34</v>
      </c>
      <c r="C62" s="177" t="s">
        <v>645</v>
      </c>
      <c r="D62" s="177" t="s">
        <v>646</v>
      </c>
      <c r="E62" s="198">
        <v>0</v>
      </c>
      <c r="F62" s="198">
        <v>19500</v>
      </c>
      <c r="G62" s="198">
        <v>0</v>
      </c>
      <c r="H62" s="198">
        <v>0</v>
      </c>
      <c r="I62" s="198">
        <v>19500</v>
      </c>
      <c r="J62" s="198">
        <v>0</v>
      </c>
    </row>
    <row r="63" spans="1:10" ht="37.5" x14ac:dyDescent="0.35">
      <c r="A63" s="182" t="s">
        <v>32</v>
      </c>
      <c r="B63" s="182" t="s">
        <v>34</v>
      </c>
      <c r="C63" s="182" t="s">
        <v>647</v>
      </c>
      <c r="D63" s="182" t="s">
        <v>648</v>
      </c>
      <c r="E63" s="198">
        <v>0</v>
      </c>
      <c r="F63" s="198">
        <v>21000</v>
      </c>
      <c r="G63" s="198">
        <v>0</v>
      </c>
      <c r="H63" s="198">
        <v>0</v>
      </c>
      <c r="I63" s="198">
        <v>21000</v>
      </c>
      <c r="J63" s="198">
        <v>0</v>
      </c>
    </row>
    <row r="64" spans="1:10" ht="37.5" x14ac:dyDescent="0.35">
      <c r="A64" s="177" t="s">
        <v>32</v>
      </c>
      <c r="B64" s="177" t="s">
        <v>34</v>
      </c>
      <c r="C64" s="177" t="s">
        <v>649</v>
      </c>
      <c r="D64" s="177" t="s">
        <v>642</v>
      </c>
      <c r="E64" s="198">
        <v>0</v>
      </c>
      <c r="F64" s="198">
        <v>22500</v>
      </c>
      <c r="G64" s="198">
        <v>0</v>
      </c>
      <c r="H64" s="198">
        <v>0</v>
      </c>
      <c r="I64" s="198">
        <v>22500</v>
      </c>
      <c r="J64" s="198">
        <v>0</v>
      </c>
    </row>
    <row r="65" spans="1:10" ht="37.5" x14ac:dyDescent="0.35">
      <c r="A65" s="182" t="s">
        <v>32</v>
      </c>
      <c r="B65" s="182" t="s">
        <v>34</v>
      </c>
      <c r="C65" s="182" t="s">
        <v>650</v>
      </c>
      <c r="D65" s="182" t="s">
        <v>651</v>
      </c>
      <c r="E65" s="198">
        <v>0</v>
      </c>
      <c r="F65" s="198">
        <v>22500</v>
      </c>
      <c r="G65" s="198">
        <v>0</v>
      </c>
      <c r="H65" s="198">
        <v>0</v>
      </c>
      <c r="I65" s="198">
        <v>22500</v>
      </c>
      <c r="J65" s="198">
        <v>0</v>
      </c>
    </row>
    <row r="66" spans="1:10" ht="50" x14ac:dyDescent="0.35">
      <c r="A66" s="182" t="s">
        <v>32</v>
      </c>
      <c r="B66" s="182" t="s">
        <v>34</v>
      </c>
      <c r="C66" s="182" t="s">
        <v>630</v>
      </c>
      <c r="D66" s="182" t="s">
        <v>652</v>
      </c>
      <c r="E66" s="198">
        <v>0</v>
      </c>
      <c r="F66" s="198">
        <v>22500</v>
      </c>
      <c r="G66" s="198">
        <v>0</v>
      </c>
      <c r="H66" s="198">
        <v>0</v>
      </c>
      <c r="I66" s="198">
        <v>22500</v>
      </c>
      <c r="J66" s="198">
        <v>0</v>
      </c>
    </row>
    <row r="67" spans="1:10" ht="37.5" x14ac:dyDescent="0.35">
      <c r="A67" s="182" t="s">
        <v>32</v>
      </c>
      <c r="B67" s="182" t="s">
        <v>34</v>
      </c>
      <c r="C67" s="182" t="s">
        <v>653</v>
      </c>
      <c r="D67" s="182" t="s">
        <v>654</v>
      </c>
      <c r="E67" s="198">
        <v>0</v>
      </c>
      <c r="F67" s="198">
        <v>26000</v>
      </c>
      <c r="G67" s="198">
        <v>0</v>
      </c>
      <c r="H67" s="198">
        <v>0</v>
      </c>
      <c r="I67" s="198">
        <v>26000</v>
      </c>
      <c r="J67" s="198">
        <v>0</v>
      </c>
    </row>
    <row r="68" spans="1:10" ht="37.5" x14ac:dyDescent="0.35">
      <c r="A68" s="177" t="s">
        <v>32</v>
      </c>
      <c r="B68" s="177" t="s">
        <v>34</v>
      </c>
      <c r="C68" s="177" t="s">
        <v>655</v>
      </c>
      <c r="D68" s="177" t="s">
        <v>656</v>
      </c>
      <c r="E68" s="198">
        <v>0</v>
      </c>
      <c r="F68" s="198">
        <v>28000</v>
      </c>
      <c r="G68" s="198">
        <v>0</v>
      </c>
      <c r="H68" s="198">
        <v>0</v>
      </c>
      <c r="I68" s="198">
        <v>28000</v>
      </c>
      <c r="J68" s="198">
        <v>0</v>
      </c>
    </row>
    <row r="69" spans="1:10" ht="37.5" x14ac:dyDescent="0.35">
      <c r="A69" s="182" t="s">
        <v>32</v>
      </c>
      <c r="B69" s="182" t="s">
        <v>34</v>
      </c>
      <c r="C69" s="182" t="s">
        <v>657</v>
      </c>
      <c r="D69" s="182" t="s">
        <v>658</v>
      </c>
      <c r="E69" s="198">
        <v>0</v>
      </c>
      <c r="F69" s="198">
        <v>32500</v>
      </c>
      <c r="G69" s="198">
        <v>0</v>
      </c>
      <c r="H69" s="198">
        <v>0</v>
      </c>
      <c r="I69" s="198">
        <v>32500</v>
      </c>
      <c r="J69" s="198">
        <v>0</v>
      </c>
    </row>
    <row r="70" spans="1:10" ht="25" x14ac:dyDescent="0.35">
      <c r="A70" s="177" t="s">
        <v>32</v>
      </c>
      <c r="B70" s="177" t="s">
        <v>34</v>
      </c>
      <c r="C70" s="177" t="s">
        <v>659</v>
      </c>
      <c r="D70" s="177" t="s">
        <v>660</v>
      </c>
      <c r="E70" s="198">
        <v>0</v>
      </c>
      <c r="F70" s="198">
        <v>39000</v>
      </c>
      <c r="G70" s="198">
        <v>0</v>
      </c>
      <c r="H70" s="198">
        <v>0</v>
      </c>
      <c r="I70" s="198">
        <v>39000</v>
      </c>
      <c r="J70" s="198">
        <v>0</v>
      </c>
    </row>
    <row r="71" spans="1:10" ht="50" x14ac:dyDescent="0.35">
      <c r="A71" s="182" t="s">
        <v>32</v>
      </c>
      <c r="B71" s="182" t="s">
        <v>34</v>
      </c>
      <c r="C71" s="182" t="s">
        <v>661</v>
      </c>
      <c r="D71" s="182" t="s">
        <v>662</v>
      </c>
      <c r="E71" s="198">
        <v>0</v>
      </c>
      <c r="F71" s="198">
        <v>45500</v>
      </c>
      <c r="G71" s="198">
        <v>0</v>
      </c>
      <c r="H71" s="198">
        <v>0</v>
      </c>
      <c r="I71" s="198">
        <v>45500</v>
      </c>
      <c r="J71" s="198">
        <v>0</v>
      </c>
    </row>
    <row r="72" spans="1:10" ht="25" x14ac:dyDescent="0.35">
      <c r="A72" s="177" t="s">
        <v>32</v>
      </c>
      <c r="B72" s="177" t="s">
        <v>34</v>
      </c>
      <c r="C72" s="177" t="s">
        <v>663</v>
      </c>
      <c r="D72" s="177" t="s">
        <v>335</v>
      </c>
      <c r="E72" s="198">
        <v>0</v>
      </c>
      <c r="F72" s="198">
        <v>70000</v>
      </c>
      <c r="G72" s="198">
        <v>0</v>
      </c>
      <c r="H72" s="198">
        <v>0</v>
      </c>
      <c r="I72" s="198">
        <v>70000</v>
      </c>
      <c r="J72" s="198">
        <v>0</v>
      </c>
    </row>
    <row r="73" spans="1:10" ht="25" x14ac:dyDescent="0.35">
      <c r="A73" s="177" t="s">
        <v>32</v>
      </c>
      <c r="B73" s="177" t="s">
        <v>34</v>
      </c>
      <c r="C73" s="177" t="s">
        <v>664</v>
      </c>
      <c r="D73" s="177" t="s">
        <v>665</v>
      </c>
      <c r="E73" s="198">
        <v>0</v>
      </c>
      <c r="F73" s="198">
        <v>850000</v>
      </c>
      <c r="G73" s="198">
        <v>0</v>
      </c>
      <c r="H73" s="198">
        <v>571000</v>
      </c>
      <c r="I73" s="198">
        <v>139500</v>
      </c>
      <c r="J73" s="198">
        <v>139500</v>
      </c>
    </row>
    <row r="74" spans="1:10" ht="25" x14ac:dyDescent="0.35">
      <c r="A74" s="177" t="s">
        <v>32</v>
      </c>
      <c r="B74" s="177" t="s">
        <v>34</v>
      </c>
      <c r="C74" s="177" t="s">
        <v>666</v>
      </c>
      <c r="D74" s="177" t="s">
        <v>667</v>
      </c>
      <c r="E74" s="198">
        <v>0</v>
      </c>
      <c r="F74" s="197">
        <v>12500000</v>
      </c>
      <c r="G74" s="198">
        <v>0</v>
      </c>
      <c r="H74" s="197">
        <v>10690400</v>
      </c>
      <c r="I74" s="198">
        <v>904800</v>
      </c>
      <c r="J74" s="197">
        <v>904800</v>
      </c>
    </row>
    <row r="75" spans="1:10" ht="37.5" x14ac:dyDescent="0.35">
      <c r="A75" s="177" t="s">
        <v>35</v>
      </c>
      <c r="B75" s="177" t="s">
        <v>668</v>
      </c>
      <c r="C75" s="177" t="s">
        <v>669</v>
      </c>
      <c r="D75" s="177" t="s">
        <v>670</v>
      </c>
      <c r="E75" s="198">
        <v>0</v>
      </c>
      <c r="F75" s="198">
        <v>60000</v>
      </c>
      <c r="G75" s="198">
        <v>0</v>
      </c>
      <c r="H75" s="198">
        <v>0</v>
      </c>
      <c r="I75" s="198">
        <v>30000</v>
      </c>
      <c r="J75" s="198">
        <v>30000</v>
      </c>
    </row>
    <row r="76" spans="1:10" ht="25" x14ac:dyDescent="0.35">
      <c r="A76" s="177" t="s">
        <v>35</v>
      </c>
      <c r="B76" s="177" t="s">
        <v>668</v>
      </c>
      <c r="C76" s="177" t="s">
        <v>671</v>
      </c>
      <c r="D76" s="177" t="s">
        <v>672</v>
      </c>
      <c r="E76" s="198">
        <v>0</v>
      </c>
      <c r="F76" s="198">
        <v>105000</v>
      </c>
      <c r="G76" s="198">
        <v>0</v>
      </c>
      <c r="H76" s="198">
        <v>0</v>
      </c>
      <c r="I76" s="198">
        <v>105000</v>
      </c>
      <c r="J76" s="198">
        <v>0</v>
      </c>
    </row>
    <row r="77" spans="1:10" ht="37.5" x14ac:dyDescent="0.35">
      <c r="A77" s="177" t="s">
        <v>35</v>
      </c>
      <c r="B77" s="177" t="s">
        <v>668</v>
      </c>
      <c r="C77" s="177" t="s">
        <v>673</v>
      </c>
      <c r="D77" s="177" t="s">
        <v>674</v>
      </c>
      <c r="E77" s="198">
        <v>0</v>
      </c>
      <c r="F77" s="198">
        <v>110000</v>
      </c>
      <c r="G77" s="198">
        <v>0</v>
      </c>
      <c r="H77" s="198">
        <v>0</v>
      </c>
      <c r="I77" s="198">
        <v>55000</v>
      </c>
      <c r="J77" s="198">
        <v>55000</v>
      </c>
    </row>
    <row r="78" spans="1:10" ht="37.5" x14ac:dyDescent="0.35">
      <c r="A78" s="177" t="s">
        <v>35</v>
      </c>
      <c r="B78" s="177" t="s">
        <v>668</v>
      </c>
      <c r="C78" s="177" t="s">
        <v>675</v>
      </c>
      <c r="D78" s="177" t="s">
        <v>676</v>
      </c>
      <c r="E78" s="198">
        <v>0</v>
      </c>
      <c r="F78" s="198">
        <v>150000</v>
      </c>
      <c r="G78" s="198">
        <v>0</v>
      </c>
      <c r="H78" s="198">
        <v>0</v>
      </c>
      <c r="I78" s="198">
        <v>75000</v>
      </c>
      <c r="J78" s="198">
        <v>75000</v>
      </c>
    </row>
    <row r="79" spans="1:10" ht="37.5" x14ac:dyDescent="0.35">
      <c r="A79" s="177" t="s">
        <v>35</v>
      </c>
      <c r="B79" s="177" t="s">
        <v>668</v>
      </c>
      <c r="C79" s="177" t="s">
        <v>677</v>
      </c>
      <c r="D79" s="177" t="s">
        <v>678</v>
      </c>
      <c r="E79" s="198">
        <v>0</v>
      </c>
      <c r="F79" s="198">
        <v>300000</v>
      </c>
      <c r="G79" s="198">
        <v>0</v>
      </c>
      <c r="H79" s="198">
        <v>0</v>
      </c>
      <c r="I79" s="198">
        <v>300000</v>
      </c>
      <c r="J79" s="198">
        <v>0</v>
      </c>
    </row>
    <row r="80" spans="1:10" ht="37.5" x14ac:dyDescent="0.35">
      <c r="A80" s="177" t="s">
        <v>37</v>
      </c>
      <c r="B80" s="177" t="s">
        <v>20</v>
      </c>
      <c r="C80" s="177" t="s">
        <v>679</v>
      </c>
      <c r="D80" s="177" t="s">
        <v>680</v>
      </c>
      <c r="E80" s="198">
        <v>0</v>
      </c>
      <c r="F80" s="198">
        <v>275000</v>
      </c>
      <c r="G80" s="198">
        <v>0</v>
      </c>
      <c r="H80" s="198">
        <v>0</v>
      </c>
      <c r="I80" s="198">
        <v>137500</v>
      </c>
      <c r="J80" s="198">
        <v>137500</v>
      </c>
    </row>
  </sheetData>
  <autoFilter ref="A1:J82" xr:uid="{A4433CB0-B17D-4F65-AEED-EB9ED668542F}">
    <sortState xmlns:xlrd2="http://schemas.microsoft.com/office/spreadsheetml/2017/richdata2" ref="A2:J82">
      <sortCondition ref="A1:A82"/>
    </sortState>
  </autoFilter>
  <dataValidations count="1">
    <dataValidation type="list" allowBlank="1" showInputMessage="1" showErrorMessage="1" sqref="A46:B46" xr:uid="{00A26536-A042-4A77-830F-F9FFF73892E4}">
      <formula1>#REF!</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2430-29F8-4136-B421-577A79105F12}">
  <sheetPr>
    <pageSetUpPr fitToPage="1"/>
  </sheetPr>
  <dimension ref="A1:I11"/>
  <sheetViews>
    <sheetView showGridLines="0" view="pageLayout" zoomScaleNormal="110" workbookViewId="0">
      <selection activeCell="A11" sqref="A11"/>
    </sheetView>
  </sheetViews>
  <sheetFormatPr defaultColWidth="9.26953125" defaultRowHeight="14" x14ac:dyDescent="0.3"/>
  <cols>
    <col min="1" max="1" width="12" style="6" customWidth="1"/>
    <col min="2" max="3" width="9.26953125" style="6"/>
    <col min="4" max="4" width="9.7265625" style="6" bestFit="1" customWidth="1"/>
    <col min="5" max="5" width="11.26953125" style="6" customWidth="1"/>
    <col min="6" max="7" width="10.453125" style="6" bestFit="1" customWidth="1"/>
    <col min="8" max="8" width="11.26953125" style="6" customWidth="1"/>
    <col min="9" max="9" width="12.26953125" style="6" bestFit="1" customWidth="1"/>
    <col min="10" max="16384" width="9.26953125" style="6"/>
  </cols>
  <sheetData>
    <row r="1" spans="1:9" ht="12.65" customHeight="1" x14ac:dyDescent="0.3">
      <c r="A1" s="4" t="s">
        <v>681</v>
      </c>
      <c r="B1" s="21"/>
      <c r="C1" s="21"/>
      <c r="D1" s="21"/>
      <c r="E1" s="21"/>
      <c r="F1" s="21"/>
      <c r="G1" s="21"/>
      <c r="H1" s="21"/>
      <c r="I1" s="21"/>
    </row>
    <row r="2" spans="1:9" ht="20.65" customHeight="1" x14ac:dyDescent="0.3">
      <c r="A2" s="147"/>
      <c r="B2" s="300" t="s">
        <v>682</v>
      </c>
      <c r="C2" s="300"/>
      <c r="D2" s="300"/>
      <c r="E2" s="300"/>
      <c r="F2" s="300" t="s">
        <v>683</v>
      </c>
      <c r="G2" s="300"/>
      <c r="H2" s="300"/>
      <c r="I2" s="300"/>
    </row>
    <row r="3" spans="1:9" ht="22.5" customHeight="1" x14ac:dyDescent="0.3">
      <c r="A3" s="300" t="s">
        <v>684</v>
      </c>
      <c r="B3" s="300" t="s">
        <v>685</v>
      </c>
      <c r="C3" s="300" t="s">
        <v>686</v>
      </c>
      <c r="D3" s="300" t="s">
        <v>687</v>
      </c>
      <c r="E3" s="300" t="s">
        <v>688</v>
      </c>
      <c r="F3" s="300" t="s">
        <v>689</v>
      </c>
      <c r="G3" s="300" t="s">
        <v>686</v>
      </c>
      <c r="H3" s="300" t="s">
        <v>687</v>
      </c>
      <c r="I3" s="300" t="s">
        <v>690</v>
      </c>
    </row>
    <row r="4" spans="1:9" s="7" customFormat="1" ht="19.5" customHeight="1" x14ac:dyDescent="0.35">
      <c r="A4" s="300"/>
      <c r="B4" s="300"/>
      <c r="C4" s="300"/>
      <c r="D4" s="300"/>
      <c r="E4" s="300"/>
      <c r="F4" s="300"/>
      <c r="G4" s="300"/>
      <c r="H4" s="300"/>
      <c r="I4" s="300"/>
    </row>
    <row r="5" spans="1:9" ht="23" x14ac:dyDescent="0.3">
      <c r="A5" s="124" t="s">
        <v>691</v>
      </c>
      <c r="B5" s="231">
        <v>135542</v>
      </c>
      <c r="C5" s="231">
        <v>5003</v>
      </c>
      <c r="D5" s="231">
        <v>861</v>
      </c>
      <c r="E5" s="232">
        <v>0.9936477254282805</v>
      </c>
      <c r="F5" s="231">
        <v>136134</v>
      </c>
      <c r="G5" s="231">
        <v>2785</v>
      </c>
      <c r="H5" s="231">
        <v>474</v>
      </c>
      <c r="I5" s="232">
        <v>0.99651813654193666</v>
      </c>
    </row>
    <row r="6" spans="1:9" ht="19.5" customHeight="1" x14ac:dyDescent="0.3">
      <c r="A6" s="124" t="s">
        <v>692</v>
      </c>
      <c r="B6" s="231">
        <v>85332</v>
      </c>
      <c r="C6" s="231">
        <v>184</v>
      </c>
      <c r="D6" s="231">
        <v>11</v>
      </c>
      <c r="E6" s="232">
        <v>0.99987109173580835</v>
      </c>
      <c r="F6" s="231">
        <v>2157</v>
      </c>
      <c r="G6" s="231">
        <v>11</v>
      </c>
      <c r="H6" s="231">
        <v>4</v>
      </c>
      <c r="I6" s="232">
        <v>0.99814557255447378</v>
      </c>
    </row>
    <row r="7" spans="1:9" ht="17.25" customHeight="1" x14ac:dyDescent="0.3">
      <c r="A7" s="124" t="s">
        <v>693</v>
      </c>
      <c r="B7" s="231">
        <v>1247204</v>
      </c>
      <c r="C7" s="231">
        <v>87375</v>
      </c>
      <c r="D7" s="231">
        <v>87138</v>
      </c>
      <c r="E7" s="232">
        <v>0.93013332221513079</v>
      </c>
      <c r="F7" s="231">
        <v>123628</v>
      </c>
      <c r="G7" s="231">
        <v>3580</v>
      </c>
      <c r="H7" s="231">
        <v>3570</v>
      </c>
      <c r="I7" s="232">
        <v>0.97112304655903192</v>
      </c>
    </row>
    <row r="8" spans="1:9" ht="35" x14ac:dyDescent="0.3">
      <c r="A8" s="150" t="s">
        <v>694</v>
      </c>
      <c r="B8" s="148">
        <v>220874</v>
      </c>
      <c r="C8" s="148">
        <v>5187</v>
      </c>
      <c r="D8" s="148">
        <v>872</v>
      </c>
      <c r="E8" s="149">
        <v>0.99605204777384393</v>
      </c>
      <c r="F8" s="148">
        <v>138291</v>
      </c>
      <c r="G8" s="148">
        <v>2796</v>
      </c>
      <c r="H8" s="148">
        <v>478</v>
      </c>
      <c r="I8" s="149">
        <v>0.99654352054725182</v>
      </c>
    </row>
    <row r="9" spans="1:9" x14ac:dyDescent="0.3">
      <c r="A9" s="151" t="s">
        <v>695</v>
      </c>
      <c r="B9" s="152">
        <v>1468078</v>
      </c>
      <c r="C9" s="152">
        <v>92562</v>
      </c>
      <c r="D9" s="152">
        <v>88010</v>
      </c>
      <c r="E9" s="153">
        <v>0.94005086923174386</v>
      </c>
      <c r="F9" s="152">
        <v>261919</v>
      </c>
      <c r="G9" s="152">
        <v>6376</v>
      </c>
      <c r="H9" s="152">
        <v>4048</v>
      </c>
      <c r="I9" s="153">
        <v>0.98454484019868738</v>
      </c>
    </row>
    <row r="10" spans="1:9" ht="14.25" customHeight="1" x14ac:dyDescent="0.3">
      <c r="A10" s="299" t="s">
        <v>696</v>
      </c>
      <c r="B10" s="299"/>
      <c r="C10" s="299"/>
      <c r="D10" s="299"/>
      <c r="E10" s="299"/>
      <c r="F10" s="154"/>
      <c r="G10" s="154"/>
      <c r="H10" s="154"/>
      <c r="I10" s="154"/>
    </row>
    <row r="11" spans="1:9" ht="14.25" customHeight="1" x14ac:dyDescent="0.3">
      <c r="A11" s="26"/>
    </row>
  </sheetData>
  <mergeCells count="12">
    <mergeCell ref="A10:E10"/>
    <mergeCell ref="I3:I4"/>
    <mergeCell ref="B2:E2"/>
    <mergeCell ref="F2:I2"/>
    <mergeCell ref="A3:A4"/>
    <mergeCell ref="B3:B4"/>
    <mergeCell ref="C3:C4"/>
    <mergeCell ref="D3:D4"/>
    <mergeCell ref="E3:E4"/>
    <mergeCell ref="F3:F4"/>
    <mergeCell ref="G3:G4"/>
    <mergeCell ref="H3:H4"/>
  </mergeCells>
  <pageMargins left="0.7" right="0.7" top="0.86458333333333337" bottom="0.75" header="0.3" footer="0.3"/>
  <pageSetup orientation="landscape" r:id="rId1"/>
  <headerFooter>
    <oddHeader>&amp;C&amp;"Arial,Bold"&amp;16&amp;K000000 2025 Truck and Bus Regulation Compliance Rate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D8BD-9FF4-4643-B260-FF1A04122AE4}">
  <sheetPr>
    <pageSetUpPr fitToPage="1"/>
  </sheetPr>
  <dimension ref="A1:E42"/>
  <sheetViews>
    <sheetView showGridLines="0" view="pageLayout" zoomScaleNormal="100" workbookViewId="0">
      <selection activeCell="G33" sqref="G33"/>
    </sheetView>
  </sheetViews>
  <sheetFormatPr defaultColWidth="6.54296875" defaultRowHeight="14.5" x14ac:dyDescent="0.35"/>
  <cols>
    <col min="1" max="1" width="22.453125" bestFit="1" customWidth="1"/>
    <col min="2" max="5" width="15.54296875" customWidth="1"/>
    <col min="6" max="6" width="17.453125" customWidth="1"/>
    <col min="7" max="7" width="16.7265625" customWidth="1"/>
    <col min="8" max="8" width="16.26953125" customWidth="1"/>
  </cols>
  <sheetData>
    <row r="1" spans="1:5" ht="38.5" x14ac:dyDescent="0.35">
      <c r="A1" s="205" t="s">
        <v>697</v>
      </c>
      <c r="B1" s="206" t="s">
        <v>27</v>
      </c>
      <c r="C1" s="207" t="s">
        <v>698</v>
      </c>
      <c r="D1" s="206" t="s">
        <v>275</v>
      </c>
      <c r="E1" s="207" t="s">
        <v>699</v>
      </c>
    </row>
    <row r="2" spans="1:5" x14ac:dyDescent="0.35">
      <c r="A2" s="200" t="s">
        <v>700</v>
      </c>
      <c r="B2" s="201" t="s">
        <v>701</v>
      </c>
      <c r="C2" s="201" t="s">
        <v>701</v>
      </c>
      <c r="D2" s="201" t="s">
        <v>701</v>
      </c>
      <c r="E2" s="201" t="s">
        <v>701</v>
      </c>
    </row>
    <row r="3" spans="1:5" x14ac:dyDescent="0.35">
      <c r="A3" s="200" t="s">
        <v>702</v>
      </c>
      <c r="B3" s="201" t="s">
        <v>703</v>
      </c>
      <c r="C3" s="201" t="s">
        <v>701</v>
      </c>
      <c r="D3" s="201" t="s">
        <v>701</v>
      </c>
      <c r="E3" s="201" t="s">
        <v>701</v>
      </c>
    </row>
    <row r="4" spans="1:5" x14ac:dyDescent="0.35">
      <c r="A4" s="200" t="s">
        <v>704</v>
      </c>
      <c r="B4" s="201" t="s">
        <v>703</v>
      </c>
      <c r="C4" s="201" t="s">
        <v>703</v>
      </c>
      <c r="D4" s="201" t="s">
        <v>701</v>
      </c>
      <c r="E4" s="201" t="s">
        <v>703</v>
      </c>
    </row>
    <row r="5" spans="1:5" x14ac:dyDescent="0.35">
      <c r="A5" s="200" t="s">
        <v>705</v>
      </c>
      <c r="B5" s="201" t="s">
        <v>701</v>
      </c>
      <c r="C5" s="201" t="s">
        <v>703</v>
      </c>
      <c r="D5" s="201" t="s">
        <v>701</v>
      </c>
      <c r="E5" s="201" t="s">
        <v>701</v>
      </c>
    </row>
    <row r="6" spans="1:5" x14ac:dyDescent="0.35">
      <c r="A6" s="200" t="s">
        <v>706</v>
      </c>
      <c r="B6" s="201" t="s">
        <v>701</v>
      </c>
      <c r="C6" s="201" t="s">
        <v>701</v>
      </c>
      <c r="D6" s="201" t="s">
        <v>701</v>
      </c>
      <c r="E6" s="201" t="s">
        <v>701</v>
      </c>
    </row>
    <row r="7" spans="1:5" x14ac:dyDescent="0.35">
      <c r="A7" s="200" t="s">
        <v>707</v>
      </c>
      <c r="B7" s="201" t="s">
        <v>701</v>
      </c>
      <c r="C7" s="201" t="s">
        <v>703</v>
      </c>
      <c r="D7" s="201" t="s">
        <v>701</v>
      </c>
      <c r="E7" s="201" t="s">
        <v>701</v>
      </c>
    </row>
    <row r="8" spans="1:5" x14ac:dyDescent="0.35">
      <c r="A8" s="200" t="s">
        <v>708</v>
      </c>
      <c r="B8" s="201" t="s">
        <v>703</v>
      </c>
      <c r="C8" s="201" t="s">
        <v>701</v>
      </c>
      <c r="D8" s="201" t="s">
        <v>701</v>
      </c>
      <c r="E8" s="201" t="s">
        <v>701</v>
      </c>
    </row>
    <row r="9" spans="1:5" x14ac:dyDescent="0.35">
      <c r="A9" s="200" t="s">
        <v>709</v>
      </c>
      <c r="B9" s="201" t="s">
        <v>701</v>
      </c>
      <c r="C9" s="201" t="s">
        <v>701</v>
      </c>
      <c r="D9" s="201" t="s">
        <v>701</v>
      </c>
      <c r="E9" s="201" t="s">
        <v>701</v>
      </c>
    </row>
    <row r="10" spans="1:5" x14ac:dyDescent="0.35">
      <c r="A10" s="200" t="s">
        <v>710</v>
      </c>
      <c r="B10" s="201" t="s">
        <v>703</v>
      </c>
      <c r="C10" s="201" t="s">
        <v>703</v>
      </c>
      <c r="D10" s="201" t="s">
        <v>701</v>
      </c>
      <c r="E10" s="201" t="s">
        <v>711</v>
      </c>
    </row>
    <row r="11" spans="1:5" x14ac:dyDescent="0.35">
      <c r="A11" s="200" t="s">
        <v>712</v>
      </c>
      <c r="B11" s="201" t="s">
        <v>701</v>
      </c>
      <c r="C11" s="201" t="s">
        <v>703</v>
      </c>
      <c r="D11" s="201" t="s">
        <v>701</v>
      </c>
      <c r="E11" s="201" t="s">
        <v>701</v>
      </c>
    </row>
    <row r="12" spans="1:5" x14ac:dyDescent="0.35">
      <c r="A12" s="200" t="s">
        <v>713</v>
      </c>
      <c r="B12" s="201" t="s">
        <v>701</v>
      </c>
      <c r="C12" s="201" t="s">
        <v>701</v>
      </c>
      <c r="D12" s="201" t="s">
        <v>701</v>
      </c>
      <c r="E12" s="201" t="s">
        <v>701</v>
      </c>
    </row>
    <row r="13" spans="1:5" x14ac:dyDescent="0.35">
      <c r="A13" s="200" t="s">
        <v>714</v>
      </c>
      <c r="B13" s="201" t="s">
        <v>703</v>
      </c>
      <c r="C13" s="201" t="s">
        <v>701</v>
      </c>
      <c r="D13" s="201" t="s">
        <v>701</v>
      </c>
      <c r="E13" s="201" t="s">
        <v>701</v>
      </c>
    </row>
    <row r="14" spans="1:5" x14ac:dyDescent="0.35">
      <c r="A14" s="200" t="s">
        <v>715</v>
      </c>
      <c r="B14" s="201" t="s">
        <v>703</v>
      </c>
      <c r="C14" s="201" t="s">
        <v>701</v>
      </c>
      <c r="D14" s="201" t="s">
        <v>701</v>
      </c>
      <c r="E14" s="201" t="s">
        <v>701</v>
      </c>
    </row>
    <row r="15" spans="1:5" x14ac:dyDescent="0.35">
      <c r="A15" s="200" t="s">
        <v>716</v>
      </c>
      <c r="B15" s="201" t="s">
        <v>703</v>
      </c>
      <c r="C15" s="208" t="s">
        <v>701</v>
      </c>
      <c r="D15" s="201" t="s">
        <v>701</v>
      </c>
      <c r="E15" s="201" t="s">
        <v>701</v>
      </c>
    </row>
    <row r="16" spans="1:5" x14ac:dyDescent="0.35">
      <c r="A16" s="200" t="s">
        <v>717</v>
      </c>
      <c r="B16" s="201" t="s">
        <v>701</v>
      </c>
      <c r="C16" s="201" t="s">
        <v>701</v>
      </c>
      <c r="D16" s="201" t="s">
        <v>701</v>
      </c>
      <c r="E16" s="201" t="s">
        <v>701</v>
      </c>
    </row>
    <row r="17" spans="1:5" x14ac:dyDescent="0.35">
      <c r="A17" s="200" t="s">
        <v>718</v>
      </c>
      <c r="B17" s="201" t="s">
        <v>703</v>
      </c>
      <c r="C17" s="201" t="s">
        <v>701</v>
      </c>
      <c r="D17" s="201" t="s">
        <v>701</v>
      </c>
      <c r="E17" s="201" t="s">
        <v>701</v>
      </c>
    </row>
    <row r="18" spans="1:5" x14ac:dyDescent="0.35">
      <c r="A18" s="200" t="s">
        <v>719</v>
      </c>
      <c r="B18" s="201" t="s">
        <v>701</v>
      </c>
      <c r="C18" s="201" t="s">
        <v>701</v>
      </c>
      <c r="D18" s="201" t="s">
        <v>701</v>
      </c>
      <c r="E18" s="201" t="s">
        <v>701</v>
      </c>
    </row>
    <row r="19" spans="1:5" x14ac:dyDescent="0.35">
      <c r="A19" s="200" t="s">
        <v>720</v>
      </c>
      <c r="B19" s="201" t="s">
        <v>703</v>
      </c>
      <c r="C19" s="201" t="s">
        <v>703</v>
      </c>
      <c r="D19" s="201" t="s">
        <v>701</v>
      </c>
      <c r="E19" s="201" t="s">
        <v>701</v>
      </c>
    </row>
    <row r="20" spans="1:5" x14ac:dyDescent="0.35">
      <c r="A20" s="200" t="s">
        <v>721</v>
      </c>
      <c r="B20" s="201" t="s">
        <v>703</v>
      </c>
      <c r="C20" s="201" t="s">
        <v>703</v>
      </c>
      <c r="D20" s="201" t="s">
        <v>701</v>
      </c>
      <c r="E20" s="201" t="s">
        <v>701</v>
      </c>
    </row>
    <row r="21" spans="1:5" x14ac:dyDescent="0.35">
      <c r="A21" s="200" t="s">
        <v>722</v>
      </c>
      <c r="B21" s="201" t="s">
        <v>703</v>
      </c>
      <c r="C21" s="201" t="s">
        <v>703</v>
      </c>
      <c r="D21" s="201" t="s">
        <v>701</v>
      </c>
      <c r="E21" s="201" t="s">
        <v>703</v>
      </c>
    </row>
    <row r="22" spans="1:5" x14ac:dyDescent="0.35">
      <c r="A22" s="200" t="s">
        <v>723</v>
      </c>
      <c r="B22" s="201" t="s">
        <v>703</v>
      </c>
      <c r="C22" s="201" t="s">
        <v>701</v>
      </c>
      <c r="D22" s="201" t="s">
        <v>701</v>
      </c>
      <c r="E22" s="201" t="s">
        <v>701</v>
      </c>
    </row>
    <row r="23" spans="1:5" x14ac:dyDescent="0.35">
      <c r="A23" s="200" t="s">
        <v>724</v>
      </c>
      <c r="B23" s="201" t="s">
        <v>701</v>
      </c>
      <c r="C23" s="201" t="s">
        <v>701</v>
      </c>
      <c r="D23" s="201" t="s">
        <v>701</v>
      </c>
      <c r="E23" s="201" t="s">
        <v>701</v>
      </c>
    </row>
    <row r="24" spans="1:5" x14ac:dyDescent="0.35">
      <c r="A24" s="200" t="s">
        <v>383</v>
      </c>
      <c r="B24" s="201" t="s">
        <v>703</v>
      </c>
      <c r="C24" s="201" t="s">
        <v>701</v>
      </c>
      <c r="D24" s="201" t="s">
        <v>701</v>
      </c>
      <c r="E24" s="201" t="s">
        <v>701</v>
      </c>
    </row>
    <row r="25" spans="1:5" x14ac:dyDescent="0.35">
      <c r="A25" s="200" t="s">
        <v>725</v>
      </c>
      <c r="B25" s="201" t="s">
        <v>703</v>
      </c>
      <c r="C25" s="201" t="s">
        <v>703</v>
      </c>
      <c r="D25" s="201" t="s">
        <v>701</v>
      </c>
      <c r="E25" s="201" t="s">
        <v>701</v>
      </c>
    </row>
    <row r="26" spans="1:5" x14ac:dyDescent="0.35">
      <c r="A26" s="200" t="s">
        <v>427</v>
      </c>
      <c r="B26" s="201" t="s">
        <v>703</v>
      </c>
      <c r="C26" s="201" t="s">
        <v>701</v>
      </c>
      <c r="D26" s="201" t="s">
        <v>701</v>
      </c>
      <c r="E26" s="201" t="s">
        <v>703</v>
      </c>
    </row>
    <row r="27" spans="1:5" x14ac:dyDescent="0.35">
      <c r="A27" s="200" t="s">
        <v>726</v>
      </c>
      <c r="B27" s="201" t="s">
        <v>703</v>
      </c>
      <c r="C27" s="201" t="s">
        <v>703</v>
      </c>
      <c r="D27" s="208" t="s">
        <v>701</v>
      </c>
      <c r="E27" s="201" t="s">
        <v>701</v>
      </c>
    </row>
    <row r="28" spans="1:5" x14ac:dyDescent="0.35">
      <c r="A28" s="200" t="s">
        <v>727</v>
      </c>
      <c r="B28" s="201" t="s">
        <v>703</v>
      </c>
      <c r="C28" s="201" t="s">
        <v>703</v>
      </c>
      <c r="D28" s="201" t="s">
        <v>701</v>
      </c>
      <c r="E28" s="201" t="s">
        <v>701</v>
      </c>
    </row>
    <row r="29" spans="1:5" x14ac:dyDescent="0.35">
      <c r="A29" s="200" t="s">
        <v>728</v>
      </c>
      <c r="B29" s="201" t="s">
        <v>703</v>
      </c>
      <c r="C29" s="201" t="s">
        <v>703</v>
      </c>
      <c r="D29" s="201" t="s">
        <v>701</v>
      </c>
      <c r="E29" s="201" t="s">
        <v>701</v>
      </c>
    </row>
    <row r="30" spans="1:5" x14ac:dyDescent="0.35">
      <c r="A30" s="200" t="s">
        <v>729</v>
      </c>
      <c r="B30" s="201" t="s">
        <v>701</v>
      </c>
      <c r="C30" s="201" t="s">
        <v>701</v>
      </c>
      <c r="D30" s="201" t="s">
        <v>701</v>
      </c>
      <c r="E30" s="201" t="s">
        <v>701</v>
      </c>
    </row>
    <row r="31" spans="1:5" x14ac:dyDescent="0.35">
      <c r="A31" s="200" t="s">
        <v>730</v>
      </c>
      <c r="B31" s="201" t="s">
        <v>701</v>
      </c>
      <c r="C31" s="201" t="s">
        <v>701</v>
      </c>
      <c r="D31" s="201" t="s">
        <v>701</v>
      </c>
      <c r="E31" s="201" t="s">
        <v>701</v>
      </c>
    </row>
    <row r="32" spans="1:5" x14ac:dyDescent="0.35">
      <c r="A32" s="200" t="s">
        <v>731</v>
      </c>
      <c r="B32" s="201" t="s">
        <v>703</v>
      </c>
      <c r="C32" s="201" t="s">
        <v>703</v>
      </c>
      <c r="D32" s="208" t="s">
        <v>732</v>
      </c>
      <c r="E32" s="208" t="s">
        <v>732</v>
      </c>
    </row>
    <row r="33" spans="1:5" x14ac:dyDescent="0.35">
      <c r="A33" s="200" t="s">
        <v>733</v>
      </c>
      <c r="B33" s="201" t="s">
        <v>703</v>
      </c>
      <c r="C33" s="201" t="s">
        <v>703</v>
      </c>
      <c r="D33" s="208" t="s">
        <v>701</v>
      </c>
      <c r="E33" s="201" t="s">
        <v>701</v>
      </c>
    </row>
    <row r="34" spans="1:5" x14ac:dyDescent="0.35">
      <c r="A34" s="200" t="s">
        <v>734</v>
      </c>
      <c r="B34" s="201" t="s">
        <v>701</v>
      </c>
      <c r="C34" s="201" t="s">
        <v>701</v>
      </c>
      <c r="D34" s="208" t="s">
        <v>701</v>
      </c>
      <c r="E34" s="201" t="s">
        <v>701</v>
      </c>
    </row>
    <row r="35" spans="1:5" x14ac:dyDescent="0.35">
      <c r="A35" s="200" t="s">
        <v>735</v>
      </c>
      <c r="B35" s="201" t="s">
        <v>703</v>
      </c>
      <c r="C35" s="201" t="s">
        <v>703</v>
      </c>
      <c r="D35" s="208" t="s">
        <v>732</v>
      </c>
      <c r="E35" s="201" t="s">
        <v>701</v>
      </c>
    </row>
    <row r="36" spans="1:5" x14ac:dyDescent="0.35">
      <c r="A36" s="200" t="s">
        <v>736</v>
      </c>
      <c r="B36" s="201" t="s">
        <v>703</v>
      </c>
      <c r="C36" s="201" t="s">
        <v>703</v>
      </c>
      <c r="D36" s="201" t="s">
        <v>701</v>
      </c>
      <c r="E36" s="201" t="s">
        <v>703</v>
      </c>
    </row>
    <row r="37" spans="1:5" ht="13.5" customHeight="1" x14ac:dyDescent="0.35">
      <c r="A37" s="221" t="s">
        <v>737</v>
      </c>
    </row>
    <row r="38" spans="1:5" ht="13.5" customHeight="1" x14ac:dyDescent="0.35">
      <c r="A38" s="212" t="s">
        <v>738</v>
      </c>
    </row>
    <row r="39" spans="1:5" s="22" customFormat="1" ht="11.5" x14ac:dyDescent="0.25">
      <c r="A39" s="221" t="s">
        <v>739</v>
      </c>
    </row>
    <row r="40" spans="1:5" s="22" customFormat="1" ht="11.5" x14ac:dyDescent="0.25">
      <c r="A40" s="221" t="s">
        <v>740</v>
      </c>
    </row>
    <row r="41" spans="1:5" s="22" customFormat="1" ht="11.5" x14ac:dyDescent="0.25">
      <c r="A41" s="221" t="s">
        <v>741</v>
      </c>
    </row>
    <row r="42" spans="1:5" s="22" customFormat="1" ht="11.5" x14ac:dyDescent="0.25">
      <c r="A42" s="221"/>
    </row>
  </sheetData>
  <pageMargins left="0.7" right="0.7" top="0.75" bottom="0.75" header="0.3" footer="0.3"/>
  <pageSetup scale="82" orientation="landscape" r:id="rId1"/>
  <headerFooter>
    <oddHeader>&amp;C&amp;"Arial,Bold"&amp;16&amp;K000000 2025 District Agreements to Enforce CARB Programs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CED3-58DA-4391-86C7-BDCFA9364043}">
  <dimension ref="A1:L52"/>
  <sheetViews>
    <sheetView showGridLines="0" view="pageLayout" zoomScaleNormal="110" workbookViewId="0">
      <selection activeCell="B50" sqref="B50"/>
    </sheetView>
  </sheetViews>
  <sheetFormatPr defaultColWidth="3.453125" defaultRowHeight="14.5" x14ac:dyDescent="0.35"/>
  <cols>
    <col min="1" max="1" width="30" customWidth="1"/>
    <col min="2" max="2" width="9.26953125" customWidth="1"/>
    <col min="3" max="3" width="10.54296875" customWidth="1"/>
    <col min="4" max="4" width="9.81640625" customWidth="1"/>
    <col min="5" max="5" width="11.81640625" customWidth="1"/>
    <col min="6" max="6" width="12.1796875" customWidth="1"/>
    <col min="7" max="7" width="11.1796875" customWidth="1"/>
    <col min="8" max="8" width="11.7265625" customWidth="1"/>
    <col min="9" max="9" width="5.7265625" customWidth="1"/>
    <col min="10" max="10" width="9.26953125" bestFit="1" customWidth="1"/>
    <col min="11" max="11" width="4.453125" bestFit="1" customWidth="1"/>
  </cols>
  <sheetData>
    <row r="1" spans="1:12" ht="49.5" customHeight="1" x14ac:dyDescent="0.35">
      <c r="A1" s="160" t="s">
        <v>1</v>
      </c>
      <c r="B1" s="162" t="s">
        <v>171</v>
      </c>
      <c r="C1" s="161" t="s">
        <v>742</v>
      </c>
      <c r="D1" s="162" t="s">
        <v>743</v>
      </c>
      <c r="E1" s="161" t="s">
        <v>744</v>
      </c>
      <c r="F1" s="161" t="s">
        <v>745</v>
      </c>
      <c r="G1" s="161" t="s">
        <v>746</v>
      </c>
      <c r="H1" s="161" t="s">
        <v>747</v>
      </c>
      <c r="I1" s="5"/>
    </row>
    <row r="2" spans="1:12" ht="19.5" customHeight="1" x14ac:dyDescent="0.35">
      <c r="A2" s="63" t="s">
        <v>19</v>
      </c>
      <c r="B2" s="158"/>
      <c r="C2" s="158"/>
      <c r="D2" s="158"/>
      <c r="E2" s="159"/>
      <c r="F2" s="159"/>
      <c r="G2" s="159"/>
      <c r="H2" s="159"/>
      <c r="I2" s="5"/>
    </row>
    <row r="3" spans="1:12" ht="17.649999999999999" customHeight="1" x14ac:dyDescent="0.35">
      <c r="A3" s="57" t="s">
        <v>748</v>
      </c>
      <c r="B3" s="200">
        <v>1</v>
      </c>
      <c r="C3" s="200">
        <v>1</v>
      </c>
      <c r="D3" s="200">
        <v>0</v>
      </c>
      <c r="E3" s="155">
        <v>1</v>
      </c>
      <c r="F3" s="156" t="s">
        <v>749</v>
      </c>
      <c r="G3" s="155">
        <v>1</v>
      </c>
      <c r="H3" s="225" t="s">
        <v>750</v>
      </c>
      <c r="I3" s="5"/>
    </row>
    <row r="4" spans="1:12" ht="15" customHeight="1" x14ac:dyDescent="0.35">
      <c r="A4" s="60" t="s">
        <v>35</v>
      </c>
      <c r="B4" s="158"/>
      <c r="C4" s="158"/>
      <c r="D4" s="158"/>
      <c r="E4" s="159"/>
      <c r="F4" s="159"/>
      <c r="G4" s="159"/>
      <c r="H4" s="159"/>
      <c r="I4" s="5"/>
    </row>
    <row r="5" spans="1:12" ht="15" customHeight="1" x14ac:dyDescent="0.35">
      <c r="A5" s="52" t="s">
        <v>751</v>
      </c>
      <c r="B5" s="200">
        <v>1</v>
      </c>
      <c r="C5" s="200">
        <v>1</v>
      </c>
      <c r="D5" s="200">
        <v>0</v>
      </c>
      <c r="E5" s="227" t="s">
        <v>749</v>
      </c>
      <c r="F5" s="227">
        <v>1</v>
      </c>
      <c r="G5" s="227">
        <v>1</v>
      </c>
      <c r="H5" s="201" t="s">
        <v>750</v>
      </c>
      <c r="I5" s="5"/>
    </row>
    <row r="6" spans="1:12" x14ac:dyDescent="0.35">
      <c r="A6" s="52" t="s">
        <v>32</v>
      </c>
      <c r="B6" s="200">
        <v>30</v>
      </c>
      <c r="C6" s="200">
        <v>30</v>
      </c>
      <c r="D6" s="200">
        <v>0</v>
      </c>
      <c r="E6" s="227">
        <v>1</v>
      </c>
      <c r="F6" s="227" t="s">
        <v>749</v>
      </c>
      <c r="G6" s="227">
        <v>1</v>
      </c>
      <c r="H6" s="201" t="s">
        <v>750</v>
      </c>
      <c r="I6" s="5"/>
    </row>
    <row r="7" spans="1:12" x14ac:dyDescent="0.35">
      <c r="A7" s="52" t="s">
        <v>752</v>
      </c>
      <c r="B7" s="200">
        <v>242</v>
      </c>
      <c r="C7" s="200">
        <v>242</v>
      </c>
      <c r="D7" s="200">
        <v>0</v>
      </c>
      <c r="E7" s="227">
        <v>1</v>
      </c>
      <c r="F7" s="227">
        <v>1</v>
      </c>
      <c r="G7" s="227">
        <v>1</v>
      </c>
      <c r="H7" s="201" t="s">
        <v>750</v>
      </c>
      <c r="I7" s="5"/>
    </row>
    <row r="8" spans="1:12" ht="14.65" customHeight="1" x14ac:dyDescent="0.35">
      <c r="A8" s="52" t="s">
        <v>753</v>
      </c>
      <c r="B8" s="200">
        <v>2</v>
      </c>
      <c r="C8" s="200">
        <v>2</v>
      </c>
      <c r="D8" s="200">
        <v>0</v>
      </c>
      <c r="E8" s="227" t="s">
        <v>749</v>
      </c>
      <c r="F8" s="227">
        <v>1</v>
      </c>
      <c r="G8" s="227">
        <v>1</v>
      </c>
      <c r="H8" s="201" t="s">
        <v>750</v>
      </c>
      <c r="I8" s="157"/>
      <c r="K8" s="31"/>
      <c r="L8" s="31"/>
    </row>
    <row r="9" spans="1:12" x14ac:dyDescent="0.35">
      <c r="A9" s="60" t="s">
        <v>754</v>
      </c>
      <c r="B9" s="158"/>
      <c r="C9" s="158"/>
      <c r="D9" s="158"/>
      <c r="E9" s="228"/>
      <c r="F9" s="228"/>
      <c r="G9" s="228"/>
      <c r="H9" s="159"/>
      <c r="I9" s="5"/>
    </row>
    <row r="10" spans="1:12" x14ac:dyDescent="0.35">
      <c r="A10" s="200" t="s">
        <v>755</v>
      </c>
      <c r="B10" s="200">
        <v>2272</v>
      </c>
      <c r="C10" s="200">
        <v>2246</v>
      </c>
      <c r="D10" s="200">
        <v>26</v>
      </c>
      <c r="E10" s="227">
        <v>0.98333333333333295</v>
      </c>
      <c r="F10" s="227">
        <v>0.99505928853754899</v>
      </c>
      <c r="G10" s="227">
        <v>0.988556338028169</v>
      </c>
      <c r="H10" s="201" t="s">
        <v>750</v>
      </c>
      <c r="I10" s="5"/>
      <c r="K10" s="31"/>
    </row>
    <row r="11" spans="1:12" x14ac:dyDescent="0.35">
      <c r="A11" s="200" t="s">
        <v>756</v>
      </c>
      <c r="B11" s="200">
        <v>2169</v>
      </c>
      <c r="C11" s="200">
        <v>2091</v>
      </c>
      <c r="D11" s="200">
        <v>78</v>
      </c>
      <c r="E11" s="227">
        <v>0.95533498759305202</v>
      </c>
      <c r="F11" s="227">
        <v>0.97499999999999998</v>
      </c>
      <c r="G11" s="227">
        <v>0.96403872752420405</v>
      </c>
      <c r="H11" s="201" t="s">
        <v>750</v>
      </c>
      <c r="I11" s="5"/>
      <c r="K11" s="31"/>
    </row>
    <row r="12" spans="1:12" x14ac:dyDescent="0.35">
      <c r="A12" s="200" t="s">
        <v>757</v>
      </c>
      <c r="B12" s="200">
        <v>1380</v>
      </c>
      <c r="C12" s="200">
        <v>1242</v>
      </c>
      <c r="D12" s="200">
        <v>138</v>
      </c>
      <c r="E12" s="227">
        <v>0.89384800965018096</v>
      </c>
      <c r="F12" s="227">
        <v>0.90925589836660603</v>
      </c>
      <c r="G12" s="227">
        <v>0.9</v>
      </c>
      <c r="H12" s="201" t="s">
        <v>758</v>
      </c>
      <c r="I12" s="5"/>
      <c r="K12" s="31"/>
    </row>
    <row r="13" spans="1:12" x14ac:dyDescent="0.35">
      <c r="A13" s="200" t="s">
        <v>759</v>
      </c>
      <c r="B13" s="200">
        <v>1814</v>
      </c>
      <c r="C13" s="200">
        <v>1249</v>
      </c>
      <c r="D13" s="200">
        <v>565</v>
      </c>
      <c r="E13" s="227">
        <v>0.67959183673469303</v>
      </c>
      <c r="F13" s="227">
        <v>0.699040767386091</v>
      </c>
      <c r="G13" s="227">
        <v>0.68853362734288803</v>
      </c>
      <c r="H13" s="201" t="s">
        <v>760</v>
      </c>
      <c r="I13" s="5"/>
      <c r="K13" s="31"/>
    </row>
    <row r="14" spans="1:12" x14ac:dyDescent="0.35">
      <c r="A14" s="200" t="s">
        <v>761</v>
      </c>
      <c r="B14" s="200">
        <v>2138</v>
      </c>
      <c r="C14" s="200">
        <v>2052</v>
      </c>
      <c r="D14" s="200">
        <v>86</v>
      </c>
      <c r="E14" s="227">
        <v>0.94873817034700303</v>
      </c>
      <c r="F14" s="229">
        <v>0.97586206896551697</v>
      </c>
      <c r="G14" s="227">
        <v>0.95977549111318905</v>
      </c>
      <c r="H14" s="201" t="s">
        <v>750</v>
      </c>
      <c r="I14" s="5"/>
      <c r="K14" s="31"/>
    </row>
    <row r="15" spans="1:12" x14ac:dyDescent="0.35">
      <c r="A15" s="200" t="s">
        <v>762</v>
      </c>
      <c r="B15" s="200">
        <v>2428</v>
      </c>
      <c r="C15" s="200">
        <v>2172</v>
      </c>
      <c r="D15" s="200">
        <v>256</v>
      </c>
      <c r="E15" s="227">
        <v>0.89450549450549399</v>
      </c>
      <c r="F15" s="227">
        <v>0.89463781749764804</v>
      </c>
      <c r="G15" s="227">
        <v>0.89456342668863198</v>
      </c>
      <c r="H15" s="201" t="s">
        <v>758</v>
      </c>
      <c r="I15" s="5"/>
      <c r="K15" s="31"/>
    </row>
    <row r="16" spans="1:12" x14ac:dyDescent="0.35">
      <c r="A16" s="200" t="s">
        <v>763</v>
      </c>
      <c r="B16" s="200">
        <v>3049</v>
      </c>
      <c r="C16" s="200">
        <v>3030</v>
      </c>
      <c r="D16" s="200">
        <v>19</v>
      </c>
      <c r="E16" s="227">
        <v>0.99404761904761896</v>
      </c>
      <c r="F16" s="227">
        <v>0.99354838709677396</v>
      </c>
      <c r="G16" s="227">
        <v>0.993768448671695</v>
      </c>
      <c r="H16" s="201" t="s">
        <v>750</v>
      </c>
      <c r="I16" s="5"/>
      <c r="K16" s="31"/>
    </row>
    <row r="17" spans="1:11" x14ac:dyDescent="0.35">
      <c r="A17" s="200" t="s">
        <v>764</v>
      </c>
      <c r="B17" s="200">
        <v>647</v>
      </c>
      <c r="C17" s="200">
        <v>544</v>
      </c>
      <c r="D17" s="200">
        <v>103</v>
      </c>
      <c r="E17" s="227">
        <v>0.75892857142857095</v>
      </c>
      <c r="F17" s="227">
        <v>0.92926045016077097</v>
      </c>
      <c r="G17" s="227">
        <v>0.84080370942812899</v>
      </c>
      <c r="H17" s="201" t="s">
        <v>760</v>
      </c>
      <c r="I17" s="5"/>
      <c r="K17" s="31"/>
    </row>
    <row r="18" spans="1:11" x14ac:dyDescent="0.35">
      <c r="A18" s="200" t="s">
        <v>765</v>
      </c>
      <c r="B18" s="200">
        <v>1</v>
      </c>
      <c r="C18" s="200">
        <v>1</v>
      </c>
      <c r="D18" s="200">
        <v>0</v>
      </c>
      <c r="E18" s="227" t="s">
        <v>749</v>
      </c>
      <c r="F18" s="227">
        <v>1</v>
      </c>
      <c r="G18" s="227">
        <v>1</v>
      </c>
      <c r="H18" s="201" t="s">
        <v>750</v>
      </c>
      <c r="I18" s="5"/>
      <c r="K18" s="31"/>
    </row>
    <row r="19" spans="1:11" ht="15.65" customHeight="1" x14ac:dyDescent="0.35">
      <c r="A19" s="200" t="s">
        <v>766</v>
      </c>
      <c r="B19" s="200">
        <v>52</v>
      </c>
      <c r="C19" s="200">
        <v>51</v>
      </c>
      <c r="D19" s="200">
        <v>1</v>
      </c>
      <c r="E19" s="229">
        <v>1</v>
      </c>
      <c r="F19" s="227">
        <v>0.90909090909090895</v>
      </c>
      <c r="G19" s="227">
        <v>0.98076923076922995</v>
      </c>
      <c r="H19" s="201" t="s">
        <v>750</v>
      </c>
      <c r="I19" s="5"/>
      <c r="K19" s="31"/>
    </row>
    <row r="20" spans="1:11" ht="15.65" customHeight="1" x14ac:dyDescent="0.35">
      <c r="A20" s="200" t="s">
        <v>767</v>
      </c>
      <c r="B20" s="200">
        <v>291</v>
      </c>
      <c r="C20" s="200">
        <v>214</v>
      </c>
      <c r="D20" s="200">
        <v>77</v>
      </c>
      <c r="E20" s="227">
        <v>0.78212290502793202</v>
      </c>
      <c r="F20" s="227">
        <v>0.66071428571428503</v>
      </c>
      <c r="G20" s="227">
        <v>0.73539518900343603</v>
      </c>
      <c r="H20" s="201" t="s">
        <v>760</v>
      </c>
      <c r="I20" s="5"/>
      <c r="K20" s="31"/>
    </row>
    <row r="21" spans="1:11" ht="15.65" customHeight="1" x14ac:dyDescent="0.35">
      <c r="A21" s="200" t="s">
        <v>768</v>
      </c>
      <c r="B21" s="200">
        <v>2777</v>
      </c>
      <c r="C21" s="200">
        <v>2637</v>
      </c>
      <c r="D21" s="200">
        <v>140</v>
      </c>
      <c r="E21" s="227">
        <v>0.95088161209068001</v>
      </c>
      <c r="F21" s="227">
        <v>0.94785534062237098</v>
      </c>
      <c r="G21" s="227">
        <v>0.94958588404753297</v>
      </c>
      <c r="H21" s="201" t="s">
        <v>758</v>
      </c>
      <c r="I21" s="5"/>
      <c r="K21" s="31"/>
    </row>
    <row r="22" spans="1:11" x14ac:dyDescent="0.35">
      <c r="A22" s="60" t="s">
        <v>769</v>
      </c>
      <c r="B22" s="158"/>
      <c r="C22" s="158"/>
      <c r="D22" s="158"/>
      <c r="E22" s="228"/>
      <c r="F22" s="228"/>
      <c r="G22" s="228"/>
      <c r="H22" s="159"/>
      <c r="I22" s="5"/>
      <c r="J22" s="13"/>
    </row>
    <row r="23" spans="1:11" x14ac:dyDescent="0.35">
      <c r="A23" s="52" t="s">
        <v>770</v>
      </c>
      <c r="B23" s="200">
        <v>66</v>
      </c>
      <c r="C23" s="200">
        <v>66</v>
      </c>
      <c r="D23" s="200">
        <v>0</v>
      </c>
      <c r="E23" s="155" t="s">
        <v>749</v>
      </c>
      <c r="F23" s="227">
        <v>1</v>
      </c>
      <c r="G23" s="227">
        <v>1</v>
      </c>
      <c r="H23" s="201" t="s">
        <v>750</v>
      </c>
      <c r="I23" s="5"/>
      <c r="J23" s="13"/>
    </row>
    <row r="24" spans="1:11" x14ac:dyDescent="0.35">
      <c r="A24" s="52" t="s">
        <v>771</v>
      </c>
      <c r="B24" s="200">
        <v>14</v>
      </c>
      <c r="C24" s="200">
        <v>12</v>
      </c>
      <c r="D24" s="200">
        <v>2</v>
      </c>
      <c r="E24" s="227">
        <v>0.88888888888888795</v>
      </c>
      <c r="F24" s="227">
        <v>0.8</v>
      </c>
      <c r="G24" s="227">
        <v>0.85714285714285698</v>
      </c>
      <c r="H24" s="201" t="s">
        <v>758</v>
      </c>
      <c r="I24" s="5"/>
    </row>
    <row r="25" spans="1:11" x14ac:dyDescent="0.35">
      <c r="A25" s="52" t="s">
        <v>772</v>
      </c>
      <c r="B25" s="200">
        <v>533</v>
      </c>
      <c r="C25" s="200">
        <v>517</v>
      </c>
      <c r="D25" s="200">
        <v>16</v>
      </c>
      <c r="E25" s="227">
        <v>0.97222222222222199</v>
      </c>
      <c r="F25" s="227">
        <v>0.969818913480885</v>
      </c>
      <c r="G25" s="227">
        <v>0.96998123827392102</v>
      </c>
      <c r="H25" s="201" t="s">
        <v>750</v>
      </c>
      <c r="I25" s="5"/>
    </row>
    <row r="26" spans="1:11" x14ac:dyDescent="0.35">
      <c r="A26" s="52" t="s">
        <v>773</v>
      </c>
      <c r="B26" s="200">
        <v>7661</v>
      </c>
      <c r="C26" s="200">
        <v>7655</v>
      </c>
      <c r="D26" s="200">
        <v>6</v>
      </c>
      <c r="E26" s="229">
        <v>1</v>
      </c>
      <c r="F26" s="227">
        <v>0.99896121883656497</v>
      </c>
      <c r="G26" s="227">
        <v>0.99921681242657601</v>
      </c>
      <c r="H26" s="201" t="s">
        <v>750</v>
      </c>
      <c r="I26" s="5"/>
    </row>
    <row r="27" spans="1:11" x14ac:dyDescent="0.35">
      <c r="A27" s="202" t="s">
        <v>767</v>
      </c>
      <c r="B27" s="200">
        <v>1040</v>
      </c>
      <c r="C27" s="200">
        <v>1040</v>
      </c>
      <c r="D27" s="200">
        <v>0</v>
      </c>
      <c r="E27" s="227" t="s">
        <v>749</v>
      </c>
      <c r="F27" s="227">
        <v>1</v>
      </c>
      <c r="G27" s="227">
        <v>1</v>
      </c>
      <c r="H27" s="201" t="s">
        <v>750</v>
      </c>
      <c r="I27" s="5"/>
    </row>
    <row r="28" spans="1:11" ht="15" customHeight="1" x14ac:dyDescent="0.35">
      <c r="A28" s="52" t="s">
        <v>774</v>
      </c>
      <c r="B28" s="200">
        <v>2</v>
      </c>
      <c r="C28" s="200">
        <v>0</v>
      </c>
      <c r="D28" s="200">
        <v>2</v>
      </c>
      <c r="E28" s="155" t="s">
        <v>749</v>
      </c>
      <c r="F28" s="227">
        <v>0</v>
      </c>
      <c r="G28" s="227">
        <v>0</v>
      </c>
      <c r="H28" s="201" t="s">
        <v>760</v>
      </c>
      <c r="I28" s="5"/>
    </row>
    <row r="29" spans="1:11" ht="14.65" customHeight="1" x14ac:dyDescent="0.35">
      <c r="A29" s="63" t="s">
        <v>25</v>
      </c>
      <c r="B29" s="158"/>
      <c r="C29" s="158"/>
      <c r="D29" s="158"/>
      <c r="E29" s="228"/>
      <c r="F29" s="228"/>
      <c r="G29" s="228"/>
      <c r="H29" s="159"/>
      <c r="I29" s="5"/>
    </row>
    <row r="30" spans="1:11" x14ac:dyDescent="0.35">
      <c r="A30" s="52" t="s">
        <v>775</v>
      </c>
      <c r="B30" s="200">
        <v>20</v>
      </c>
      <c r="C30" s="200">
        <v>2</v>
      </c>
      <c r="D30" s="200">
        <v>18</v>
      </c>
      <c r="E30" s="227">
        <v>0.133333333333333</v>
      </c>
      <c r="F30" s="227">
        <v>0</v>
      </c>
      <c r="G30" s="227">
        <v>0.1</v>
      </c>
      <c r="H30" s="201" t="s">
        <v>760</v>
      </c>
      <c r="I30" s="5"/>
    </row>
    <row r="31" spans="1:11" x14ac:dyDescent="0.35">
      <c r="A31" s="52" t="s">
        <v>776</v>
      </c>
      <c r="B31" s="200">
        <v>14</v>
      </c>
      <c r="C31" s="200">
        <v>9</v>
      </c>
      <c r="D31" s="200">
        <v>3</v>
      </c>
      <c r="E31" s="227">
        <v>0.8</v>
      </c>
      <c r="F31" s="227">
        <v>0.55555555555555503</v>
      </c>
      <c r="G31" s="227">
        <v>0.64285714285714202</v>
      </c>
      <c r="H31" s="201" t="s">
        <v>760</v>
      </c>
      <c r="I31" s="5"/>
    </row>
    <row r="32" spans="1:11" x14ac:dyDescent="0.35">
      <c r="A32" s="52" t="s">
        <v>275</v>
      </c>
      <c r="B32" s="200">
        <v>6</v>
      </c>
      <c r="C32" s="200">
        <v>6</v>
      </c>
      <c r="D32" s="200">
        <v>0</v>
      </c>
      <c r="E32" s="227">
        <v>1</v>
      </c>
      <c r="F32" s="227">
        <v>1</v>
      </c>
      <c r="G32" s="227">
        <v>1</v>
      </c>
      <c r="H32" s="201" t="s">
        <v>750</v>
      </c>
      <c r="I32" s="5"/>
    </row>
    <row r="33" spans="1:9" x14ac:dyDescent="0.35">
      <c r="A33" s="60" t="s">
        <v>777</v>
      </c>
      <c r="B33" s="158"/>
      <c r="C33" s="158"/>
      <c r="D33" s="158"/>
      <c r="E33" s="228"/>
      <c r="F33" s="228"/>
      <c r="G33" s="228"/>
      <c r="H33" s="159"/>
      <c r="I33" s="5"/>
    </row>
    <row r="34" spans="1:9" x14ac:dyDescent="0.35">
      <c r="A34" s="52" t="s">
        <v>778</v>
      </c>
      <c r="B34" s="200">
        <v>69</v>
      </c>
      <c r="C34" s="200">
        <v>68</v>
      </c>
      <c r="D34" s="200">
        <v>1</v>
      </c>
      <c r="E34" s="227">
        <v>0.97435897435897401</v>
      </c>
      <c r="F34" s="227">
        <v>1</v>
      </c>
      <c r="G34" s="227">
        <v>0.98550724637681097</v>
      </c>
      <c r="H34" s="201" t="s">
        <v>750</v>
      </c>
      <c r="I34" s="5"/>
    </row>
    <row r="35" spans="1:9" x14ac:dyDescent="0.35">
      <c r="A35" s="52" t="s">
        <v>779</v>
      </c>
      <c r="B35" s="200">
        <v>136</v>
      </c>
      <c r="C35" s="200">
        <v>134</v>
      </c>
      <c r="D35" s="200">
        <v>2</v>
      </c>
      <c r="E35" s="227">
        <v>0.98571428571428499</v>
      </c>
      <c r="F35" s="227">
        <v>0.98484848484848397</v>
      </c>
      <c r="G35" s="227">
        <v>0.98529411764705799</v>
      </c>
      <c r="H35" s="201" t="s">
        <v>750</v>
      </c>
      <c r="I35" s="5"/>
    </row>
    <row r="36" spans="1:9" x14ac:dyDescent="0.35">
      <c r="A36" s="52" t="s">
        <v>780</v>
      </c>
      <c r="B36" s="200">
        <v>1</v>
      </c>
      <c r="C36" s="200">
        <v>1</v>
      </c>
      <c r="D36" s="200">
        <v>0</v>
      </c>
      <c r="E36" s="227">
        <v>1</v>
      </c>
      <c r="F36" s="227" t="s">
        <v>749</v>
      </c>
      <c r="G36" s="227">
        <v>1</v>
      </c>
      <c r="H36" s="201" t="s">
        <v>750</v>
      </c>
      <c r="I36" s="5"/>
    </row>
    <row r="37" spans="1:9" x14ac:dyDescent="0.35">
      <c r="A37" s="52" t="s">
        <v>22</v>
      </c>
      <c r="B37" s="200">
        <v>162</v>
      </c>
      <c r="C37" s="200">
        <v>162</v>
      </c>
      <c r="D37" s="200">
        <v>0</v>
      </c>
      <c r="E37" s="227">
        <v>1</v>
      </c>
      <c r="F37" s="155">
        <v>1</v>
      </c>
      <c r="G37" s="227">
        <v>1</v>
      </c>
      <c r="H37" s="201" t="s">
        <v>750</v>
      </c>
      <c r="I37" s="5"/>
    </row>
    <row r="38" spans="1:9" x14ac:dyDescent="0.35">
      <c r="A38" s="52" t="s">
        <v>781</v>
      </c>
      <c r="B38" s="200">
        <v>97</v>
      </c>
      <c r="C38" s="200">
        <v>97</v>
      </c>
      <c r="D38" s="200">
        <v>0</v>
      </c>
      <c r="E38" s="227">
        <v>1</v>
      </c>
      <c r="F38" s="155">
        <v>1</v>
      </c>
      <c r="G38" s="227">
        <v>1</v>
      </c>
      <c r="H38" s="201" t="s">
        <v>750</v>
      </c>
      <c r="I38" s="5"/>
    </row>
    <row r="39" spans="1:9" x14ac:dyDescent="0.35">
      <c r="A39" s="52" t="s">
        <v>782</v>
      </c>
      <c r="B39" s="200">
        <v>156</v>
      </c>
      <c r="C39" s="200">
        <v>156</v>
      </c>
      <c r="D39" s="200">
        <v>0</v>
      </c>
      <c r="E39" s="227">
        <v>1</v>
      </c>
      <c r="F39" s="227">
        <v>1</v>
      </c>
      <c r="G39" s="227">
        <v>1</v>
      </c>
      <c r="H39" s="201" t="s">
        <v>750</v>
      </c>
      <c r="I39" s="5"/>
    </row>
    <row r="40" spans="1:9" x14ac:dyDescent="0.35">
      <c r="A40" s="212" t="s">
        <v>783</v>
      </c>
      <c r="B40" s="86"/>
      <c r="C40" s="86"/>
      <c r="D40" s="86"/>
      <c r="E40" s="86"/>
      <c r="F40" s="86"/>
      <c r="G40" s="86"/>
      <c r="H40" s="86"/>
      <c r="I40" s="5"/>
    </row>
    <row r="41" spans="1:9" x14ac:dyDescent="0.35">
      <c r="A41" s="221" t="s">
        <v>784</v>
      </c>
      <c r="B41" s="26"/>
      <c r="C41" s="26"/>
      <c r="D41" s="26"/>
      <c r="E41" s="26"/>
      <c r="F41" s="26"/>
      <c r="G41" s="26"/>
      <c r="H41" s="26"/>
    </row>
    <row r="42" spans="1:9" x14ac:dyDescent="0.35">
      <c r="A42" s="221" t="s">
        <v>785</v>
      </c>
      <c r="B42" s="26"/>
      <c r="C42" s="26"/>
      <c r="D42" s="26"/>
      <c r="E42" s="26"/>
      <c r="F42" s="26"/>
      <c r="G42" s="26"/>
      <c r="H42" s="26"/>
    </row>
    <row r="43" spans="1:9" x14ac:dyDescent="0.35">
      <c r="A43" s="26"/>
      <c r="B43" s="26"/>
      <c r="C43" s="26"/>
      <c r="D43" s="26"/>
      <c r="E43" s="26"/>
      <c r="F43" s="26"/>
      <c r="G43" s="26"/>
      <c r="H43" s="26"/>
    </row>
    <row r="44" spans="1:9" x14ac:dyDescent="0.35">
      <c r="A44" s="26"/>
      <c r="B44" s="26"/>
      <c r="C44" s="26"/>
      <c r="D44" s="26"/>
      <c r="E44" s="26"/>
      <c r="F44" s="26"/>
      <c r="G44" s="26"/>
      <c r="H44" s="26"/>
    </row>
    <row r="45" spans="1:9" x14ac:dyDescent="0.35">
      <c r="A45" s="26"/>
      <c r="B45" s="26"/>
      <c r="C45" s="26"/>
      <c r="D45" s="26"/>
      <c r="E45" s="26"/>
      <c r="F45" s="26"/>
      <c r="G45" s="26"/>
      <c r="H45" s="26"/>
    </row>
    <row r="46" spans="1:9" x14ac:dyDescent="0.35">
      <c r="A46" s="26"/>
      <c r="B46" s="26"/>
      <c r="C46" s="26"/>
      <c r="D46" s="26"/>
      <c r="E46" s="26"/>
      <c r="F46" s="26"/>
      <c r="G46" s="26"/>
      <c r="H46" s="26"/>
    </row>
    <row r="47" spans="1:9" x14ac:dyDescent="0.35">
      <c r="A47" s="26"/>
      <c r="B47" s="26"/>
      <c r="C47" s="26"/>
      <c r="D47" s="26"/>
      <c r="E47" s="26"/>
      <c r="F47" s="26"/>
      <c r="G47" s="26"/>
      <c r="H47" s="26"/>
    </row>
    <row r="48" spans="1:9" x14ac:dyDescent="0.35">
      <c r="A48" s="26"/>
      <c r="B48" s="26"/>
      <c r="C48" s="26"/>
      <c r="D48" s="26"/>
      <c r="E48" s="26"/>
      <c r="F48" s="26"/>
      <c r="G48" s="26"/>
      <c r="H48" s="26"/>
    </row>
    <row r="49" spans="1:8" x14ac:dyDescent="0.35">
      <c r="A49" s="26"/>
      <c r="B49" s="26"/>
      <c r="C49" s="26"/>
      <c r="D49" s="26"/>
      <c r="E49" s="26"/>
      <c r="F49" s="26"/>
      <c r="G49" s="26"/>
      <c r="H49" s="26"/>
    </row>
    <row r="50" spans="1:8" x14ac:dyDescent="0.35">
      <c r="A50" s="26"/>
      <c r="B50" s="26"/>
      <c r="C50" s="26"/>
      <c r="D50" s="26"/>
      <c r="E50" s="26"/>
      <c r="F50" s="26"/>
      <c r="G50" s="26"/>
      <c r="H50" s="26"/>
    </row>
    <row r="51" spans="1:8" x14ac:dyDescent="0.35">
      <c r="A51" s="26"/>
      <c r="B51" s="26"/>
      <c r="C51" s="26"/>
      <c r="D51" s="26"/>
      <c r="E51" s="26"/>
      <c r="F51" s="26"/>
      <c r="G51" s="26"/>
      <c r="H51" s="26"/>
    </row>
    <row r="52" spans="1:8" x14ac:dyDescent="0.35">
      <c r="A52" s="26"/>
      <c r="B52" s="26"/>
      <c r="C52" s="26"/>
      <c r="D52" s="26"/>
      <c r="E52" s="26"/>
      <c r="F52" s="26"/>
      <c r="G52" s="26"/>
      <c r="H52" s="26"/>
    </row>
  </sheetData>
  <pageMargins left="0.7" right="0.7" top="0.90625" bottom="0.75" header="0.3" footer="0.3"/>
  <pageSetup scale="79" orientation="portrait" r:id="rId1"/>
  <headerFooter>
    <oddHeader>&amp;C&amp;"Arial,Bold"&amp;16&amp;K000000EDVS Compliance Rates (2025)</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13CE-88FA-4916-99CD-36BE41B146CF}">
  <dimension ref="A1:L63"/>
  <sheetViews>
    <sheetView showGridLines="0" view="pageLayout" zoomScaleNormal="110" workbookViewId="0">
      <selection activeCell="B56" sqref="B56"/>
    </sheetView>
  </sheetViews>
  <sheetFormatPr defaultColWidth="3.453125" defaultRowHeight="14.5" x14ac:dyDescent="0.35"/>
  <cols>
    <col min="1" max="1" width="30" customWidth="1"/>
    <col min="2" max="2" width="9.26953125" customWidth="1"/>
    <col min="3" max="3" width="10.54296875" customWidth="1"/>
    <col min="4" max="4" width="9.81640625" customWidth="1"/>
    <col min="5" max="5" width="11.81640625" customWidth="1"/>
    <col min="6" max="6" width="12.1796875" customWidth="1"/>
    <col min="7" max="7" width="11.1796875" customWidth="1"/>
    <col min="8" max="8" width="11.7265625" customWidth="1"/>
    <col min="9" max="9" width="5.7265625" customWidth="1"/>
    <col min="10" max="10" width="9.26953125" bestFit="1" customWidth="1"/>
    <col min="11" max="11" width="4.453125" bestFit="1" customWidth="1"/>
  </cols>
  <sheetData>
    <row r="1" spans="1:12" ht="49.5" customHeight="1" x14ac:dyDescent="0.35">
      <c r="A1" s="160" t="s">
        <v>1</v>
      </c>
      <c r="B1" s="162" t="s">
        <v>171</v>
      </c>
      <c r="C1" s="161" t="s">
        <v>742</v>
      </c>
      <c r="D1" s="162" t="s">
        <v>743</v>
      </c>
      <c r="E1" s="161" t="s">
        <v>744</v>
      </c>
      <c r="F1" s="161" t="s">
        <v>745</v>
      </c>
      <c r="G1" s="161" t="s">
        <v>746</v>
      </c>
      <c r="H1" s="161" t="s">
        <v>747</v>
      </c>
      <c r="I1" s="5"/>
    </row>
    <row r="2" spans="1:12" ht="19.5" customHeight="1" x14ac:dyDescent="0.35">
      <c r="A2" s="63" t="s">
        <v>19</v>
      </c>
      <c r="B2" s="158"/>
      <c r="C2" s="158"/>
      <c r="D2" s="158"/>
      <c r="E2" s="159"/>
      <c r="F2" s="159"/>
      <c r="G2" s="159"/>
      <c r="H2" s="159"/>
      <c r="I2" s="5"/>
    </row>
    <row r="3" spans="1:12" x14ac:dyDescent="0.35">
      <c r="A3" s="57" t="s">
        <v>786</v>
      </c>
      <c r="B3" s="200">
        <v>105</v>
      </c>
      <c r="C3" s="200">
        <v>69</v>
      </c>
      <c r="D3" s="200">
        <v>36</v>
      </c>
      <c r="E3" s="155">
        <v>0.6</v>
      </c>
      <c r="F3" s="156">
        <v>0.8</v>
      </c>
      <c r="G3" s="155">
        <v>0.65714285714285703</v>
      </c>
      <c r="H3" s="226" t="s">
        <v>760</v>
      </c>
      <c r="I3" s="5"/>
    </row>
    <row r="4" spans="1:12" x14ac:dyDescent="0.35">
      <c r="A4" s="57" t="s">
        <v>787</v>
      </c>
      <c r="B4" s="200">
        <v>28</v>
      </c>
      <c r="C4" s="200">
        <v>23</v>
      </c>
      <c r="D4" s="200">
        <v>5</v>
      </c>
      <c r="E4" s="155">
        <v>0.81818181818181801</v>
      </c>
      <c r="F4" s="156">
        <v>0.82352941176470495</v>
      </c>
      <c r="G4" s="155">
        <v>0.82142857142857095</v>
      </c>
      <c r="H4" s="226" t="s">
        <v>760</v>
      </c>
      <c r="I4" s="5"/>
    </row>
    <row r="5" spans="1:12" x14ac:dyDescent="0.35">
      <c r="A5" s="57" t="s">
        <v>788</v>
      </c>
      <c r="B5" s="200">
        <v>125</v>
      </c>
      <c r="C5" s="200">
        <v>70</v>
      </c>
      <c r="D5" s="200">
        <v>55</v>
      </c>
      <c r="E5" s="155">
        <v>0.43589743589743501</v>
      </c>
      <c r="F5" s="156">
        <v>0.76595744680850997</v>
      </c>
      <c r="G5" s="155">
        <v>0.56000000000000005</v>
      </c>
      <c r="H5" s="226" t="s">
        <v>760</v>
      </c>
      <c r="I5" s="5"/>
    </row>
    <row r="6" spans="1:12" ht="17.649999999999999" customHeight="1" x14ac:dyDescent="0.35">
      <c r="A6" s="57" t="s">
        <v>19</v>
      </c>
      <c r="B6" s="200">
        <v>1432</v>
      </c>
      <c r="C6" s="200">
        <v>1276</v>
      </c>
      <c r="D6" s="200">
        <v>156</v>
      </c>
      <c r="E6" s="155">
        <v>0.88822829964328098</v>
      </c>
      <c r="F6" s="156">
        <v>0.89509306260575205</v>
      </c>
      <c r="G6" s="155">
        <v>0.89106145251396596</v>
      </c>
      <c r="H6" s="226" t="s">
        <v>758</v>
      </c>
      <c r="I6" s="5"/>
    </row>
    <row r="7" spans="1:12" ht="15" customHeight="1" x14ac:dyDescent="0.35">
      <c r="A7" s="60" t="s">
        <v>35</v>
      </c>
      <c r="B7" s="158"/>
      <c r="C7" s="158"/>
      <c r="D7" s="158"/>
      <c r="E7" s="159"/>
      <c r="F7" s="159"/>
      <c r="G7" s="159"/>
      <c r="H7" s="159"/>
      <c r="I7" s="5"/>
    </row>
    <row r="8" spans="1:12" ht="15" customHeight="1" x14ac:dyDescent="0.35">
      <c r="A8" s="52" t="s">
        <v>751</v>
      </c>
      <c r="B8" s="200">
        <v>46</v>
      </c>
      <c r="C8" s="200">
        <v>23</v>
      </c>
      <c r="D8" s="200">
        <v>23</v>
      </c>
      <c r="E8" s="227">
        <v>0.9</v>
      </c>
      <c r="F8" s="227">
        <v>0.38888888888888801</v>
      </c>
      <c r="G8" s="227">
        <v>0.5</v>
      </c>
      <c r="H8" s="201" t="s">
        <v>760</v>
      </c>
      <c r="I8" s="5"/>
    </row>
    <row r="9" spans="1:12" x14ac:dyDescent="0.35">
      <c r="A9" s="52" t="s">
        <v>32</v>
      </c>
      <c r="B9" s="200">
        <v>1467</v>
      </c>
      <c r="C9" s="200">
        <v>1466</v>
      </c>
      <c r="D9" s="200">
        <v>1</v>
      </c>
      <c r="E9" s="227">
        <v>0.99875000000000003</v>
      </c>
      <c r="F9" s="227">
        <v>1</v>
      </c>
      <c r="G9" s="227">
        <v>0.99931833674164905</v>
      </c>
      <c r="H9" s="201" t="s">
        <v>750</v>
      </c>
      <c r="I9" s="5"/>
    </row>
    <row r="10" spans="1:12" x14ac:dyDescent="0.35">
      <c r="A10" s="52" t="s">
        <v>789</v>
      </c>
      <c r="B10" s="200">
        <v>90</v>
      </c>
      <c r="C10" s="200">
        <v>90</v>
      </c>
      <c r="D10" s="200">
        <v>0</v>
      </c>
      <c r="E10" s="227">
        <v>1</v>
      </c>
      <c r="F10" s="227">
        <v>1</v>
      </c>
      <c r="G10" s="227">
        <v>1</v>
      </c>
      <c r="H10" s="201" t="s">
        <v>750</v>
      </c>
      <c r="I10" s="5"/>
    </row>
    <row r="11" spans="1:12" x14ac:dyDescent="0.35">
      <c r="A11" s="52" t="s">
        <v>752</v>
      </c>
      <c r="B11" s="200">
        <v>6286</v>
      </c>
      <c r="C11" s="200">
        <v>6226</v>
      </c>
      <c r="D11" s="200">
        <v>60</v>
      </c>
      <c r="E11" s="227">
        <v>0.99486714975845403</v>
      </c>
      <c r="F11" s="227">
        <v>0.98554135843981105</v>
      </c>
      <c r="G11" s="227">
        <v>0.99045497931912097</v>
      </c>
      <c r="H11" s="201" t="s">
        <v>750</v>
      </c>
      <c r="I11" s="5"/>
    </row>
    <row r="12" spans="1:12" x14ac:dyDescent="0.35">
      <c r="A12" s="52" t="s">
        <v>790</v>
      </c>
      <c r="B12" s="200">
        <v>24</v>
      </c>
      <c r="C12" s="200">
        <v>24</v>
      </c>
      <c r="D12" s="200">
        <v>0</v>
      </c>
      <c r="E12" s="227">
        <v>1</v>
      </c>
      <c r="F12" s="229" t="s">
        <v>749</v>
      </c>
      <c r="G12" s="227">
        <v>1</v>
      </c>
      <c r="H12" s="201" t="s">
        <v>750</v>
      </c>
      <c r="I12" s="5"/>
    </row>
    <row r="13" spans="1:12" ht="14.65" customHeight="1" x14ac:dyDescent="0.35">
      <c r="A13" s="52" t="s">
        <v>753</v>
      </c>
      <c r="B13" s="200">
        <v>60</v>
      </c>
      <c r="C13" s="200">
        <v>60</v>
      </c>
      <c r="D13" s="200">
        <v>0</v>
      </c>
      <c r="E13" s="227">
        <v>1</v>
      </c>
      <c r="F13" s="227">
        <v>1</v>
      </c>
      <c r="G13" s="227">
        <v>1</v>
      </c>
      <c r="H13" s="201" t="s">
        <v>750</v>
      </c>
      <c r="I13" s="157"/>
      <c r="K13" s="31"/>
      <c r="L13" s="31"/>
    </row>
    <row r="14" spans="1:12" x14ac:dyDescent="0.35">
      <c r="A14" s="60" t="s">
        <v>754</v>
      </c>
      <c r="B14" s="158"/>
      <c r="C14" s="158"/>
      <c r="D14" s="158"/>
      <c r="E14" s="159"/>
      <c r="F14" s="159"/>
      <c r="G14" s="159"/>
      <c r="H14" s="159"/>
      <c r="I14" s="5"/>
    </row>
    <row r="15" spans="1:12" x14ac:dyDescent="0.35">
      <c r="A15" s="200" t="s">
        <v>791</v>
      </c>
      <c r="B15" s="200">
        <v>1634</v>
      </c>
      <c r="C15" s="200">
        <v>1634</v>
      </c>
      <c r="D15" s="200">
        <v>0</v>
      </c>
      <c r="E15" s="229">
        <v>1</v>
      </c>
      <c r="F15" s="227">
        <v>1</v>
      </c>
      <c r="G15" s="227">
        <v>1</v>
      </c>
      <c r="H15" s="201" t="s">
        <v>750</v>
      </c>
      <c r="I15" s="5"/>
      <c r="K15" s="31"/>
    </row>
    <row r="16" spans="1:12" x14ac:dyDescent="0.35">
      <c r="A16" s="200" t="s">
        <v>792</v>
      </c>
      <c r="B16" s="200">
        <v>4039</v>
      </c>
      <c r="C16" s="200">
        <v>3783</v>
      </c>
      <c r="D16" s="200">
        <v>256</v>
      </c>
      <c r="E16" s="227">
        <v>0.7752443</v>
      </c>
      <c r="F16" s="227">
        <v>0.949892819</v>
      </c>
      <c r="G16" s="227">
        <v>0.93661797499999999</v>
      </c>
      <c r="H16" s="201" t="s">
        <v>758</v>
      </c>
      <c r="I16" s="5"/>
      <c r="K16" s="31"/>
    </row>
    <row r="17" spans="1:11" x14ac:dyDescent="0.35">
      <c r="A17" s="200" t="s">
        <v>755</v>
      </c>
      <c r="B17" s="200">
        <v>32756</v>
      </c>
      <c r="C17" s="200">
        <v>30441</v>
      </c>
      <c r="D17" s="200">
        <v>2315</v>
      </c>
      <c r="E17" s="227">
        <v>0.93427512700000004</v>
      </c>
      <c r="F17" s="227">
        <v>0.91975640299999994</v>
      </c>
      <c r="G17" s="227">
        <v>0.929325925</v>
      </c>
      <c r="H17" s="201" t="s">
        <v>758</v>
      </c>
      <c r="I17" s="5"/>
      <c r="K17" s="31"/>
    </row>
    <row r="18" spans="1:11" x14ac:dyDescent="0.35">
      <c r="A18" s="200" t="s">
        <v>756</v>
      </c>
      <c r="B18" s="200">
        <v>3613</v>
      </c>
      <c r="C18" s="200">
        <v>3469</v>
      </c>
      <c r="D18" s="200">
        <v>144</v>
      </c>
      <c r="E18" s="227">
        <v>0.94479495300000005</v>
      </c>
      <c r="F18" s="227">
        <v>0.97720631199999997</v>
      </c>
      <c r="G18" s="227">
        <v>0.96014392500000001</v>
      </c>
      <c r="H18" s="201" t="s">
        <v>750</v>
      </c>
      <c r="I18" s="5"/>
      <c r="K18" s="31"/>
    </row>
    <row r="19" spans="1:11" x14ac:dyDescent="0.35">
      <c r="A19" s="200" t="s">
        <v>763</v>
      </c>
      <c r="B19" s="200">
        <v>55632</v>
      </c>
      <c r="C19" s="200">
        <v>53340</v>
      </c>
      <c r="D19" s="200">
        <v>2292</v>
      </c>
      <c r="E19" s="227">
        <v>0.95135553799999995</v>
      </c>
      <c r="F19" s="227">
        <v>0.96524889300000005</v>
      </c>
      <c r="G19" s="227">
        <v>0.95880069000000001</v>
      </c>
      <c r="H19" s="201" t="s">
        <v>750</v>
      </c>
      <c r="I19" s="5"/>
      <c r="K19" s="31"/>
    </row>
    <row r="20" spans="1:11" x14ac:dyDescent="0.35">
      <c r="A20" s="200" t="s">
        <v>757</v>
      </c>
      <c r="B20" s="200">
        <v>3966</v>
      </c>
      <c r="C20" s="200">
        <v>3513</v>
      </c>
      <c r="D20" s="200">
        <v>453</v>
      </c>
      <c r="E20" s="227">
        <v>0.88288718899999996</v>
      </c>
      <c r="F20" s="229">
        <v>0.88900747099999999</v>
      </c>
      <c r="G20" s="227">
        <v>0.88577912299999995</v>
      </c>
      <c r="H20" s="201" t="s">
        <v>758</v>
      </c>
      <c r="I20" s="5"/>
      <c r="K20" s="31"/>
    </row>
    <row r="21" spans="1:11" x14ac:dyDescent="0.35">
      <c r="A21" s="200" t="s">
        <v>759</v>
      </c>
      <c r="B21" s="200">
        <v>4120</v>
      </c>
      <c r="C21" s="200">
        <v>2947</v>
      </c>
      <c r="D21" s="200">
        <v>1173</v>
      </c>
      <c r="E21" s="227">
        <v>0.68981921999999996</v>
      </c>
      <c r="F21" s="229">
        <v>0.74182358800000003</v>
      </c>
      <c r="G21" s="227">
        <v>0.71529126200000004</v>
      </c>
      <c r="H21" s="201" t="s">
        <v>760</v>
      </c>
      <c r="I21" s="5"/>
      <c r="K21" s="31"/>
    </row>
    <row r="22" spans="1:11" x14ac:dyDescent="0.35">
      <c r="A22" s="200" t="s">
        <v>764</v>
      </c>
      <c r="B22" s="200">
        <v>10788</v>
      </c>
      <c r="C22" s="200">
        <v>8967</v>
      </c>
      <c r="D22" s="200">
        <v>1821</v>
      </c>
      <c r="E22" s="227">
        <v>0.83771656500000002</v>
      </c>
      <c r="F22" s="227">
        <v>0.81229656400000005</v>
      </c>
      <c r="G22" s="227">
        <v>0.83120133500000004</v>
      </c>
      <c r="H22" s="201" t="s">
        <v>760</v>
      </c>
      <c r="I22" s="5"/>
      <c r="K22" s="31"/>
    </row>
    <row r="23" spans="1:11" x14ac:dyDescent="0.35">
      <c r="A23" s="200" t="s">
        <v>765</v>
      </c>
      <c r="B23" s="200">
        <v>42</v>
      </c>
      <c r="C23" s="200">
        <v>41</v>
      </c>
      <c r="D23" s="200">
        <v>1</v>
      </c>
      <c r="E23" s="227">
        <v>1</v>
      </c>
      <c r="F23" s="227">
        <v>0.97142857100000002</v>
      </c>
      <c r="G23" s="227">
        <v>0.97619047599999997</v>
      </c>
      <c r="H23" s="201" t="s">
        <v>750</v>
      </c>
      <c r="I23" s="5"/>
      <c r="K23" s="31"/>
    </row>
    <row r="24" spans="1:11" x14ac:dyDescent="0.35">
      <c r="A24" s="200" t="s">
        <v>766</v>
      </c>
      <c r="B24" s="200">
        <v>5974</v>
      </c>
      <c r="C24" s="200">
        <v>5247</v>
      </c>
      <c r="D24" s="200">
        <v>727</v>
      </c>
      <c r="E24" s="227">
        <v>0.88200665499999997</v>
      </c>
      <c r="F24" s="227">
        <v>0.87131107900000004</v>
      </c>
      <c r="G24" s="227">
        <v>0.87830599300000001</v>
      </c>
      <c r="H24" s="201" t="s">
        <v>758</v>
      </c>
      <c r="I24" s="5"/>
      <c r="K24" s="31"/>
    </row>
    <row r="25" spans="1:11" x14ac:dyDescent="0.35">
      <c r="A25" s="200" t="s">
        <v>761</v>
      </c>
      <c r="B25" s="200">
        <v>31320</v>
      </c>
      <c r="C25" s="200">
        <v>30373</v>
      </c>
      <c r="D25" s="200">
        <v>947</v>
      </c>
      <c r="E25" s="227">
        <v>0.96182122199999998</v>
      </c>
      <c r="F25" s="227">
        <v>0.9689051595</v>
      </c>
      <c r="G25" s="227">
        <v>0.9697637292464879</v>
      </c>
      <c r="H25" s="201" t="s">
        <v>750</v>
      </c>
      <c r="I25" s="5"/>
      <c r="K25" s="31"/>
    </row>
    <row r="26" spans="1:11" ht="15.65" customHeight="1" x14ac:dyDescent="0.35">
      <c r="A26" s="200" t="s">
        <v>793</v>
      </c>
      <c r="B26" s="200">
        <v>183</v>
      </c>
      <c r="C26" s="200">
        <v>153</v>
      </c>
      <c r="D26" s="200">
        <v>30</v>
      </c>
      <c r="E26" s="229">
        <v>0.80172413799999998</v>
      </c>
      <c r="F26" s="227">
        <v>0.89552238799999995</v>
      </c>
      <c r="G26" s="227">
        <v>0.83606557400000003</v>
      </c>
      <c r="H26" s="201" t="s">
        <v>760</v>
      </c>
      <c r="I26" s="5"/>
      <c r="K26" s="31"/>
    </row>
    <row r="27" spans="1:11" ht="15.65" customHeight="1" x14ac:dyDescent="0.35">
      <c r="A27" s="200" t="s">
        <v>762</v>
      </c>
      <c r="B27" s="200">
        <v>16497</v>
      </c>
      <c r="C27" s="200">
        <v>15365</v>
      </c>
      <c r="D27" s="200">
        <v>1132</v>
      </c>
      <c r="E27" s="229">
        <v>0.92521811399999998</v>
      </c>
      <c r="F27" s="227">
        <v>0.94002038099999996</v>
      </c>
      <c r="G27" s="227">
        <v>0.93138146300000002</v>
      </c>
      <c r="H27" s="201" t="s">
        <v>758</v>
      </c>
      <c r="I27" s="5"/>
      <c r="K27" s="31"/>
    </row>
    <row r="28" spans="1:11" ht="15.65" customHeight="1" x14ac:dyDescent="0.35">
      <c r="A28" s="200" t="s">
        <v>767</v>
      </c>
      <c r="B28" s="200">
        <v>14895</v>
      </c>
      <c r="C28" s="200">
        <v>8300</v>
      </c>
      <c r="D28" s="200">
        <v>6595</v>
      </c>
      <c r="E28" s="227">
        <v>0.63388595800000003</v>
      </c>
      <c r="F28" s="227">
        <v>0.46920525000000002</v>
      </c>
      <c r="G28" s="227">
        <v>0.55723397100000005</v>
      </c>
      <c r="H28" s="201" t="s">
        <v>760</v>
      </c>
      <c r="I28" s="5"/>
      <c r="K28" s="31"/>
    </row>
    <row r="29" spans="1:11" ht="15.65" customHeight="1" x14ac:dyDescent="0.35">
      <c r="A29" s="200" t="s">
        <v>768</v>
      </c>
      <c r="B29" s="200">
        <v>47304</v>
      </c>
      <c r="C29" s="200">
        <v>39434</v>
      </c>
      <c r="D29" s="200">
        <v>7870</v>
      </c>
      <c r="E29" s="227">
        <v>0.81903769299999996</v>
      </c>
      <c r="F29" s="227">
        <v>0.85630973600000004</v>
      </c>
      <c r="G29" s="227">
        <v>0.83362929100000005</v>
      </c>
      <c r="H29" s="201" t="s">
        <v>760</v>
      </c>
      <c r="I29" s="5"/>
      <c r="K29" s="31"/>
    </row>
    <row r="30" spans="1:11" ht="14.65" customHeight="1" x14ac:dyDescent="0.35">
      <c r="A30" s="200" t="s">
        <v>794</v>
      </c>
      <c r="B30" s="200">
        <v>1</v>
      </c>
      <c r="C30" s="200">
        <v>0</v>
      </c>
      <c r="D30" s="200">
        <v>1</v>
      </c>
      <c r="E30" s="155">
        <v>0</v>
      </c>
      <c r="F30" s="227" t="s">
        <v>749</v>
      </c>
      <c r="G30" s="227">
        <v>0</v>
      </c>
      <c r="H30" s="201" t="s">
        <v>760</v>
      </c>
      <c r="I30" s="5"/>
      <c r="K30" s="31"/>
    </row>
    <row r="31" spans="1:11" x14ac:dyDescent="0.35">
      <c r="A31" s="60" t="s">
        <v>769</v>
      </c>
      <c r="B31" s="158"/>
      <c r="C31" s="158"/>
      <c r="D31" s="158"/>
      <c r="E31" s="159"/>
      <c r="F31" s="159"/>
      <c r="G31" s="159"/>
      <c r="H31" s="159"/>
      <c r="I31" s="5"/>
      <c r="J31" s="13"/>
    </row>
    <row r="32" spans="1:11" x14ac:dyDescent="0.35">
      <c r="A32" s="52" t="s">
        <v>770</v>
      </c>
      <c r="B32" s="200">
        <v>6147</v>
      </c>
      <c r="C32" s="200">
        <v>5624</v>
      </c>
      <c r="D32" s="200">
        <v>523</v>
      </c>
      <c r="E32" s="155">
        <v>1</v>
      </c>
      <c r="F32" s="227">
        <v>0.91236595174262702</v>
      </c>
      <c r="G32" s="227">
        <v>0.91491784610379001</v>
      </c>
      <c r="H32" s="201" t="s">
        <v>758</v>
      </c>
      <c r="I32" s="5"/>
      <c r="J32" s="13"/>
    </row>
    <row r="33" spans="1:9" x14ac:dyDescent="0.35">
      <c r="A33" s="52" t="s">
        <v>771</v>
      </c>
      <c r="B33" s="200">
        <v>921</v>
      </c>
      <c r="C33" s="200">
        <v>859</v>
      </c>
      <c r="D33" s="200">
        <v>62</v>
      </c>
      <c r="E33" s="227">
        <v>0.88793103448275801</v>
      </c>
      <c r="F33" s="227">
        <v>0.95986038394415296</v>
      </c>
      <c r="G33" s="227">
        <v>0.93268186753528703</v>
      </c>
      <c r="H33" s="201" t="s">
        <v>758</v>
      </c>
      <c r="I33" s="5"/>
    </row>
    <row r="34" spans="1:9" x14ac:dyDescent="0.35">
      <c r="A34" s="52" t="s">
        <v>772</v>
      </c>
      <c r="B34" s="200">
        <v>6089</v>
      </c>
      <c r="C34" s="200">
        <v>5977</v>
      </c>
      <c r="D34" s="200">
        <v>112</v>
      </c>
      <c r="E34" s="227">
        <v>0.98833819241982501</v>
      </c>
      <c r="F34" s="227">
        <v>0.98120431604594505</v>
      </c>
      <c r="G34" s="227">
        <v>0.98160617506979797</v>
      </c>
      <c r="H34" s="201" t="s">
        <v>750</v>
      </c>
      <c r="I34" s="5"/>
    </row>
    <row r="35" spans="1:9" x14ac:dyDescent="0.35">
      <c r="A35" s="52" t="s">
        <v>773</v>
      </c>
      <c r="B35" s="200">
        <v>14250</v>
      </c>
      <c r="C35" s="200">
        <v>14211</v>
      </c>
      <c r="D35" s="200">
        <v>39</v>
      </c>
      <c r="E35" s="229">
        <v>0.99880489991036703</v>
      </c>
      <c r="F35" s="227">
        <v>0.99678987434651001</v>
      </c>
      <c r="G35" s="227">
        <v>0.99726315789473596</v>
      </c>
      <c r="H35" s="201" t="s">
        <v>750</v>
      </c>
      <c r="I35" s="5"/>
    </row>
    <row r="36" spans="1:9" x14ac:dyDescent="0.35">
      <c r="A36" s="202" t="s">
        <v>767</v>
      </c>
      <c r="B36" s="200">
        <v>3401</v>
      </c>
      <c r="C36" s="200">
        <v>3387</v>
      </c>
      <c r="D36" s="200">
        <v>14</v>
      </c>
      <c r="E36" s="227">
        <v>1</v>
      </c>
      <c r="F36" s="227">
        <v>0.995882352941176</v>
      </c>
      <c r="G36" s="227">
        <v>0.995883563657747</v>
      </c>
      <c r="H36" s="201" t="s">
        <v>750</v>
      </c>
      <c r="I36" s="5"/>
    </row>
    <row r="37" spans="1:9" ht="15" customHeight="1" x14ac:dyDescent="0.35">
      <c r="A37" s="52" t="s">
        <v>795</v>
      </c>
      <c r="B37" s="200">
        <v>5</v>
      </c>
      <c r="C37" s="200">
        <v>0</v>
      </c>
      <c r="D37" s="200">
        <v>5</v>
      </c>
      <c r="E37" s="155" t="s">
        <v>749</v>
      </c>
      <c r="F37" s="227">
        <v>0</v>
      </c>
      <c r="G37" s="227">
        <v>0</v>
      </c>
      <c r="H37" s="201" t="s">
        <v>760</v>
      </c>
      <c r="I37" s="5"/>
    </row>
    <row r="38" spans="1:9" ht="14.65" customHeight="1" x14ac:dyDescent="0.35">
      <c r="A38" s="63" t="s">
        <v>25</v>
      </c>
      <c r="B38" s="158"/>
      <c r="C38" s="158"/>
      <c r="D38" s="158"/>
      <c r="E38" s="228"/>
      <c r="F38" s="228"/>
      <c r="G38" s="228"/>
      <c r="H38" s="159"/>
      <c r="I38" s="5"/>
    </row>
    <row r="39" spans="1:9" x14ac:dyDescent="0.35">
      <c r="A39" s="52" t="s">
        <v>775</v>
      </c>
      <c r="B39" s="200">
        <v>54</v>
      </c>
      <c r="C39" s="200">
        <v>11</v>
      </c>
      <c r="D39" s="200">
        <v>43</v>
      </c>
      <c r="E39" s="227">
        <v>0.19512195121951201</v>
      </c>
      <c r="F39" s="227">
        <v>0.23076923076923</v>
      </c>
      <c r="G39" s="227">
        <v>0.203703703703703</v>
      </c>
      <c r="H39" s="201" t="s">
        <v>760</v>
      </c>
      <c r="I39" s="5"/>
    </row>
    <row r="40" spans="1:9" x14ac:dyDescent="0.35">
      <c r="A40" s="52" t="s">
        <v>776</v>
      </c>
      <c r="B40" s="200">
        <v>52</v>
      </c>
      <c r="C40" s="200">
        <v>24</v>
      </c>
      <c r="D40" s="200">
        <v>26</v>
      </c>
      <c r="E40" s="227">
        <v>0.47826086956521702</v>
      </c>
      <c r="F40" s="227">
        <v>0.44827586206896503</v>
      </c>
      <c r="G40" s="227">
        <v>0.46153846153846101</v>
      </c>
      <c r="H40" s="201" t="s">
        <v>760</v>
      </c>
      <c r="I40" s="5"/>
    </row>
    <row r="41" spans="1:9" x14ac:dyDescent="0.35">
      <c r="A41" s="52" t="s">
        <v>275</v>
      </c>
      <c r="B41" s="200">
        <v>8</v>
      </c>
      <c r="C41" s="200">
        <v>8</v>
      </c>
      <c r="D41" s="200">
        <v>0</v>
      </c>
      <c r="E41" s="227">
        <v>1</v>
      </c>
      <c r="F41" s="227">
        <v>1</v>
      </c>
      <c r="G41" s="229">
        <v>1</v>
      </c>
      <c r="H41" s="201" t="s">
        <v>750</v>
      </c>
      <c r="I41" s="5"/>
    </row>
    <row r="42" spans="1:9" x14ac:dyDescent="0.35">
      <c r="A42" s="60" t="s">
        <v>777</v>
      </c>
      <c r="B42" s="158"/>
      <c r="C42" s="158"/>
      <c r="D42" s="158"/>
      <c r="E42" s="159"/>
      <c r="F42" s="159"/>
      <c r="G42" s="159"/>
      <c r="H42" s="159"/>
      <c r="I42" s="5"/>
    </row>
    <row r="43" spans="1:9" x14ac:dyDescent="0.35">
      <c r="A43" s="52" t="s">
        <v>796</v>
      </c>
      <c r="B43" s="200">
        <v>1222</v>
      </c>
      <c r="C43" s="200">
        <v>1126</v>
      </c>
      <c r="D43" s="200">
        <v>96</v>
      </c>
      <c r="E43" s="227">
        <v>0.92759562841529997</v>
      </c>
      <c r="F43" s="227">
        <v>0.91224489795918295</v>
      </c>
      <c r="G43" s="227">
        <v>0.92144026186579298</v>
      </c>
      <c r="H43" s="201" t="s">
        <v>758</v>
      </c>
      <c r="I43" s="5"/>
    </row>
    <row r="44" spans="1:9" x14ac:dyDescent="0.35">
      <c r="A44" s="52" t="s">
        <v>797</v>
      </c>
      <c r="B44" s="200">
        <v>9</v>
      </c>
      <c r="C44" s="200">
        <v>9</v>
      </c>
      <c r="D44" s="200">
        <v>0</v>
      </c>
      <c r="E44" s="227">
        <v>1</v>
      </c>
      <c r="F44" s="227">
        <v>1</v>
      </c>
      <c r="G44" s="227">
        <v>1</v>
      </c>
      <c r="H44" s="201" t="s">
        <v>750</v>
      </c>
      <c r="I44" s="5"/>
    </row>
    <row r="45" spans="1:9" x14ac:dyDescent="0.35">
      <c r="A45" s="52" t="s">
        <v>779</v>
      </c>
      <c r="B45" s="200">
        <v>1274</v>
      </c>
      <c r="C45" s="200">
        <v>1243</v>
      </c>
      <c r="D45" s="200">
        <v>31</v>
      </c>
      <c r="E45" s="227">
        <v>0.97058823529411697</v>
      </c>
      <c r="F45" s="227">
        <v>0.97945205479452002</v>
      </c>
      <c r="G45" s="227">
        <v>0.97566718995290402</v>
      </c>
      <c r="H45" s="201" t="s">
        <v>750</v>
      </c>
      <c r="I45" s="5"/>
    </row>
    <row r="46" spans="1:9" x14ac:dyDescent="0.35">
      <c r="A46" s="52" t="s">
        <v>798</v>
      </c>
      <c r="B46" s="200">
        <v>187</v>
      </c>
      <c r="C46" s="200">
        <v>187</v>
      </c>
      <c r="D46" s="200">
        <v>0</v>
      </c>
      <c r="E46" s="227">
        <v>1</v>
      </c>
      <c r="F46" s="155">
        <v>1</v>
      </c>
      <c r="G46" s="227">
        <v>1</v>
      </c>
      <c r="H46" s="201" t="s">
        <v>750</v>
      </c>
      <c r="I46" s="5"/>
    </row>
    <row r="47" spans="1:9" x14ac:dyDescent="0.35">
      <c r="A47" s="52" t="s">
        <v>799</v>
      </c>
      <c r="B47" s="200">
        <v>35</v>
      </c>
      <c r="C47" s="200">
        <v>35</v>
      </c>
      <c r="D47" s="200">
        <v>0</v>
      </c>
      <c r="E47" s="227">
        <v>1</v>
      </c>
      <c r="F47" s="155">
        <v>1</v>
      </c>
      <c r="G47" s="227">
        <v>1</v>
      </c>
      <c r="H47" s="201" t="s">
        <v>750</v>
      </c>
      <c r="I47" s="5"/>
    </row>
    <row r="48" spans="1:9" x14ac:dyDescent="0.35">
      <c r="A48" s="52" t="s">
        <v>780</v>
      </c>
      <c r="B48" s="200">
        <v>68</v>
      </c>
      <c r="C48" s="200">
        <v>66</v>
      </c>
      <c r="D48" s="200">
        <v>2</v>
      </c>
      <c r="E48" s="227">
        <v>0.96153846153846101</v>
      </c>
      <c r="F48" s="227">
        <v>1</v>
      </c>
      <c r="G48" s="227">
        <v>0.97058823529411697</v>
      </c>
      <c r="H48" s="201" t="s">
        <v>750</v>
      </c>
      <c r="I48" s="5"/>
    </row>
    <row r="49" spans="1:9" x14ac:dyDescent="0.35">
      <c r="A49" s="52" t="s">
        <v>800</v>
      </c>
      <c r="B49" s="200">
        <v>281</v>
      </c>
      <c r="C49" s="200">
        <v>269</v>
      </c>
      <c r="D49" s="200">
        <v>12</v>
      </c>
      <c r="E49" s="227">
        <v>0.96506550218340603</v>
      </c>
      <c r="F49" s="227">
        <v>0.92307692307692302</v>
      </c>
      <c r="G49" s="227">
        <v>0.95729537366548001</v>
      </c>
      <c r="H49" s="201" t="s">
        <v>750</v>
      </c>
      <c r="I49" s="5"/>
    </row>
    <row r="50" spans="1:9" x14ac:dyDescent="0.35">
      <c r="A50" s="52" t="s">
        <v>22</v>
      </c>
      <c r="B50" s="200">
        <v>1962</v>
      </c>
      <c r="C50" s="200">
        <v>1938</v>
      </c>
      <c r="D50" s="200">
        <v>24</v>
      </c>
      <c r="E50" s="227">
        <v>0.98774885145482305</v>
      </c>
      <c r="F50" s="155">
        <v>0.98780487804878003</v>
      </c>
      <c r="G50" s="227">
        <v>0.98776758409785903</v>
      </c>
      <c r="H50" s="201" t="s">
        <v>750</v>
      </c>
      <c r="I50" s="5"/>
    </row>
    <row r="51" spans="1:9" x14ac:dyDescent="0.35">
      <c r="A51" s="163" t="s">
        <v>801</v>
      </c>
      <c r="B51" s="163">
        <v>1305</v>
      </c>
      <c r="C51" s="163">
        <v>1276</v>
      </c>
      <c r="D51" s="163">
        <v>29</v>
      </c>
      <c r="E51" s="230">
        <v>0.97625329815303397</v>
      </c>
      <c r="F51" s="230">
        <v>0.979890310786106</v>
      </c>
      <c r="G51" s="230">
        <v>0.97777777777777697</v>
      </c>
      <c r="H51" s="208" t="s">
        <v>750</v>
      </c>
      <c r="I51" s="5"/>
    </row>
    <row r="52" spans="1:9" x14ac:dyDescent="0.35">
      <c r="A52" s="200" t="s">
        <v>802</v>
      </c>
      <c r="B52" s="200">
        <v>123</v>
      </c>
      <c r="C52" s="200">
        <v>112</v>
      </c>
      <c r="D52" s="200">
        <v>11</v>
      </c>
      <c r="E52" s="227">
        <v>0.919191919191919</v>
      </c>
      <c r="F52" s="227">
        <v>0.875</v>
      </c>
      <c r="G52" s="227">
        <v>0.91056910569105598</v>
      </c>
      <c r="H52" s="201" t="s">
        <v>758</v>
      </c>
    </row>
    <row r="53" spans="1:9" x14ac:dyDescent="0.35">
      <c r="A53" s="200" t="s">
        <v>803</v>
      </c>
      <c r="B53" s="200">
        <v>33</v>
      </c>
      <c r="C53" s="200">
        <v>22</v>
      </c>
      <c r="D53" s="200">
        <v>11</v>
      </c>
      <c r="E53" s="227">
        <v>0.70370370370370305</v>
      </c>
      <c r="F53" s="227">
        <v>0.5</v>
      </c>
      <c r="G53" s="227">
        <v>0.66666666666666596</v>
      </c>
      <c r="H53" s="201" t="s">
        <v>760</v>
      </c>
    </row>
    <row r="54" spans="1:9" x14ac:dyDescent="0.35">
      <c r="A54" s="200" t="s">
        <v>782</v>
      </c>
      <c r="B54" s="200">
        <v>2696</v>
      </c>
      <c r="C54" s="200">
        <v>2680</v>
      </c>
      <c r="D54" s="200">
        <v>16</v>
      </c>
      <c r="E54" s="227">
        <v>0.99212598425196796</v>
      </c>
      <c r="F54" s="227">
        <v>0.99873577749683895</v>
      </c>
      <c r="G54" s="227">
        <v>0.99406528189910903</v>
      </c>
      <c r="H54" s="201" t="s">
        <v>750</v>
      </c>
    </row>
    <row r="55" spans="1:9" x14ac:dyDescent="0.35">
      <c r="A55" s="200" t="s">
        <v>804</v>
      </c>
      <c r="B55" s="200">
        <v>1</v>
      </c>
      <c r="C55" s="200">
        <v>1</v>
      </c>
      <c r="D55" s="200">
        <v>0</v>
      </c>
      <c r="E55" s="227">
        <v>0.99873577749683895</v>
      </c>
      <c r="F55" s="229" t="s">
        <v>749</v>
      </c>
      <c r="G55" s="227">
        <v>0.99873577749683895</v>
      </c>
      <c r="H55" s="201" t="s">
        <v>750</v>
      </c>
    </row>
    <row r="56" spans="1:9" x14ac:dyDescent="0.35">
      <c r="A56" s="26"/>
      <c r="B56" s="26"/>
      <c r="C56" s="26"/>
      <c r="D56" s="26"/>
      <c r="E56" s="26"/>
      <c r="F56" s="26"/>
      <c r="G56" s="26"/>
      <c r="H56" s="26"/>
    </row>
    <row r="57" spans="1:9" x14ac:dyDescent="0.35">
      <c r="A57" s="26"/>
      <c r="B57" s="26"/>
      <c r="C57" s="26"/>
      <c r="D57" s="26"/>
      <c r="E57" s="26"/>
      <c r="F57" s="26"/>
      <c r="G57" s="26"/>
      <c r="H57" s="26"/>
    </row>
    <row r="58" spans="1:9" x14ac:dyDescent="0.35">
      <c r="A58" s="26"/>
      <c r="B58" s="26"/>
      <c r="C58" s="26"/>
      <c r="D58" s="26"/>
      <c r="E58" s="26"/>
      <c r="F58" s="26"/>
      <c r="G58" s="26"/>
      <c r="H58" s="26"/>
    </row>
    <row r="59" spans="1:9" x14ac:dyDescent="0.35">
      <c r="A59" s="26"/>
      <c r="B59" s="26"/>
      <c r="C59" s="26"/>
      <c r="D59" s="26"/>
      <c r="E59" s="26"/>
      <c r="F59" s="26"/>
      <c r="G59" s="26"/>
      <c r="H59" s="26"/>
    </row>
    <row r="60" spans="1:9" x14ac:dyDescent="0.35">
      <c r="A60" s="26"/>
      <c r="B60" s="26"/>
      <c r="C60" s="26"/>
      <c r="D60" s="26"/>
      <c r="E60" s="26"/>
      <c r="F60" s="26"/>
      <c r="G60" s="26"/>
      <c r="H60" s="26"/>
    </row>
    <row r="61" spans="1:9" x14ac:dyDescent="0.35">
      <c r="A61" s="26"/>
      <c r="B61" s="26"/>
      <c r="C61" s="26"/>
      <c r="D61" s="26"/>
      <c r="E61" s="26"/>
      <c r="F61" s="26"/>
      <c r="G61" s="26"/>
      <c r="H61" s="26"/>
    </row>
    <row r="62" spans="1:9" x14ac:dyDescent="0.35">
      <c r="A62" s="26"/>
      <c r="B62" s="26"/>
      <c r="C62" s="26"/>
      <c r="D62" s="26"/>
      <c r="E62" s="26"/>
      <c r="F62" s="26"/>
      <c r="G62" s="26"/>
      <c r="H62" s="26"/>
    </row>
    <row r="63" spans="1:9" x14ac:dyDescent="0.35">
      <c r="A63" s="26"/>
      <c r="B63" s="26"/>
      <c r="C63" s="26"/>
      <c r="D63" s="26"/>
      <c r="E63" s="26"/>
      <c r="F63" s="26"/>
      <c r="G63" s="26"/>
      <c r="H63" s="26"/>
    </row>
  </sheetData>
  <pageMargins left="0.7" right="0.7" top="0.90625" bottom="0.75" header="0.3" footer="0.3"/>
  <pageSetup scale="79" orientation="portrait" r:id="rId1"/>
  <headerFooter>
    <oddHeader>&amp;C&amp;"Arial,Bold"&amp;16&amp;K000000Historical EDVS Compliance Rates (2015-2025)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836D-09A0-41FF-9799-8724DDEBE77E}">
  <sheetPr>
    <pageSetUpPr fitToPage="1"/>
  </sheetPr>
  <dimension ref="A2:H44"/>
  <sheetViews>
    <sheetView showGridLines="0" view="pageLayout" zoomScaleNormal="100" workbookViewId="0">
      <selection activeCell="A2" sqref="A2"/>
    </sheetView>
  </sheetViews>
  <sheetFormatPr defaultRowHeight="14.5" x14ac:dyDescent="0.35"/>
  <cols>
    <col min="1" max="1" width="34.26953125" customWidth="1"/>
    <col min="2" max="2" width="12.54296875" customWidth="1"/>
    <col min="3" max="3" width="16.453125" customWidth="1"/>
    <col min="4" max="4" width="15.26953125" bestFit="1" customWidth="1"/>
    <col min="5" max="5" width="13.453125" customWidth="1"/>
    <col min="6" max="6" width="15.26953125" bestFit="1" customWidth="1"/>
    <col min="7" max="8" width="14.26953125" customWidth="1"/>
    <col min="9" max="9" width="11.453125" customWidth="1"/>
  </cols>
  <sheetData>
    <row r="2" spans="1:8" ht="15.5" x14ac:dyDescent="0.35">
      <c r="A2" s="204" t="s">
        <v>12</v>
      </c>
    </row>
    <row r="3" spans="1:8" ht="39" x14ac:dyDescent="0.35">
      <c r="A3" s="32" t="s">
        <v>1</v>
      </c>
      <c r="B3" s="33" t="s">
        <v>13</v>
      </c>
      <c r="C3" s="40" t="s">
        <v>14</v>
      </c>
      <c r="D3" s="40" t="s">
        <v>15</v>
      </c>
      <c r="E3" s="40" t="s">
        <v>5</v>
      </c>
      <c r="F3" s="40" t="s">
        <v>6</v>
      </c>
      <c r="G3" s="40" t="s">
        <v>16</v>
      </c>
      <c r="H3" s="33" t="s">
        <v>17</v>
      </c>
    </row>
    <row r="4" spans="1:8" x14ac:dyDescent="0.35">
      <c r="A4" s="44" t="s">
        <v>18</v>
      </c>
      <c r="B4" s="45"/>
      <c r="C4" s="46"/>
      <c r="D4" s="46"/>
      <c r="E4" s="46"/>
      <c r="F4" s="46"/>
      <c r="G4" s="46"/>
      <c r="H4" s="46"/>
    </row>
    <row r="5" spans="1:8" x14ac:dyDescent="0.35">
      <c r="A5" s="43" t="s">
        <v>19</v>
      </c>
      <c r="B5" s="42">
        <v>1</v>
      </c>
      <c r="C5" s="37">
        <v>0</v>
      </c>
      <c r="D5" s="245">
        <v>1255</v>
      </c>
      <c r="E5" s="37">
        <v>0</v>
      </c>
      <c r="F5" s="37">
        <v>0</v>
      </c>
      <c r="G5" s="37">
        <v>0</v>
      </c>
      <c r="H5" s="245">
        <v>1255</v>
      </c>
    </row>
    <row r="6" spans="1:8" x14ac:dyDescent="0.35">
      <c r="A6" s="41" t="s">
        <v>20</v>
      </c>
      <c r="B6" s="42">
        <v>2</v>
      </c>
      <c r="C6" s="37">
        <v>0</v>
      </c>
      <c r="D6" s="245">
        <v>54201</v>
      </c>
      <c r="E6" s="37">
        <v>0</v>
      </c>
      <c r="F6" s="37">
        <v>0</v>
      </c>
      <c r="G6" s="245">
        <v>6000</v>
      </c>
      <c r="H6" s="245">
        <v>48201</v>
      </c>
    </row>
    <row r="7" spans="1:8" x14ac:dyDescent="0.35">
      <c r="A7" s="41" t="s">
        <v>21</v>
      </c>
      <c r="B7" s="42">
        <v>4</v>
      </c>
      <c r="C7" s="37">
        <v>0</v>
      </c>
      <c r="D7" s="245">
        <v>1345631</v>
      </c>
      <c r="E7" s="37">
        <v>0</v>
      </c>
      <c r="F7" s="37">
        <v>0</v>
      </c>
      <c r="G7" s="263">
        <v>165815.5</v>
      </c>
      <c r="H7" s="245">
        <v>1179815.5</v>
      </c>
    </row>
    <row r="8" spans="1:8" x14ac:dyDescent="0.35">
      <c r="A8" s="43" t="s">
        <v>22</v>
      </c>
      <c r="B8" s="42">
        <v>4</v>
      </c>
      <c r="C8" s="37">
        <v>0</v>
      </c>
      <c r="D8" s="245">
        <v>940276</v>
      </c>
      <c r="E8" s="37">
        <v>0</v>
      </c>
      <c r="F8" s="37">
        <v>0</v>
      </c>
      <c r="G8" s="245">
        <v>457444</v>
      </c>
      <c r="H8" s="245">
        <v>482832</v>
      </c>
    </row>
    <row r="9" spans="1:8" x14ac:dyDescent="0.35">
      <c r="A9" s="43" t="s">
        <v>23</v>
      </c>
      <c r="B9" s="42">
        <v>1</v>
      </c>
      <c r="C9" s="37">
        <v>0</v>
      </c>
      <c r="D9" s="245">
        <v>37000</v>
      </c>
      <c r="E9" s="37">
        <v>0</v>
      </c>
      <c r="F9" s="37">
        <v>0</v>
      </c>
      <c r="G9" s="37">
        <v>0</v>
      </c>
      <c r="H9" s="245">
        <v>37000</v>
      </c>
    </row>
    <row r="10" spans="1:8" x14ac:dyDescent="0.35">
      <c r="A10" s="41" t="s">
        <v>24</v>
      </c>
      <c r="B10" s="42">
        <v>1</v>
      </c>
      <c r="C10" s="37">
        <v>0</v>
      </c>
      <c r="D10" s="245">
        <v>15600</v>
      </c>
      <c r="E10" s="37">
        <v>0</v>
      </c>
      <c r="F10" s="37">
        <v>0</v>
      </c>
      <c r="G10" s="37">
        <v>0</v>
      </c>
      <c r="H10" s="245">
        <v>15600</v>
      </c>
    </row>
    <row r="11" spans="1:8" x14ac:dyDescent="0.35">
      <c r="A11" s="44" t="s">
        <v>25</v>
      </c>
      <c r="B11" s="45"/>
      <c r="C11" s="211"/>
      <c r="D11" s="246"/>
      <c r="E11" s="246"/>
      <c r="F11" s="246"/>
      <c r="G11" s="246"/>
      <c r="H11" s="246"/>
    </row>
    <row r="12" spans="1:8" ht="26.5" x14ac:dyDescent="0.35">
      <c r="A12" s="41" t="s">
        <v>26</v>
      </c>
      <c r="B12" s="42">
        <v>1</v>
      </c>
      <c r="C12" s="37">
        <v>0</v>
      </c>
      <c r="D12" s="245">
        <v>130000</v>
      </c>
      <c r="E12" s="37">
        <v>0</v>
      </c>
      <c r="F12" s="37">
        <v>0</v>
      </c>
      <c r="G12" s="37">
        <v>0</v>
      </c>
      <c r="H12" s="245">
        <v>130000</v>
      </c>
    </row>
    <row r="13" spans="1:8" x14ac:dyDescent="0.35">
      <c r="A13" s="41" t="s">
        <v>27</v>
      </c>
      <c r="B13" s="42">
        <v>1</v>
      </c>
      <c r="C13" s="37">
        <v>0</v>
      </c>
      <c r="D13" s="245">
        <v>18000</v>
      </c>
      <c r="E13" s="37">
        <v>0</v>
      </c>
      <c r="F13" s="37">
        <v>0</v>
      </c>
      <c r="G13" s="37">
        <v>0</v>
      </c>
      <c r="H13" s="245">
        <v>18000</v>
      </c>
    </row>
    <row r="14" spans="1:8" x14ac:dyDescent="0.35">
      <c r="A14" s="43" t="s">
        <v>28</v>
      </c>
      <c r="B14" s="42">
        <v>4</v>
      </c>
      <c r="C14" s="37">
        <v>0</v>
      </c>
      <c r="D14" s="245">
        <v>676500</v>
      </c>
      <c r="E14" s="37">
        <v>0</v>
      </c>
      <c r="F14" s="37">
        <v>0</v>
      </c>
      <c r="G14" s="245">
        <v>258885</v>
      </c>
      <c r="H14" s="245">
        <v>417615</v>
      </c>
    </row>
    <row r="15" spans="1:8" x14ac:dyDescent="0.35">
      <c r="A15" s="43" t="s">
        <v>29</v>
      </c>
      <c r="B15" s="42">
        <v>3</v>
      </c>
      <c r="C15" s="37">
        <v>0</v>
      </c>
      <c r="D15" s="245">
        <v>465900</v>
      </c>
      <c r="E15" s="37">
        <v>0</v>
      </c>
      <c r="F15" s="37">
        <v>0</v>
      </c>
      <c r="G15" s="245">
        <v>36876</v>
      </c>
      <c r="H15" s="245">
        <v>429024</v>
      </c>
    </row>
    <row r="16" spans="1:8" x14ac:dyDescent="0.35">
      <c r="A16" s="44" t="s">
        <v>19</v>
      </c>
      <c r="B16" s="45"/>
      <c r="C16" s="46"/>
      <c r="D16" s="246"/>
      <c r="E16" s="246"/>
      <c r="F16" s="246"/>
      <c r="G16" s="246"/>
      <c r="H16" s="246"/>
    </row>
    <row r="17" spans="1:8" ht="14.5" customHeight="1" x14ac:dyDescent="0.35">
      <c r="A17" s="43" t="s">
        <v>30</v>
      </c>
      <c r="B17" s="42">
        <v>12</v>
      </c>
      <c r="C17" s="37">
        <v>0</v>
      </c>
      <c r="D17" s="245">
        <v>512750</v>
      </c>
      <c r="E17" s="37">
        <v>0</v>
      </c>
      <c r="F17" s="37">
        <v>0</v>
      </c>
      <c r="G17" s="37">
        <v>0</v>
      </c>
      <c r="H17" s="245">
        <v>512750</v>
      </c>
    </row>
    <row r="18" spans="1:8" x14ac:dyDescent="0.35">
      <c r="A18" s="43" t="s">
        <v>31</v>
      </c>
      <c r="B18" s="42">
        <v>3</v>
      </c>
      <c r="C18" s="37">
        <v>0</v>
      </c>
      <c r="D18" s="245">
        <v>23176</v>
      </c>
      <c r="E18" s="37">
        <v>0</v>
      </c>
      <c r="F18" s="37">
        <v>0</v>
      </c>
      <c r="G18" s="245">
        <v>787.5</v>
      </c>
      <c r="H18" s="245">
        <v>22388.5</v>
      </c>
    </row>
    <row r="19" spans="1:8" x14ac:dyDescent="0.35">
      <c r="A19" s="44" t="s">
        <v>32</v>
      </c>
      <c r="B19" s="45"/>
      <c r="C19" s="46"/>
      <c r="D19" s="246"/>
      <c r="E19" s="246"/>
      <c r="F19" s="246"/>
      <c r="G19" s="246"/>
      <c r="H19" s="246"/>
    </row>
    <row r="20" spans="1:8" x14ac:dyDescent="0.35">
      <c r="A20" s="43" t="s">
        <v>33</v>
      </c>
      <c r="B20" s="42">
        <v>11</v>
      </c>
      <c r="C20" s="37">
        <v>0</v>
      </c>
      <c r="D20" s="245">
        <v>423240</v>
      </c>
      <c r="E20" s="245">
        <v>244740</v>
      </c>
      <c r="F20" s="37">
        <v>0</v>
      </c>
      <c r="G20" s="245">
        <v>38500</v>
      </c>
      <c r="H20" s="245">
        <v>140000</v>
      </c>
    </row>
    <row r="21" spans="1:8" x14ac:dyDescent="0.35">
      <c r="A21" s="43" t="s">
        <v>34</v>
      </c>
      <c r="B21" s="42">
        <v>25</v>
      </c>
      <c r="C21" s="37">
        <v>0</v>
      </c>
      <c r="D21" s="245">
        <v>13831500</v>
      </c>
      <c r="E21" s="37">
        <v>0</v>
      </c>
      <c r="F21" s="245">
        <v>11261400</v>
      </c>
      <c r="G21" s="245">
        <v>1044300</v>
      </c>
      <c r="H21" s="245">
        <v>1525800</v>
      </c>
    </row>
    <row r="22" spans="1:8" x14ac:dyDescent="0.35">
      <c r="A22" s="44" t="s">
        <v>35</v>
      </c>
      <c r="B22" s="45"/>
      <c r="C22" s="46"/>
      <c r="D22" s="246"/>
      <c r="E22" s="246"/>
      <c r="F22" s="246"/>
      <c r="G22" s="246"/>
      <c r="H22" s="246"/>
    </row>
    <row r="23" spans="1:8" x14ac:dyDescent="0.35">
      <c r="A23" s="43" t="s">
        <v>36</v>
      </c>
      <c r="B23" s="42">
        <v>5</v>
      </c>
      <c r="C23" s="37">
        <v>0</v>
      </c>
      <c r="D23" s="245">
        <v>725000</v>
      </c>
      <c r="E23" s="37">
        <v>0</v>
      </c>
      <c r="F23" s="37">
        <v>0</v>
      </c>
      <c r="G23" s="245">
        <v>160000</v>
      </c>
      <c r="H23" s="245">
        <v>565000</v>
      </c>
    </row>
    <row r="24" spans="1:8" x14ac:dyDescent="0.35">
      <c r="A24" s="44" t="s">
        <v>37</v>
      </c>
      <c r="B24" s="45"/>
      <c r="C24" s="46"/>
      <c r="D24" s="246"/>
      <c r="E24" s="246"/>
      <c r="F24" s="246"/>
      <c r="G24" s="246"/>
      <c r="H24" s="246"/>
    </row>
    <row r="25" spans="1:8" x14ac:dyDescent="0.35">
      <c r="A25" s="41" t="s">
        <v>38</v>
      </c>
      <c r="B25" s="42">
        <v>1</v>
      </c>
      <c r="C25" s="37">
        <v>0</v>
      </c>
      <c r="D25" s="245">
        <v>275000</v>
      </c>
      <c r="E25" s="37">
        <v>0</v>
      </c>
      <c r="F25" s="37">
        <v>0</v>
      </c>
      <c r="G25" s="245">
        <v>137500</v>
      </c>
      <c r="H25" s="245">
        <v>137500</v>
      </c>
    </row>
    <row r="26" spans="1:8" x14ac:dyDescent="0.35">
      <c r="A26" s="186" t="s">
        <v>39</v>
      </c>
      <c r="B26" s="187">
        <f t="shared" ref="B26:H26" si="0">SUM(B5:B25)</f>
        <v>79</v>
      </c>
      <c r="C26" s="247">
        <f t="shared" si="0"/>
        <v>0</v>
      </c>
      <c r="D26" s="247">
        <f t="shared" si="0"/>
        <v>19475029</v>
      </c>
      <c r="E26" s="247">
        <f t="shared" si="0"/>
        <v>244740</v>
      </c>
      <c r="F26" s="247">
        <f t="shared" si="0"/>
        <v>11261400</v>
      </c>
      <c r="G26" s="247">
        <f t="shared" si="0"/>
        <v>2306108</v>
      </c>
      <c r="H26" s="247">
        <f t="shared" si="0"/>
        <v>5662781</v>
      </c>
    </row>
    <row r="28" spans="1:8" ht="15.5" x14ac:dyDescent="0.35">
      <c r="A28" s="204" t="s">
        <v>9</v>
      </c>
    </row>
    <row r="29" spans="1:8" ht="39" x14ac:dyDescent="0.35">
      <c r="A29" s="32" t="s">
        <v>1</v>
      </c>
      <c r="B29" s="33" t="s">
        <v>40</v>
      </c>
      <c r="C29" s="40" t="s">
        <v>14</v>
      </c>
      <c r="D29" s="40" t="s">
        <v>41</v>
      </c>
      <c r="E29" s="33" t="s">
        <v>7</v>
      </c>
    </row>
    <row r="30" spans="1:8" x14ac:dyDescent="0.35">
      <c r="A30" s="43" t="s">
        <v>42</v>
      </c>
      <c r="B30" s="42">
        <v>1</v>
      </c>
      <c r="C30" s="37">
        <v>0</v>
      </c>
      <c r="D30" s="245">
        <v>3000</v>
      </c>
      <c r="E30" s="245">
        <v>3000</v>
      </c>
    </row>
    <row r="31" spans="1:8" x14ac:dyDescent="0.35">
      <c r="A31" s="43" t="s">
        <v>43</v>
      </c>
      <c r="B31" s="42">
        <v>1496</v>
      </c>
      <c r="C31" s="37">
        <v>0</v>
      </c>
      <c r="D31" s="245">
        <v>1213574.08</v>
      </c>
      <c r="E31" s="245">
        <v>1213574.08</v>
      </c>
    </row>
    <row r="32" spans="1:8" x14ac:dyDescent="0.35">
      <c r="A32" s="43" t="s">
        <v>23</v>
      </c>
      <c r="B32" s="42">
        <v>3</v>
      </c>
      <c r="C32" s="37">
        <v>0</v>
      </c>
      <c r="D32" s="245">
        <v>36000</v>
      </c>
      <c r="E32" s="245">
        <v>36000</v>
      </c>
    </row>
    <row r="33" spans="1:8" x14ac:dyDescent="0.35">
      <c r="A33" s="43" t="s">
        <v>44</v>
      </c>
      <c r="B33" s="42">
        <v>4</v>
      </c>
      <c r="C33" s="37">
        <v>0</v>
      </c>
      <c r="D33" s="245">
        <v>21000</v>
      </c>
      <c r="E33" s="245">
        <v>21000</v>
      </c>
    </row>
    <row r="34" spans="1:8" x14ac:dyDescent="0.35">
      <c r="A34" s="189" t="s">
        <v>45</v>
      </c>
      <c r="B34" s="187">
        <v>1504</v>
      </c>
      <c r="C34" s="188">
        <v>0</v>
      </c>
      <c r="D34" s="247">
        <v>1273574.08</v>
      </c>
      <c r="E34" s="247">
        <v>1273574.08</v>
      </c>
    </row>
    <row r="36" spans="1:8" ht="15.5" x14ac:dyDescent="0.35">
      <c r="A36" s="204" t="s">
        <v>10</v>
      </c>
    </row>
    <row r="37" spans="1:8" ht="39" x14ac:dyDescent="0.35">
      <c r="A37" s="32" t="s">
        <v>1</v>
      </c>
      <c r="B37" s="33" t="s">
        <v>46</v>
      </c>
      <c r="C37" s="40" t="s">
        <v>14</v>
      </c>
      <c r="D37" s="40" t="s">
        <v>41</v>
      </c>
      <c r="E37" s="33" t="s">
        <v>7</v>
      </c>
    </row>
    <row r="38" spans="1:8" x14ac:dyDescent="0.35">
      <c r="A38" s="41" t="s">
        <v>47</v>
      </c>
      <c r="B38" s="42">
        <v>3100</v>
      </c>
      <c r="C38" s="37">
        <v>0</v>
      </c>
      <c r="D38" s="245">
        <v>474500</v>
      </c>
      <c r="E38" s="245">
        <v>474500</v>
      </c>
    </row>
    <row r="39" spans="1:8" x14ac:dyDescent="0.35">
      <c r="A39" s="41" t="s">
        <v>48</v>
      </c>
      <c r="B39" s="42">
        <v>4083</v>
      </c>
      <c r="C39" s="37">
        <v>0</v>
      </c>
      <c r="D39" s="245">
        <v>61000</v>
      </c>
      <c r="E39" s="245">
        <v>61000</v>
      </c>
    </row>
    <row r="40" spans="1:8" x14ac:dyDescent="0.35">
      <c r="A40" s="189" t="s">
        <v>49</v>
      </c>
      <c r="B40" s="187">
        <f>SUM(B38:B39)</f>
        <v>7183</v>
      </c>
      <c r="C40" s="188">
        <v>0</v>
      </c>
      <c r="D40" s="247">
        <f>SUM(D38:D39)</f>
        <v>535500</v>
      </c>
      <c r="E40" s="247">
        <f>SUM(E38:E39)</f>
        <v>535500</v>
      </c>
    </row>
    <row r="41" spans="1:8" x14ac:dyDescent="0.35">
      <c r="A41" s="259"/>
      <c r="B41" s="260"/>
      <c r="C41" s="261"/>
      <c r="D41" s="262"/>
      <c r="E41" s="262"/>
      <c r="F41" s="262"/>
      <c r="G41" s="262"/>
    </row>
    <row r="42" spans="1:8" ht="15.5" x14ac:dyDescent="0.35">
      <c r="A42" s="204" t="s">
        <v>50</v>
      </c>
    </row>
    <row r="43" spans="1:8" ht="39" x14ac:dyDescent="0.35">
      <c r="A43" s="32" t="s">
        <v>1</v>
      </c>
      <c r="B43" s="40" t="s">
        <v>51</v>
      </c>
      <c r="C43" s="40" t="s">
        <v>6</v>
      </c>
      <c r="D43" s="33" t="s">
        <v>52</v>
      </c>
      <c r="E43" s="257"/>
      <c r="F43" s="257"/>
      <c r="G43" s="257"/>
      <c r="H43" s="257"/>
    </row>
    <row r="44" spans="1:8" x14ac:dyDescent="0.35">
      <c r="A44" s="43" t="s">
        <v>53</v>
      </c>
      <c r="B44" s="245">
        <v>82500000</v>
      </c>
      <c r="C44" s="245">
        <v>111871969</v>
      </c>
      <c r="D44" s="245">
        <v>194371969</v>
      </c>
      <c r="E44" s="258"/>
      <c r="F44" s="258"/>
      <c r="G44" s="258"/>
      <c r="H44" s="258"/>
    </row>
  </sheetData>
  <pageMargins left="0.7" right="0.7" top="0.75" bottom="0.75" header="0.3" footer="0.3"/>
  <pageSetup scale="66" orientation="portrait" r:id="rId1"/>
  <headerFooter>
    <oddHeader>&amp;C&amp;"Arial,Bold"&amp;16 
2025 Enforcement Summary Details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84B37-EC0E-4054-93A5-9E2710114124}">
  <sheetPr>
    <pageSetUpPr fitToPage="1"/>
  </sheetPr>
  <dimension ref="A1:F15"/>
  <sheetViews>
    <sheetView showGridLines="0" view="pageLayout" zoomScaleNormal="100" workbookViewId="0">
      <selection activeCell="F17" sqref="F17"/>
    </sheetView>
  </sheetViews>
  <sheetFormatPr defaultColWidth="9.26953125" defaultRowHeight="14.5" x14ac:dyDescent="0.35"/>
  <cols>
    <col min="1" max="1" width="37.7265625" style="1" customWidth="1"/>
    <col min="2" max="3" width="14.26953125" style="1" customWidth="1"/>
    <col min="4" max="4" width="11.54296875" style="1" bestFit="1" customWidth="1"/>
    <col min="5" max="16384" width="9.26953125" style="1"/>
  </cols>
  <sheetData>
    <row r="1" spans="1:6" x14ac:dyDescent="0.35">
      <c r="A1" s="105"/>
      <c r="B1" s="106"/>
      <c r="C1" s="106"/>
      <c r="D1" s="14"/>
    </row>
    <row r="2" spans="1:6" ht="24" x14ac:dyDescent="0.35">
      <c r="A2" s="107" t="s">
        <v>54</v>
      </c>
      <c r="B2" s="108"/>
      <c r="C2" s="109"/>
      <c r="D2" s="14"/>
    </row>
    <row r="3" spans="1:6" x14ac:dyDescent="0.35">
      <c r="A3" s="267" t="s">
        <v>55</v>
      </c>
      <c r="B3" s="97" t="s">
        <v>56</v>
      </c>
      <c r="C3" s="97" t="s">
        <v>57</v>
      </c>
      <c r="D3" s="14"/>
    </row>
    <row r="4" spans="1:6" ht="26" x14ac:dyDescent="0.35">
      <c r="A4" s="110" t="s">
        <v>58</v>
      </c>
      <c r="B4" s="111">
        <v>2621</v>
      </c>
      <c r="C4" s="114">
        <v>3100</v>
      </c>
      <c r="D4" s="14"/>
    </row>
    <row r="5" spans="1:6" x14ac:dyDescent="0.35">
      <c r="A5" s="110" t="s">
        <v>59</v>
      </c>
      <c r="B5" s="111">
        <v>1747</v>
      </c>
      <c r="C5" s="112">
        <v>1948</v>
      </c>
      <c r="D5" s="14"/>
    </row>
    <row r="6" spans="1:6" x14ac:dyDescent="0.35">
      <c r="A6" s="110" t="s">
        <v>60</v>
      </c>
      <c r="B6" s="111">
        <v>111</v>
      </c>
      <c r="C6" s="112">
        <v>115</v>
      </c>
      <c r="D6" s="248"/>
      <c r="E6" s="249"/>
      <c r="F6" s="249"/>
    </row>
    <row r="7" spans="1:6" x14ac:dyDescent="0.35">
      <c r="A7" s="110" t="s">
        <v>61</v>
      </c>
      <c r="B7" s="111" t="s">
        <v>62</v>
      </c>
      <c r="C7" s="112">
        <v>1681</v>
      </c>
      <c r="D7" s="14"/>
    </row>
    <row r="8" spans="1:6" x14ac:dyDescent="0.35">
      <c r="A8" s="110" t="s">
        <v>63</v>
      </c>
      <c r="B8" s="111">
        <v>2180</v>
      </c>
      <c r="C8" s="112">
        <v>2709</v>
      </c>
      <c r="D8" s="14"/>
    </row>
    <row r="9" spans="1:6" x14ac:dyDescent="0.35">
      <c r="A9" s="110" t="s">
        <v>64</v>
      </c>
      <c r="B9" s="111" t="s">
        <v>62</v>
      </c>
      <c r="C9" s="112">
        <v>68</v>
      </c>
      <c r="D9" s="14"/>
    </row>
    <row r="10" spans="1:6" x14ac:dyDescent="0.35">
      <c r="A10" s="113"/>
      <c r="B10" s="274" t="s">
        <v>65</v>
      </c>
      <c r="C10" s="274"/>
      <c r="D10" s="14"/>
    </row>
    <row r="11" spans="1:6" ht="14.65" customHeight="1" x14ac:dyDescent="0.35">
      <c r="A11" s="112" t="s">
        <v>66</v>
      </c>
      <c r="B11" s="275">
        <v>474500</v>
      </c>
      <c r="C11" s="275"/>
      <c r="D11" s="14"/>
    </row>
    <row r="12" spans="1:6" x14ac:dyDescent="0.35">
      <c r="A12" s="112" t="s">
        <v>67</v>
      </c>
      <c r="B12" s="275">
        <v>885845</v>
      </c>
      <c r="C12" s="275"/>
      <c r="D12" s="14"/>
    </row>
    <row r="13" spans="1:6" x14ac:dyDescent="0.35">
      <c r="A13" s="166" t="s">
        <v>68</v>
      </c>
      <c r="B13" s="165"/>
      <c r="C13" s="165"/>
      <c r="D13" s="14"/>
    </row>
    <row r="14" spans="1:6" ht="14.65" customHeight="1" x14ac:dyDescent="0.35">
      <c r="A14" s="166" t="s">
        <v>69</v>
      </c>
      <c r="B14" s="165"/>
      <c r="C14" s="165"/>
      <c r="D14" s="14"/>
    </row>
    <row r="15" spans="1:6" x14ac:dyDescent="0.35">
      <c r="A15" s="212" t="s">
        <v>70</v>
      </c>
    </row>
  </sheetData>
  <mergeCells count="3">
    <mergeCell ref="B10:C10"/>
    <mergeCell ref="B11:C11"/>
    <mergeCell ref="B12:C12"/>
  </mergeCells>
  <pageMargins left="0.7" right="0.7" top="0.91666666666666696" bottom="0.75" header="0.3" footer="0.3"/>
  <pageSetup scale="78" fitToHeight="0" orientation="portrait" r:id="rId1"/>
  <headerFooter>
    <oddHeader>&amp;C&amp;"Arial,Bold"&amp;16&amp;K000000 2025 Streamlined Truck Enforcement Process (STEP) Statistics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P47"/>
  <sheetViews>
    <sheetView showGridLines="0" view="pageLayout" zoomScaleNormal="110" workbookViewId="0">
      <selection activeCell="B6" sqref="B6"/>
    </sheetView>
  </sheetViews>
  <sheetFormatPr defaultRowHeight="14.5" x14ac:dyDescent="0.35"/>
  <cols>
    <col min="1" max="1" width="8.453125" customWidth="1"/>
    <col min="2" max="2" width="30" customWidth="1"/>
    <col min="3" max="10" width="7.7265625" customWidth="1"/>
    <col min="11" max="11" width="13.54296875" style="2" customWidth="1"/>
  </cols>
  <sheetData>
    <row r="1" spans="1:11" ht="90.75" customHeight="1" x14ac:dyDescent="0.35">
      <c r="A1" s="233"/>
      <c r="B1" s="47" t="s">
        <v>1</v>
      </c>
      <c r="C1" s="48" t="s">
        <v>71</v>
      </c>
      <c r="D1" s="48" t="s">
        <v>72</v>
      </c>
      <c r="E1" s="48" t="s">
        <v>73</v>
      </c>
      <c r="F1" s="49" t="s">
        <v>74</v>
      </c>
      <c r="G1" s="50" t="s">
        <v>75</v>
      </c>
      <c r="H1" s="50" t="s">
        <v>76</v>
      </c>
      <c r="I1" s="50" t="s">
        <v>77</v>
      </c>
      <c r="J1" s="48" t="s">
        <v>78</v>
      </c>
      <c r="K1" s="51" t="s">
        <v>79</v>
      </c>
    </row>
    <row r="2" spans="1:11" ht="15" customHeight="1" x14ac:dyDescent="0.35">
      <c r="A2" s="277" t="s">
        <v>80</v>
      </c>
      <c r="B2" s="52" t="s">
        <v>81</v>
      </c>
      <c r="C2" s="47" t="s">
        <v>0</v>
      </c>
      <c r="D2" s="53">
        <v>548</v>
      </c>
      <c r="E2" s="54">
        <v>16</v>
      </c>
      <c r="F2" s="54">
        <v>13</v>
      </c>
      <c r="G2" s="53">
        <v>0</v>
      </c>
      <c r="H2" s="54">
        <v>22</v>
      </c>
      <c r="I2" s="54">
        <v>22</v>
      </c>
      <c r="J2" s="54">
        <v>7</v>
      </c>
      <c r="K2" s="55">
        <v>411500</v>
      </c>
    </row>
    <row r="3" spans="1:11" x14ac:dyDescent="0.35">
      <c r="A3" s="278"/>
      <c r="B3" s="52" t="s">
        <v>82</v>
      </c>
      <c r="C3" s="47" t="s">
        <v>0</v>
      </c>
      <c r="D3" s="53">
        <v>3</v>
      </c>
      <c r="E3" s="53">
        <v>4</v>
      </c>
      <c r="F3" s="53">
        <v>4</v>
      </c>
      <c r="G3" s="53">
        <v>0</v>
      </c>
      <c r="H3" s="53">
        <v>1</v>
      </c>
      <c r="I3" s="54">
        <v>1</v>
      </c>
      <c r="J3" s="54">
        <v>7</v>
      </c>
      <c r="K3" s="55">
        <v>70000</v>
      </c>
    </row>
    <row r="4" spans="1:11" x14ac:dyDescent="0.35">
      <c r="A4" s="278"/>
      <c r="B4" s="265" t="s">
        <v>83</v>
      </c>
      <c r="C4" s="47" t="s">
        <v>0</v>
      </c>
      <c r="D4" s="53">
        <v>8545</v>
      </c>
      <c r="E4" s="54">
        <v>3</v>
      </c>
      <c r="F4" s="54">
        <v>4</v>
      </c>
      <c r="G4" s="53">
        <v>0</v>
      </c>
      <c r="H4" s="54">
        <v>2</v>
      </c>
      <c r="I4" s="54">
        <v>2</v>
      </c>
      <c r="J4" s="54">
        <v>5</v>
      </c>
      <c r="K4" s="55">
        <v>13350000</v>
      </c>
    </row>
    <row r="5" spans="1:11" x14ac:dyDescent="0.35">
      <c r="A5" s="278"/>
      <c r="B5" s="52" t="s">
        <v>84</v>
      </c>
      <c r="C5" s="47" t="s">
        <v>0</v>
      </c>
      <c r="D5" s="53">
        <v>41</v>
      </c>
      <c r="E5" s="53">
        <v>0</v>
      </c>
      <c r="F5" s="53">
        <v>0</v>
      </c>
      <c r="G5" s="53">
        <v>0</v>
      </c>
      <c r="H5" s="53">
        <v>0</v>
      </c>
      <c r="I5" s="54">
        <v>0</v>
      </c>
      <c r="J5" s="54">
        <v>0</v>
      </c>
      <c r="K5" s="55">
        <v>0</v>
      </c>
    </row>
    <row r="6" spans="1:11" ht="32" x14ac:dyDescent="0.35">
      <c r="A6" s="278"/>
      <c r="B6" s="52" t="s">
        <v>806</v>
      </c>
      <c r="C6" s="47" t="s">
        <v>0</v>
      </c>
      <c r="D6" s="53">
        <v>867</v>
      </c>
      <c r="E6" s="54">
        <v>0</v>
      </c>
      <c r="F6" s="53">
        <v>0</v>
      </c>
      <c r="G6" s="53">
        <v>0</v>
      </c>
      <c r="H6" s="53">
        <v>0</v>
      </c>
      <c r="I6" s="54">
        <v>0</v>
      </c>
      <c r="J6" s="54">
        <v>0</v>
      </c>
      <c r="K6" s="55">
        <v>0</v>
      </c>
    </row>
    <row r="7" spans="1:11" x14ac:dyDescent="0.35">
      <c r="A7" s="279"/>
      <c r="B7" s="60" t="s">
        <v>85</v>
      </c>
      <c r="C7" s="61">
        <v>0</v>
      </c>
      <c r="D7" s="61">
        <v>10004</v>
      </c>
      <c r="E7" s="61">
        <v>23</v>
      </c>
      <c r="F7" s="61">
        <v>21</v>
      </c>
      <c r="G7" s="61">
        <v>0</v>
      </c>
      <c r="H7" s="61">
        <v>25</v>
      </c>
      <c r="I7" s="61">
        <v>25</v>
      </c>
      <c r="J7" s="61">
        <v>19</v>
      </c>
      <c r="K7" s="62">
        <v>13831500</v>
      </c>
    </row>
    <row r="8" spans="1:11" ht="15" customHeight="1" x14ac:dyDescent="0.35">
      <c r="A8" s="280" t="s">
        <v>44</v>
      </c>
      <c r="B8" s="52" t="s">
        <v>86</v>
      </c>
      <c r="C8" s="47" t="s">
        <v>0</v>
      </c>
      <c r="D8" s="266">
        <v>77</v>
      </c>
      <c r="E8" s="266">
        <v>4</v>
      </c>
      <c r="F8" s="266">
        <v>19</v>
      </c>
      <c r="G8" s="53">
        <v>1</v>
      </c>
      <c r="H8" s="266">
        <v>5</v>
      </c>
      <c r="I8" s="53">
        <v>6</v>
      </c>
      <c r="J8" s="54">
        <v>17</v>
      </c>
      <c r="K8" s="56">
        <v>36600</v>
      </c>
    </row>
    <row r="9" spans="1:11" x14ac:dyDescent="0.35">
      <c r="A9" s="281"/>
      <c r="B9" s="57" t="s">
        <v>87</v>
      </c>
      <c r="C9" s="47" t="s">
        <v>0</v>
      </c>
      <c r="D9" s="266">
        <v>137</v>
      </c>
      <c r="E9" s="266">
        <v>1</v>
      </c>
      <c r="F9" s="266">
        <v>11</v>
      </c>
      <c r="G9" s="53">
        <v>0</v>
      </c>
      <c r="H9" s="53">
        <v>0</v>
      </c>
      <c r="I9" s="53">
        <v>0</v>
      </c>
      <c r="J9" s="54">
        <v>12</v>
      </c>
      <c r="K9" s="55">
        <v>0</v>
      </c>
    </row>
    <row r="10" spans="1:11" x14ac:dyDescent="0.35">
      <c r="A10" s="281"/>
      <c r="B10" s="57" t="s">
        <v>88</v>
      </c>
      <c r="C10" s="47" t="s">
        <v>0</v>
      </c>
      <c r="D10" s="266">
        <v>4</v>
      </c>
      <c r="E10" s="266">
        <v>3</v>
      </c>
      <c r="F10" s="266">
        <v>2</v>
      </c>
      <c r="G10" s="53">
        <v>0</v>
      </c>
      <c r="H10" s="266">
        <v>4</v>
      </c>
      <c r="I10" s="53">
        <v>4</v>
      </c>
      <c r="J10" s="54">
        <v>1</v>
      </c>
      <c r="K10" s="55">
        <v>73000</v>
      </c>
    </row>
    <row r="11" spans="1:11" x14ac:dyDescent="0.35">
      <c r="A11" s="281"/>
      <c r="B11" s="57" t="s">
        <v>89</v>
      </c>
      <c r="C11" s="53">
        <v>26</v>
      </c>
      <c r="D11" s="53">
        <v>155</v>
      </c>
      <c r="E11" s="53">
        <v>1</v>
      </c>
      <c r="F11" s="53">
        <v>4</v>
      </c>
      <c r="G11" s="53">
        <v>4</v>
      </c>
      <c r="H11" s="53">
        <v>3</v>
      </c>
      <c r="I11" s="53">
        <v>7</v>
      </c>
      <c r="J11" s="234" t="s">
        <v>90</v>
      </c>
      <c r="K11" s="184">
        <v>54201</v>
      </c>
    </row>
    <row r="12" spans="1:11" ht="15.75" customHeight="1" x14ac:dyDescent="0.35">
      <c r="A12" s="281"/>
      <c r="B12" s="57" t="s">
        <v>91</v>
      </c>
      <c r="C12" s="53">
        <v>0</v>
      </c>
      <c r="D12" s="53">
        <v>0</v>
      </c>
      <c r="E12" s="53">
        <v>5</v>
      </c>
      <c r="F12" s="53">
        <v>6</v>
      </c>
      <c r="G12" s="53">
        <v>2</v>
      </c>
      <c r="H12" s="53">
        <v>4</v>
      </c>
      <c r="I12" s="53">
        <v>6</v>
      </c>
      <c r="J12" s="54">
        <v>5</v>
      </c>
      <c r="K12" s="55">
        <v>1345631</v>
      </c>
    </row>
    <row r="13" spans="1:11" x14ac:dyDescent="0.35">
      <c r="A13" s="281"/>
      <c r="B13" s="57" t="s">
        <v>92</v>
      </c>
      <c r="C13" s="53">
        <v>0</v>
      </c>
      <c r="D13" s="53">
        <v>97</v>
      </c>
      <c r="E13" s="53">
        <v>0</v>
      </c>
      <c r="F13" s="53">
        <v>1</v>
      </c>
      <c r="G13" s="53">
        <v>0</v>
      </c>
      <c r="H13" s="53">
        <v>1</v>
      </c>
      <c r="I13" s="54">
        <v>1</v>
      </c>
      <c r="J13" s="54">
        <v>0</v>
      </c>
      <c r="K13" s="55">
        <v>1255</v>
      </c>
    </row>
    <row r="14" spans="1:11" x14ac:dyDescent="0.35">
      <c r="A14" s="281"/>
      <c r="B14" s="57" t="s">
        <v>93</v>
      </c>
      <c r="C14" s="53">
        <v>27</v>
      </c>
      <c r="D14" s="53">
        <v>163</v>
      </c>
      <c r="E14" s="53">
        <v>1</v>
      </c>
      <c r="F14" s="53">
        <v>25</v>
      </c>
      <c r="G14" s="53">
        <v>2</v>
      </c>
      <c r="H14" s="53">
        <v>4</v>
      </c>
      <c r="I14" s="54">
        <v>6</v>
      </c>
      <c r="J14" s="54">
        <v>20</v>
      </c>
      <c r="K14" s="55">
        <v>940276</v>
      </c>
    </row>
    <row r="15" spans="1:11" x14ac:dyDescent="0.35">
      <c r="A15" s="282"/>
      <c r="B15" s="63" t="s">
        <v>94</v>
      </c>
      <c r="C15" s="64">
        <v>53</v>
      </c>
      <c r="D15" s="64">
        <v>633</v>
      </c>
      <c r="E15" s="64">
        <v>15</v>
      </c>
      <c r="F15" s="64">
        <v>68</v>
      </c>
      <c r="G15" s="64">
        <v>9</v>
      </c>
      <c r="H15" s="64">
        <v>21</v>
      </c>
      <c r="I15" s="64">
        <v>30</v>
      </c>
      <c r="J15" s="61">
        <v>53</v>
      </c>
      <c r="K15" s="65">
        <v>2450963</v>
      </c>
    </row>
    <row r="16" spans="1:11" ht="15" customHeight="1" x14ac:dyDescent="0.35">
      <c r="A16" s="280" t="s">
        <v>19</v>
      </c>
      <c r="B16" s="58" t="s">
        <v>30</v>
      </c>
      <c r="C16" s="54">
        <v>324</v>
      </c>
      <c r="D16" s="47" t="s">
        <v>0</v>
      </c>
      <c r="E16" s="266">
        <v>9</v>
      </c>
      <c r="F16" s="266">
        <v>15</v>
      </c>
      <c r="G16" s="266">
        <v>5</v>
      </c>
      <c r="H16" s="266">
        <v>12</v>
      </c>
      <c r="I16" s="54">
        <v>17</v>
      </c>
      <c r="J16" s="54">
        <v>7</v>
      </c>
      <c r="K16" s="55">
        <v>512750</v>
      </c>
    </row>
    <row r="17" spans="1:11" x14ac:dyDescent="0.35">
      <c r="A17" s="281"/>
      <c r="B17" s="58" t="s">
        <v>95</v>
      </c>
      <c r="C17" s="53">
        <v>0</v>
      </c>
      <c r="D17" s="47" t="s">
        <v>0</v>
      </c>
      <c r="E17" s="266">
        <v>1</v>
      </c>
      <c r="F17" s="266">
        <v>4</v>
      </c>
      <c r="G17" s="266">
        <v>2</v>
      </c>
      <c r="H17" s="53">
        <v>0</v>
      </c>
      <c r="I17" s="54">
        <v>2</v>
      </c>
      <c r="J17" s="54">
        <v>3</v>
      </c>
      <c r="K17" s="55">
        <v>0</v>
      </c>
    </row>
    <row r="18" spans="1:11" x14ac:dyDescent="0.35">
      <c r="A18" s="281"/>
      <c r="B18" s="58" t="s">
        <v>31</v>
      </c>
      <c r="C18" s="54">
        <v>1</v>
      </c>
      <c r="D18" s="47" t="s">
        <v>0</v>
      </c>
      <c r="E18" s="266">
        <v>5</v>
      </c>
      <c r="F18" s="53">
        <v>6</v>
      </c>
      <c r="G18" s="53">
        <v>0</v>
      </c>
      <c r="H18" s="266">
        <v>3</v>
      </c>
      <c r="I18" s="54">
        <v>3</v>
      </c>
      <c r="J18" s="54">
        <v>8</v>
      </c>
      <c r="K18" s="55">
        <v>23176</v>
      </c>
    </row>
    <row r="19" spans="1:11" x14ac:dyDescent="0.35">
      <c r="A19" s="282"/>
      <c r="B19" s="66" t="s">
        <v>96</v>
      </c>
      <c r="C19" s="61">
        <v>325</v>
      </c>
      <c r="D19" s="61">
        <v>0</v>
      </c>
      <c r="E19" s="61">
        <v>15</v>
      </c>
      <c r="F19" s="61">
        <v>25</v>
      </c>
      <c r="G19" s="61">
        <v>7</v>
      </c>
      <c r="H19" s="61">
        <v>15</v>
      </c>
      <c r="I19" s="61">
        <v>22</v>
      </c>
      <c r="J19" s="61">
        <v>18</v>
      </c>
      <c r="K19" s="62">
        <v>535926</v>
      </c>
    </row>
    <row r="20" spans="1:11" x14ac:dyDescent="0.35">
      <c r="A20" s="280" t="s">
        <v>97</v>
      </c>
      <c r="B20" s="57" t="s">
        <v>98</v>
      </c>
      <c r="C20" s="266">
        <v>3</v>
      </c>
      <c r="D20" s="266">
        <v>2</v>
      </c>
      <c r="E20" s="53">
        <v>0</v>
      </c>
      <c r="F20" s="53">
        <v>0</v>
      </c>
      <c r="G20" s="53">
        <v>0</v>
      </c>
      <c r="H20" s="53">
        <v>0</v>
      </c>
      <c r="I20" s="54">
        <v>0</v>
      </c>
      <c r="J20" s="54">
        <v>0</v>
      </c>
      <c r="K20" s="55">
        <v>0</v>
      </c>
    </row>
    <row r="21" spans="1:11" x14ac:dyDescent="0.35">
      <c r="A21" s="281"/>
      <c r="B21" s="57" t="s">
        <v>99</v>
      </c>
      <c r="C21" s="53">
        <v>0</v>
      </c>
      <c r="D21" s="53">
        <v>0</v>
      </c>
      <c r="E21" s="53">
        <v>0</v>
      </c>
      <c r="F21" s="53">
        <v>0</v>
      </c>
      <c r="G21" s="53">
        <v>0</v>
      </c>
      <c r="H21" s="53">
        <v>0</v>
      </c>
      <c r="I21" s="54">
        <v>0</v>
      </c>
      <c r="J21" s="54">
        <v>0</v>
      </c>
      <c r="K21" s="55">
        <v>0</v>
      </c>
    </row>
    <row r="22" spans="1:11" x14ac:dyDescent="0.35">
      <c r="A22" s="281"/>
      <c r="B22" s="57" t="s">
        <v>100</v>
      </c>
      <c r="C22" s="53">
        <v>0</v>
      </c>
      <c r="D22" s="53">
        <v>0</v>
      </c>
      <c r="E22" s="53">
        <v>0</v>
      </c>
      <c r="F22" s="53">
        <v>0</v>
      </c>
      <c r="G22" s="53">
        <v>0</v>
      </c>
      <c r="H22" s="53">
        <v>0</v>
      </c>
      <c r="I22" s="54">
        <v>0</v>
      </c>
      <c r="J22" s="54">
        <v>0</v>
      </c>
      <c r="K22" s="55">
        <v>0</v>
      </c>
    </row>
    <row r="23" spans="1:11" x14ac:dyDescent="0.35">
      <c r="A23" s="281"/>
      <c r="B23" s="57" t="s">
        <v>101</v>
      </c>
      <c r="C23" s="266">
        <v>272</v>
      </c>
      <c r="D23" s="266">
        <v>31</v>
      </c>
      <c r="E23" s="53">
        <v>0</v>
      </c>
      <c r="F23" s="53">
        <v>0</v>
      </c>
      <c r="G23" s="53">
        <v>0</v>
      </c>
      <c r="H23" s="53">
        <v>0</v>
      </c>
      <c r="I23" s="54">
        <v>0</v>
      </c>
      <c r="J23" s="54">
        <v>0</v>
      </c>
      <c r="K23" s="55">
        <v>0</v>
      </c>
    </row>
    <row r="24" spans="1:11" x14ac:dyDescent="0.35">
      <c r="A24" s="281"/>
      <c r="B24" s="52" t="s">
        <v>102</v>
      </c>
      <c r="C24" s="53">
        <v>0</v>
      </c>
      <c r="D24" s="53">
        <v>0</v>
      </c>
      <c r="E24" s="53">
        <v>0</v>
      </c>
      <c r="F24" s="53">
        <v>0</v>
      </c>
      <c r="G24" s="53">
        <v>0</v>
      </c>
      <c r="H24" s="53">
        <v>0</v>
      </c>
      <c r="I24" s="53">
        <v>0</v>
      </c>
      <c r="J24" s="53">
        <v>0</v>
      </c>
      <c r="K24" s="55">
        <v>0</v>
      </c>
    </row>
    <row r="25" spans="1:11" x14ac:dyDescent="0.35">
      <c r="A25" s="281"/>
      <c r="B25" s="52" t="s">
        <v>103</v>
      </c>
      <c r="C25" s="47" t="s">
        <v>0</v>
      </c>
      <c r="D25" s="239">
        <v>2982</v>
      </c>
      <c r="E25" s="47" t="s">
        <v>0</v>
      </c>
      <c r="F25" s="47" t="s">
        <v>0</v>
      </c>
      <c r="G25" s="47" t="s">
        <v>0</v>
      </c>
      <c r="H25" s="47" t="s">
        <v>0</v>
      </c>
      <c r="I25" s="47" t="s">
        <v>0</v>
      </c>
      <c r="J25" s="47" t="s">
        <v>0</v>
      </c>
      <c r="K25" s="47" t="s">
        <v>0</v>
      </c>
    </row>
    <row r="26" spans="1:11" x14ac:dyDescent="0.35">
      <c r="A26" s="281"/>
      <c r="B26" s="52" t="s">
        <v>104</v>
      </c>
      <c r="C26" s="47" t="s">
        <v>0</v>
      </c>
      <c r="D26" s="240">
        <v>135</v>
      </c>
      <c r="E26" s="47" t="s">
        <v>0</v>
      </c>
      <c r="F26" s="47" t="s">
        <v>0</v>
      </c>
      <c r="G26" s="47" t="s">
        <v>0</v>
      </c>
      <c r="H26" s="47" t="s">
        <v>0</v>
      </c>
      <c r="I26" s="47" t="s">
        <v>0</v>
      </c>
      <c r="J26" s="47" t="s">
        <v>0</v>
      </c>
      <c r="K26" s="47" t="s">
        <v>0</v>
      </c>
    </row>
    <row r="27" spans="1:11" x14ac:dyDescent="0.35">
      <c r="A27" s="282"/>
      <c r="B27" s="60" t="s">
        <v>105</v>
      </c>
      <c r="C27" s="61">
        <v>275</v>
      </c>
      <c r="D27" s="61">
        <v>3150</v>
      </c>
      <c r="E27" s="61">
        <v>0</v>
      </c>
      <c r="F27" s="61">
        <v>0</v>
      </c>
      <c r="G27" s="61">
        <v>0</v>
      </c>
      <c r="H27" s="61">
        <v>0</v>
      </c>
      <c r="I27" s="61">
        <v>0</v>
      </c>
      <c r="J27" s="61">
        <v>0</v>
      </c>
      <c r="K27" s="62">
        <v>0</v>
      </c>
    </row>
    <row r="28" spans="1:11" x14ac:dyDescent="0.35">
      <c r="A28" s="280" t="s">
        <v>106</v>
      </c>
      <c r="B28" s="59" t="s">
        <v>107</v>
      </c>
      <c r="C28" s="53">
        <v>0</v>
      </c>
      <c r="D28" s="266">
        <v>0</v>
      </c>
      <c r="E28" s="266">
        <v>0</v>
      </c>
      <c r="F28" s="266">
        <v>0</v>
      </c>
      <c r="G28" s="266">
        <v>0</v>
      </c>
      <c r="H28" s="266">
        <v>0</v>
      </c>
      <c r="I28" s="54">
        <v>0</v>
      </c>
      <c r="J28" s="54">
        <v>0</v>
      </c>
      <c r="K28" s="55">
        <v>0</v>
      </c>
    </row>
    <row r="29" spans="1:11" x14ac:dyDescent="0.35">
      <c r="A29" s="281"/>
      <c r="B29" s="59" t="s">
        <v>108</v>
      </c>
      <c r="C29" s="53">
        <v>0</v>
      </c>
      <c r="D29" s="266">
        <v>29</v>
      </c>
      <c r="E29" s="266">
        <v>3</v>
      </c>
      <c r="F29" s="266">
        <v>5</v>
      </c>
      <c r="G29" s="266">
        <v>1</v>
      </c>
      <c r="H29" s="266">
        <v>4</v>
      </c>
      <c r="I29" s="54">
        <v>5</v>
      </c>
      <c r="J29" s="54">
        <v>3</v>
      </c>
      <c r="K29" s="55">
        <v>465000</v>
      </c>
    </row>
    <row r="30" spans="1:11" x14ac:dyDescent="0.35">
      <c r="A30" s="281"/>
      <c r="B30" s="59" t="s">
        <v>109</v>
      </c>
      <c r="C30" s="53">
        <v>0</v>
      </c>
      <c r="D30" s="266">
        <v>0</v>
      </c>
      <c r="E30" s="266">
        <v>1</v>
      </c>
      <c r="F30" s="266">
        <v>0</v>
      </c>
      <c r="G30" s="266">
        <v>0</v>
      </c>
      <c r="H30" s="266">
        <v>1</v>
      </c>
      <c r="I30" s="54">
        <v>1</v>
      </c>
      <c r="J30" s="54">
        <v>0</v>
      </c>
      <c r="K30" s="55">
        <v>150000</v>
      </c>
    </row>
    <row r="31" spans="1:11" x14ac:dyDescent="0.35">
      <c r="A31" s="281"/>
      <c r="B31" s="59" t="s">
        <v>102</v>
      </c>
      <c r="C31" s="53">
        <v>0</v>
      </c>
      <c r="D31" s="266">
        <v>2</v>
      </c>
      <c r="E31" s="53">
        <v>0</v>
      </c>
      <c r="F31" s="266">
        <v>1</v>
      </c>
      <c r="G31" s="53">
        <v>0</v>
      </c>
      <c r="H31" s="53">
        <v>1</v>
      </c>
      <c r="I31" s="54">
        <v>1</v>
      </c>
      <c r="J31" s="54">
        <v>0</v>
      </c>
      <c r="K31" s="55">
        <v>110000</v>
      </c>
    </row>
    <row r="32" spans="1:11" x14ac:dyDescent="0.35">
      <c r="A32" s="282"/>
      <c r="B32" s="67" t="s">
        <v>110</v>
      </c>
      <c r="C32" s="61">
        <v>0</v>
      </c>
      <c r="D32" s="61">
        <v>31</v>
      </c>
      <c r="E32" s="61">
        <v>4</v>
      </c>
      <c r="F32" s="61">
        <v>6</v>
      </c>
      <c r="G32" s="61">
        <v>1</v>
      </c>
      <c r="H32" s="61">
        <v>6</v>
      </c>
      <c r="I32" s="61">
        <v>7</v>
      </c>
      <c r="J32" s="61">
        <v>3</v>
      </c>
      <c r="K32" s="62">
        <v>725000</v>
      </c>
    </row>
    <row r="33" spans="1:16" x14ac:dyDescent="0.35">
      <c r="A33" s="280" t="s">
        <v>111</v>
      </c>
      <c r="B33" s="59" t="s">
        <v>107</v>
      </c>
      <c r="C33" s="54">
        <v>0</v>
      </c>
      <c r="D33" s="54">
        <v>0</v>
      </c>
      <c r="E33" s="54">
        <v>0</v>
      </c>
      <c r="F33" s="54">
        <v>0</v>
      </c>
      <c r="G33" s="54">
        <v>0</v>
      </c>
      <c r="H33" s="54">
        <v>0</v>
      </c>
      <c r="I33" s="54">
        <v>0</v>
      </c>
      <c r="J33" s="54">
        <v>0</v>
      </c>
      <c r="K33" s="55">
        <v>0</v>
      </c>
    </row>
    <row r="34" spans="1:16" x14ac:dyDescent="0.35">
      <c r="A34" s="281"/>
      <c r="B34" s="59" t="s">
        <v>108</v>
      </c>
      <c r="C34" s="54">
        <v>0</v>
      </c>
      <c r="D34" s="54">
        <v>14</v>
      </c>
      <c r="E34" s="54">
        <v>12</v>
      </c>
      <c r="F34" s="54">
        <v>2</v>
      </c>
      <c r="G34" s="54">
        <v>0</v>
      </c>
      <c r="H34" s="54">
        <v>0</v>
      </c>
      <c r="I34" s="54">
        <v>0</v>
      </c>
      <c r="J34" s="54">
        <v>14</v>
      </c>
      <c r="K34" s="55">
        <v>0</v>
      </c>
    </row>
    <row r="35" spans="1:16" x14ac:dyDescent="0.35">
      <c r="A35" s="282"/>
      <c r="B35" s="67" t="s">
        <v>112</v>
      </c>
      <c r="C35" s="61">
        <v>0</v>
      </c>
      <c r="D35" s="61">
        <v>14</v>
      </c>
      <c r="E35" s="61">
        <v>12</v>
      </c>
      <c r="F35" s="61">
        <v>2</v>
      </c>
      <c r="G35" s="61">
        <v>0</v>
      </c>
      <c r="H35" s="61">
        <v>0</v>
      </c>
      <c r="I35" s="61">
        <v>0</v>
      </c>
      <c r="J35" s="61">
        <v>14</v>
      </c>
      <c r="K35" s="62">
        <v>0</v>
      </c>
    </row>
    <row r="36" spans="1:16" ht="20" x14ac:dyDescent="0.35">
      <c r="A36" s="280" t="s">
        <v>113</v>
      </c>
      <c r="B36" s="264" t="s">
        <v>114</v>
      </c>
      <c r="C36" s="47" t="s">
        <v>0</v>
      </c>
      <c r="D36" s="54">
        <v>1696</v>
      </c>
      <c r="E36" s="54">
        <v>0</v>
      </c>
      <c r="F36" s="54">
        <v>0</v>
      </c>
      <c r="G36" s="54">
        <v>0</v>
      </c>
      <c r="H36" s="54">
        <v>0</v>
      </c>
      <c r="I36" s="54">
        <v>0</v>
      </c>
      <c r="J36" s="54">
        <v>0</v>
      </c>
      <c r="K36" s="55">
        <v>0</v>
      </c>
    </row>
    <row r="37" spans="1:16" ht="20" x14ac:dyDescent="0.35">
      <c r="A37" s="281"/>
      <c r="B37" s="52" t="s">
        <v>115</v>
      </c>
      <c r="C37" s="47" t="s">
        <v>0</v>
      </c>
      <c r="D37" s="54">
        <v>1857</v>
      </c>
      <c r="E37" s="54">
        <v>0</v>
      </c>
      <c r="F37" s="54">
        <v>0</v>
      </c>
      <c r="G37" s="54">
        <v>0</v>
      </c>
      <c r="H37" s="54">
        <v>0</v>
      </c>
      <c r="I37" s="54">
        <v>0</v>
      </c>
      <c r="J37" s="54">
        <v>0</v>
      </c>
      <c r="K37" s="55">
        <v>0</v>
      </c>
    </row>
    <row r="38" spans="1:16" ht="20" x14ac:dyDescent="0.35">
      <c r="A38" s="281"/>
      <c r="B38" s="52" t="s">
        <v>116</v>
      </c>
      <c r="C38" s="47" t="s">
        <v>0</v>
      </c>
      <c r="D38" s="54">
        <v>62</v>
      </c>
      <c r="E38" s="54">
        <v>4</v>
      </c>
      <c r="F38" s="54">
        <v>0</v>
      </c>
      <c r="G38" s="54">
        <v>0</v>
      </c>
      <c r="H38" s="54">
        <v>4</v>
      </c>
      <c r="I38" s="54">
        <v>4</v>
      </c>
      <c r="J38" s="54">
        <v>0</v>
      </c>
      <c r="K38" s="55">
        <v>7500</v>
      </c>
    </row>
    <row r="39" spans="1:16" x14ac:dyDescent="0.35">
      <c r="A39" s="281"/>
      <c r="B39" s="52" t="s">
        <v>117</v>
      </c>
      <c r="C39" s="47" t="s">
        <v>0</v>
      </c>
      <c r="D39" s="54">
        <v>43</v>
      </c>
      <c r="E39" s="54">
        <v>0</v>
      </c>
      <c r="F39" s="54">
        <v>0</v>
      </c>
      <c r="G39" s="54">
        <v>0</v>
      </c>
      <c r="H39" s="54">
        <v>0</v>
      </c>
      <c r="I39" s="54">
        <v>0</v>
      </c>
      <c r="J39" s="54">
        <v>0</v>
      </c>
      <c r="K39" s="55"/>
    </row>
    <row r="40" spans="1:16" ht="21" x14ac:dyDescent="0.35">
      <c r="A40" s="282"/>
      <c r="B40" s="60" t="s">
        <v>118</v>
      </c>
      <c r="C40" s="61">
        <v>0</v>
      </c>
      <c r="D40" s="61">
        <v>3658</v>
      </c>
      <c r="E40" s="61">
        <v>4</v>
      </c>
      <c r="F40" s="61">
        <v>0</v>
      </c>
      <c r="G40" s="61">
        <v>0</v>
      </c>
      <c r="H40" s="61">
        <v>4</v>
      </c>
      <c r="I40" s="61">
        <v>4</v>
      </c>
      <c r="J40" s="61">
        <v>0</v>
      </c>
      <c r="K40" s="62">
        <v>7500</v>
      </c>
    </row>
    <row r="41" spans="1:16" ht="14.65" customHeight="1" x14ac:dyDescent="0.35">
      <c r="A41" s="238"/>
      <c r="B41" s="68" t="s">
        <v>119</v>
      </c>
      <c r="C41" s="69">
        <v>653</v>
      </c>
      <c r="D41" s="69">
        <v>17490</v>
      </c>
      <c r="E41" s="69">
        <v>73</v>
      </c>
      <c r="F41" s="69">
        <v>122</v>
      </c>
      <c r="G41" s="69">
        <v>17</v>
      </c>
      <c r="H41" s="69">
        <v>70</v>
      </c>
      <c r="I41" s="69">
        <v>87</v>
      </c>
      <c r="J41" s="69">
        <v>108</v>
      </c>
      <c r="K41" s="70">
        <v>17550889</v>
      </c>
      <c r="P41" t="s">
        <v>120</v>
      </c>
    </row>
    <row r="42" spans="1:16" s="235" customFormat="1" x14ac:dyDescent="0.35">
      <c r="A42" s="166" t="s">
        <v>121</v>
      </c>
      <c r="B42" s="209"/>
      <c r="K42" s="236"/>
    </row>
    <row r="43" spans="1:16" s="235" customFormat="1" ht="23.15" customHeight="1" x14ac:dyDescent="0.35">
      <c r="A43" s="276" t="s">
        <v>122</v>
      </c>
      <c r="B43" s="276"/>
      <c r="C43" s="276"/>
      <c r="D43" s="276"/>
      <c r="E43" s="276"/>
      <c r="F43" s="276"/>
      <c r="G43" s="276"/>
      <c r="H43" s="276"/>
      <c r="I43" s="276"/>
      <c r="J43" s="276"/>
      <c r="K43" s="276"/>
    </row>
    <row r="44" spans="1:16" s="235" customFormat="1" x14ac:dyDescent="0.35">
      <c r="A44" s="166" t="s">
        <v>123</v>
      </c>
      <c r="K44" s="236"/>
    </row>
    <row r="45" spans="1:16" s="235" customFormat="1" x14ac:dyDescent="0.35">
      <c r="A45" s="166" t="s">
        <v>124</v>
      </c>
      <c r="K45" s="236"/>
    </row>
    <row r="46" spans="1:16" s="235" customFormat="1" x14ac:dyDescent="0.35">
      <c r="A46" s="166" t="s">
        <v>125</v>
      </c>
      <c r="K46" s="236"/>
      <c r="L46" s="237"/>
    </row>
    <row r="47" spans="1:16" s="235" customFormat="1" ht="23.5" customHeight="1" x14ac:dyDescent="0.35">
      <c r="A47" s="276" t="s">
        <v>126</v>
      </c>
      <c r="B47" s="276"/>
      <c r="C47" s="276"/>
      <c r="D47" s="276"/>
      <c r="E47" s="276"/>
      <c r="F47" s="276"/>
      <c r="G47" s="276"/>
      <c r="H47" s="276"/>
      <c r="I47" s="276"/>
      <c r="J47" s="276"/>
      <c r="K47" s="276"/>
    </row>
  </sheetData>
  <mergeCells count="9">
    <mergeCell ref="A43:K43"/>
    <mergeCell ref="A47:K47"/>
    <mergeCell ref="A2:A7"/>
    <mergeCell ref="A8:A15"/>
    <mergeCell ref="A16:A19"/>
    <mergeCell ref="A20:A27"/>
    <mergeCell ref="A28:A32"/>
    <mergeCell ref="A36:A40"/>
    <mergeCell ref="A33:A35"/>
  </mergeCells>
  <pageMargins left="0.7" right="0.7" top="0.90625" bottom="0.75" header="0.3" footer="0.3"/>
  <pageSetup scale="79" orientation="portrait" r:id="rId1"/>
  <headerFooter>
    <oddHeader>&amp;C&amp;"Arial,Bold"&amp;16&amp;K000000 2025 Field Operations Statistics</oddHeader>
  </headerFooter>
  <ignoredErrors>
    <ignoredError sqref="J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K29"/>
  <sheetViews>
    <sheetView showGridLines="0" view="pageLayout" zoomScaleNormal="100" workbookViewId="0">
      <selection activeCell="A18" sqref="A18"/>
    </sheetView>
  </sheetViews>
  <sheetFormatPr defaultColWidth="9.26953125" defaultRowHeight="14" x14ac:dyDescent="0.3"/>
  <cols>
    <col min="1" max="1" width="22.26953125" style="6" customWidth="1"/>
    <col min="2" max="2" width="10.54296875" style="6" customWidth="1"/>
    <col min="3" max="3" width="11.7265625" style="6" customWidth="1"/>
    <col min="4" max="4" width="9.26953125" style="6" customWidth="1"/>
    <col min="5" max="5" width="9.26953125" style="6"/>
    <col min="6" max="7" width="8.7265625" style="6"/>
    <col min="8" max="8" width="8.7265625" style="6" customWidth="1"/>
    <col min="9" max="16384" width="9.26953125" style="6"/>
  </cols>
  <sheetData>
    <row r="1" spans="1:10" ht="54" customHeight="1" x14ac:dyDescent="0.3">
      <c r="A1" s="78" t="s">
        <v>1</v>
      </c>
      <c r="B1" s="78" t="s">
        <v>127</v>
      </c>
      <c r="C1" s="78" t="s">
        <v>128</v>
      </c>
      <c r="D1" s="78" t="s">
        <v>129</v>
      </c>
      <c r="E1" s="78" t="s">
        <v>130</v>
      </c>
      <c r="F1" s="78" t="s">
        <v>131</v>
      </c>
      <c r="G1" s="78" t="s">
        <v>807</v>
      </c>
      <c r="H1" s="78" t="s">
        <v>132</v>
      </c>
    </row>
    <row r="2" spans="1:10" ht="22.15" customHeight="1" x14ac:dyDescent="0.3">
      <c r="A2" s="58" t="s">
        <v>133</v>
      </c>
      <c r="B2" s="79">
        <v>0</v>
      </c>
      <c r="C2" s="79">
        <v>0</v>
      </c>
      <c r="D2" s="242">
        <v>0</v>
      </c>
      <c r="E2" s="79">
        <v>0</v>
      </c>
      <c r="F2" s="79">
        <v>9</v>
      </c>
      <c r="G2" s="79">
        <v>9</v>
      </c>
      <c r="H2" s="80">
        <v>5724.17</v>
      </c>
    </row>
    <row r="3" spans="1:10" ht="22.15" customHeight="1" x14ac:dyDescent="0.3">
      <c r="A3" s="58" t="s">
        <v>134</v>
      </c>
      <c r="B3" s="79">
        <v>11645</v>
      </c>
      <c r="C3" s="79">
        <v>1049</v>
      </c>
      <c r="D3" s="242">
        <f>C3/B3</f>
        <v>9.0081580077286394E-2</v>
      </c>
      <c r="E3" s="79">
        <v>21</v>
      </c>
      <c r="F3" s="79">
        <v>1252</v>
      </c>
      <c r="G3" s="79">
        <v>1273</v>
      </c>
      <c r="H3" s="80">
        <v>952441.91</v>
      </c>
    </row>
    <row r="4" spans="1:10" ht="22.15" customHeight="1" x14ac:dyDescent="0.3">
      <c r="A4" s="58" t="s">
        <v>135</v>
      </c>
      <c r="B4" s="79">
        <v>2272</v>
      </c>
      <c r="C4" s="79">
        <v>26</v>
      </c>
      <c r="D4" s="242">
        <f>C4/B4</f>
        <v>1.1443661971830986E-2</v>
      </c>
      <c r="E4" s="79">
        <v>0</v>
      </c>
      <c r="F4" s="79">
        <v>61</v>
      </c>
      <c r="G4" s="79">
        <v>61</v>
      </c>
      <c r="H4" s="80">
        <v>30525</v>
      </c>
    </row>
    <row r="5" spans="1:10" ht="22.15" customHeight="1" x14ac:dyDescent="0.3">
      <c r="A5" s="58" t="s">
        <v>136</v>
      </c>
      <c r="B5" s="79">
        <v>3545</v>
      </c>
      <c r="C5" s="79">
        <v>21</v>
      </c>
      <c r="D5" s="242">
        <f>C5/B5</f>
        <v>5.9238363892806772E-3</v>
      </c>
      <c r="E5" s="79">
        <v>0</v>
      </c>
      <c r="F5" s="79">
        <v>14</v>
      </c>
      <c r="G5" s="79">
        <v>14</v>
      </c>
      <c r="H5" s="80">
        <v>3500</v>
      </c>
    </row>
    <row r="6" spans="1:10" ht="22.15" customHeight="1" x14ac:dyDescent="0.3">
      <c r="A6" s="58" t="s">
        <v>137</v>
      </c>
      <c r="B6" s="79">
        <v>0</v>
      </c>
      <c r="C6" s="79">
        <v>0</v>
      </c>
      <c r="D6" s="242">
        <v>0</v>
      </c>
      <c r="E6" s="79">
        <v>0</v>
      </c>
      <c r="F6" s="79">
        <v>0</v>
      </c>
      <c r="G6" s="79">
        <v>0</v>
      </c>
      <c r="H6" s="80">
        <v>0</v>
      </c>
    </row>
    <row r="7" spans="1:10" ht="22.15" customHeight="1" x14ac:dyDescent="0.3">
      <c r="A7" s="58" t="s">
        <v>138</v>
      </c>
      <c r="B7" s="79">
        <v>2779</v>
      </c>
      <c r="C7" s="79">
        <v>140</v>
      </c>
      <c r="D7" s="242">
        <f>C7/B7</f>
        <v>5.0377833753148617E-2</v>
      </c>
      <c r="E7" s="79">
        <v>18</v>
      </c>
      <c r="F7" s="79">
        <v>32</v>
      </c>
      <c r="G7" s="79">
        <v>50</v>
      </c>
      <c r="H7" s="80">
        <v>137283</v>
      </c>
    </row>
    <row r="8" spans="1:10" ht="22.15" customHeight="1" x14ac:dyDescent="0.3">
      <c r="A8" s="58" t="s">
        <v>139</v>
      </c>
      <c r="B8" s="79">
        <v>52</v>
      </c>
      <c r="C8" s="79">
        <v>1</v>
      </c>
      <c r="D8" s="242">
        <f>C8/B8</f>
        <v>1.9230769230769232E-2</v>
      </c>
      <c r="E8" s="79">
        <v>0</v>
      </c>
      <c r="F8" s="79">
        <v>1</v>
      </c>
      <c r="G8" s="79">
        <v>1</v>
      </c>
      <c r="H8" s="80">
        <v>2800</v>
      </c>
    </row>
    <row r="9" spans="1:10" ht="22.15" customHeight="1" x14ac:dyDescent="0.3">
      <c r="A9" s="58" t="s">
        <v>140</v>
      </c>
      <c r="B9" s="79">
        <v>0</v>
      </c>
      <c r="C9" s="79">
        <v>0</v>
      </c>
      <c r="D9" s="242">
        <v>0</v>
      </c>
      <c r="E9" s="79">
        <v>0</v>
      </c>
      <c r="F9" s="79">
        <v>0</v>
      </c>
      <c r="G9" s="79">
        <v>0</v>
      </c>
      <c r="H9" s="80">
        <v>0</v>
      </c>
    </row>
    <row r="10" spans="1:10" ht="22.15" customHeight="1" x14ac:dyDescent="0.3">
      <c r="A10" s="58" t="s">
        <v>141</v>
      </c>
      <c r="B10" s="79">
        <v>291</v>
      </c>
      <c r="C10" s="79">
        <v>77</v>
      </c>
      <c r="D10" s="242">
        <f>C10/B10</f>
        <v>0.26460481099656358</v>
      </c>
      <c r="E10" s="79">
        <v>16</v>
      </c>
      <c r="F10" s="79">
        <v>72</v>
      </c>
      <c r="G10" s="79">
        <v>88</v>
      </c>
      <c r="H10" s="80">
        <v>76100</v>
      </c>
    </row>
    <row r="11" spans="1:10" ht="22.15" customHeight="1" x14ac:dyDescent="0.3">
      <c r="A11" s="58" t="s">
        <v>142</v>
      </c>
      <c r="B11" s="79">
        <v>3813</v>
      </c>
      <c r="C11" s="79">
        <v>255</v>
      </c>
      <c r="D11" s="242">
        <f>C11/B11</f>
        <v>6.6876475216365069E-2</v>
      </c>
      <c r="E11" s="79">
        <v>8</v>
      </c>
      <c r="F11" s="79">
        <v>55</v>
      </c>
      <c r="G11" s="79">
        <v>63</v>
      </c>
      <c r="H11" s="80">
        <v>5200</v>
      </c>
    </row>
    <row r="12" spans="1:10" ht="22.15" customHeight="1" x14ac:dyDescent="0.3">
      <c r="A12" s="58" t="s">
        <v>143</v>
      </c>
      <c r="B12" s="79">
        <v>0</v>
      </c>
      <c r="C12" s="79">
        <v>0</v>
      </c>
      <c r="D12" s="242">
        <v>0</v>
      </c>
      <c r="E12" s="79"/>
      <c r="F12" s="79"/>
      <c r="G12" s="79">
        <v>0</v>
      </c>
      <c r="H12" s="80">
        <v>0</v>
      </c>
    </row>
    <row r="13" spans="1:10" ht="22.15" customHeight="1" x14ac:dyDescent="0.3">
      <c r="A13" s="58" t="s">
        <v>144</v>
      </c>
      <c r="B13" s="79">
        <v>3</v>
      </c>
      <c r="C13" s="79">
        <v>1</v>
      </c>
      <c r="D13" s="242">
        <f>C13/B13</f>
        <v>0.33333333333333331</v>
      </c>
      <c r="E13" s="79"/>
      <c r="F13" s="79"/>
      <c r="G13" s="79">
        <v>0</v>
      </c>
      <c r="H13" s="80">
        <v>0</v>
      </c>
    </row>
    <row r="14" spans="1:10" ht="22.15" customHeight="1" x14ac:dyDescent="0.3">
      <c r="A14" s="58" t="s">
        <v>145</v>
      </c>
      <c r="B14" s="79">
        <v>1</v>
      </c>
      <c r="C14" s="79">
        <v>0</v>
      </c>
      <c r="D14" s="242">
        <f>C14/B14</f>
        <v>0</v>
      </c>
      <c r="E14" s="79"/>
      <c r="F14" s="79"/>
      <c r="G14" s="79">
        <v>0</v>
      </c>
      <c r="H14" s="80">
        <v>0</v>
      </c>
    </row>
    <row r="15" spans="1:10" ht="22.15" customHeight="1" x14ac:dyDescent="0.3">
      <c r="A15" s="66" t="s">
        <v>146</v>
      </c>
      <c r="B15" s="81">
        <f>SUM(B2:B14)</f>
        <v>24401</v>
      </c>
      <c r="C15" s="81">
        <f>SUM(C2:C14)</f>
        <v>1570</v>
      </c>
      <c r="D15" s="82">
        <v>6.3687014518687218E-2</v>
      </c>
      <c r="E15" s="81">
        <f>SUM(E2:E14)</f>
        <v>63</v>
      </c>
      <c r="F15" s="81">
        <f>SUM(F2:F14)</f>
        <v>1496</v>
      </c>
      <c r="G15" s="81">
        <f>SUM(G2:G14)</f>
        <v>1559</v>
      </c>
      <c r="H15" s="81">
        <f>SUM(H2:H14)</f>
        <v>1213574.08</v>
      </c>
    </row>
    <row r="16" spans="1:10" ht="19" customHeight="1" x14ac:dyDescent="0.3">
      <c r="A16" s="115" t="s">
        <v>147</v>
      </c>
      <c r="B16" s="27"/>
      <c r="C16" s="27"/>
      <c r="D16" s="28"/>
      <c r="E16" s="27"/>
      <c r="F16" s="27"/>
      <c r="G16" s="27"/>
      <c r="H16" s="27"/>
      <c r="I16" s="27"/>
      <c r="J16" s="29"/>
    </row>
    <row r="17" spans="1:11" ht="19" customHeight="1" x14ac:dyDescent="0.3">
      <c r="A17" s="115" t="s">
        <v>148</v>
      </c>
      <c r="B17" s="27"/>
      <c r="C17" s="27"/>
      <c r="D17" s="28"/>
      <c r="E17" s="27"/>
      <c r="F17" s="27"/>
      <c r="G17" s="27"/>
      <c r="H17" s="27"/>
      <c r="I17" s="27"/>
      <c r="J17" s="29"/>
    </row>
    <row r="18" spans="1:11" ht="19" customHeight="1" x14ac:dyDescent="0.3">
      <c r="A18" s="115"/>
      <c r="B18" s="27"/>
      <c r="C18" s="27"/>
      <c r="D18" s="28"/>
      <c r="E18" s="27"/>
      <c r="F18" s="27"/>
      <c r="G18" s="27"/>
      <c r="H18" s="27"/>
      <c r="I18" s="27"/>
      <c r="J18" s="29"/>
    </row>
    <row r="19" spans="1:11" ht="22.15" customHeight="1" x14ac:dyDescent="0.3">
      <c r="A19" s="167" t="s">
        <v>149</v>
      </c>
      <c r="B19" s="71"/>
      <c r="C19" s="71"/>
      <c r="D19" s="71"/>
      <c r="E19" s="10"/>
      <c r="F19" s="10"/>
      <c r="G19" s="10"/>
      <c r="H19" s="11"/>
      <c r="I19" s="10"/>
      <c r="J19" s="10"/>
    </row>
    <row r="20" spans="1:11" ht="22.15" customHeight="1" x14ac:dyDescent="0.35">
      <c r="A20" s="73"/>
      <c r="B20" s="74" t="s">
        <v>150</v>
      </c>
      <c r="C20" s="74" t="s">
        <v>151</v>
      </c>
      <c r="D20" s="74" t="s">
        <v>77</v>
      </c>
    </row>
    <row r="21" spans="1:11" ht="22.15" customHeight="1" x14ac:dyDescent="0.3">
      <c r="A21" s="75" t="s">
        <v>152</v>
      </c>
      <c r="B21" s="76">
        <v>4359</v>
      </c>
      <c r="C21" s="76">
        <v>2554</v>
      </c>
      <c r="D21" s="77">
        <v>6913</v>
      </c>
    </row>
    <row r="22" spans="1:11" ht="22.15" customHeight="1" x14ac:dyDescent="0.3">
      <c r="A22" s="75" t="s">
        <v>153</v>
      </c>
      <c r="B22" s="76">
        <v>1872</v>
      </c>
      <c r="C22" s="76">
        <v>304</v>
      </c>
      <c r="D22" s="77">
        <v>2176</v>
      </c>
    </row>
    <row r="23" spans="1:11" ht="22.15" customHeight="1" x14ac:dyDescent="0.3">
      <c r="A23" s="75" t="s">
        <v>154</v>
      </c>
      <c r="B23" s="76">
        <v>650</v>
      </c>
      <c r="C23" s="76">
        <v>1174</v>
      </c>
      <c r="D23" s="77">
        <v>1824</v>
      </c>
      <c r="H23" s="30"/>
    </row>
    <row r="24" spans="1:11" ht="22.15" customHeight="1" x14ac:dyDescent="0.3">
      <c r="A24" s="75" t="s">
        <v>155</v>
      </c>
      <c r="B24" s="76">
        <v>6881</v>
      </c>
      <c r="C24" s="76">
        <v>4032</v>
      </c>
      <c r="D24" s="77">
        <v>10913</v>
      </c>
    </row>
    <row r="25" spans="1:11" x14ac:dyDescent="0.3">
      <c r="A25" s="115" t="s">
        <v>156</v>
      </c>
    </row>
    <row r="26" spans="1:11" ht="22.15" customHeight="1" x14ac:dyDescent="0.3">
      <c r="E26" s="12"/>
      <c r="F26" s="12"/>
      <c r="G26" s="12"/>
      <c r="K26" s="12"/>
    </row>
    <row r="28" spans="1:11" ht="19.149999999999999" customHeight="1" x14ac:dyDescent="0.3"/>
    <row r="29" spans="1:11" ht="16.899999999999999" customHeight="1" x14ac:dyDescent="0.3"/>
  </sheetData>
  <pageMargins left="0.7" right="0.7" top="0.89583333333333337" bottom="0.75" header="0.3" footer="0.3"/>
  <pageSetup scale="87" orientation="landscape" r:id="rId1"/>
  <headerFooter>
    <oddHeader>&amp;C&amp;"Arial,Bold"&amp;16&amp;K000000 2025 Field Operations Statistics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CC879-2627-4AD3-9E3C-2ACBD04862BE}">
  <sheetPr codeName="Sheet24">
    <pageSetUpPr fitToPage="1"/>
  </sheetPr>
  <dimension ref="A1:H27"/>
  <sheetViews>
    <sheetView showGridLines="0" view="pageLayout" zoomScaleNormal="100" workbookViewId="0">
      <selection activeCell="F20" sqref="F20"/>
    </sheetView>
  </sheetViews>
  <sheetFormatPr defaultColWidth="8.7265625" defaultRowHeight="14.5" x14ac:dyDescent="0.35"/>
  <cols>
    <col min="1" max="1" width="26" customWidth="1"/>
    <col min="2" max="2" width="12.26953125" customWidth="1"/>
    <col min="3" max="3" width="9.26953125" customWidth="1"/>
    <col min="4" max="4" width="9.7265625" customWidth="1"/>
  </cols>
  <sheetData>
    <row r="1" spans="1:7" x14ac:dyDescent="0.35">
      <c r="A1" s="83" t="s">
        <v>157</v>
      </c>
      <c r="B1" s="5"/>
      <c r="C1" s="5"/>
      <c r="D1" s="5"/>
      <c r="E1" s="5"/>
      <c r="F1" s="5"/>
      <c r="G1" s="5"/>
    </row>
    <row r="2" spans="1:7" ht="75.75" customHeight="1" x14ac:dyDescent="0.35">
      <c r="A2" s="78" t="s">
        <v>1</v>
      </c>
      <c r="B2" s="78" t="s">
        <v>158</v>
      </c>
      <c r="C2" s="78" t="s">
        <v>159</v>
      </c>
      <c r="D2" s="78" t="s">
        <v>160</v>
      </c>
      <c r="E2" s="78" t="s">
        <v>161</v>
      </c>
      <c r="F2" s="5"/>
      <c r="G2" s="5"/>
    </row>
    <row r="3" spans="1:7" ht="22.15" customHeight="1" x14ac:dyDescent="0.35">
      <c r="A3" s="58" t="s">
        <v>134</v>
      </c>
      <c r="B3" s="79">
        <v>11645</v>
      </c>
      <c r="C3" s="79">
        <v>1049</v>
      </c>
      <c r="D3" s="79">
        <v>0</v>
      </c>
      <c r="E3" s="79">
        <v>0</v>
      </c>
      <c r="F3" s="5"/>
      <c r="G3" s="5"/>
    </row>
    <row r="4" spans="1:7" ht="22.15" customHeight="1" x14ac:dyDescent="0.35">
      <c r="A4" s="58" t="s">
        <v>135</v>
      </c>
      <c r="B4" s="79">
        <v>2272</v>
      </c>
      <c r="C4" s="79">
        <v>26</v>
      </c>
      <c r="D4" s="79">
        <v>0</v>
      </c>
      <c r="E4" s="79">
        <v>0</v>
      </c>
      <c r="F4" s="5"/>
      <c r="G4" s="5"/>
    </row>
    <row r="5" spans="1:7" ht="22.15" customHeight="1" x14ac:dyDescent="0.35">
      <c r="A5" s="58" t="s">
        <v>136</v>
      </c>
      <c r="B5" s="79">
        <v>3024</v>
      </c>
      <c r="C5" s="79">
        <v>19</v>
      </c>
      <c r="D5" s="79">
        <v>521</v>
      </c>
      <c r="E5" s="79">
        <v>2</v>
      </c>
      <c r="F5" s="5"/>
      <c r="G5" s="5"/>
    </row>
    <row r="6" spans="1:7" ht="22.15" customHeight="1" x14ac:dyDescent="0.35">
      <c r="A6" s="58" t="s">
        <v>137</v>
      </c>
      <c r="B6" s="79">
        <v>0</v>
      </c>
      <c r="C6" s="79">
        <v>0</v>
      </c>
      <c r="D6" s="79">
        <v>0</v>
      </c>
      <c r="E6" s="79">
        <v>0</v>
      </c>
      <c r="F6" s="5"/>
      <c r="G6" s="5"/>
    </row>
    <row r="7" spans="1:7" ht="22.15" customHeight="1" x14ac:dyDescent="0.35">
      <c r="A7" s="58" t="s">
        <v>138</v>
      </c>
      <c r="B7" s="79">
        <v>2777</v>
      </c>
      <c r="C7" s="79">
        <v>140</v>
      </c>
      <c r="D7" s="79">
        <v>2</v>
      </c>
      <c r="E7" s="79">
        <v>0</v>
      </c>
      <c r="F7" s="5"/>
      <c r="G7" s="5"/>
    </row>
    <row r="8" spans="1:7" ht="22.15" customHeight="1" x14ac:dyDescent="0.35">
      <c r="A8" s="58" t="s">
        <v>139</v>
      </c>
      <c r="B8" s="79">
        <v>52</v>
      </c>
      <c r="C8" s="79">
        <v>1</v>
      </c>
      <c r="D8" s="79">
        <v>0</v>
      </c>
      <c r="E8" s="79">
        <v>0</v>
      </c>
      <c r="F8" s="5"/>
      <c r="G8" s="5"/>
    </row>
    <row r="9" spans="1:7" ht="22.15" customHeight="1" x14ac:dyDescent="0.35">
      <c r="A9" s="58" t="s">
        <v>140</v>
      </c>
      <c r="B9" s="79">
        <v>0</v>
      </c>
      <c r="C9" s="79">
        <v>0</v>
      </c>
      <c r="D9" s="79">
        <v>0</v>
      </c>
      <c r="E9" s="79">
        <v>0</v>
      </c>
      <c r="F9" s="5"/>
      <c r="G9" s="5"/>
    </row>
    <row r="10" spans="1:7" ht="22.15" customHeight="1" x14ac:dyDescent="0.35">
      <c r="A10" s="58" t="s">
        <v>141</v>
      </c>
      <c r="B10" s="79">
        <v>291</v>
      </c>
      <c r="C10" s="79">
        <v>77</v>
      </c>
      <c r="D10" s="79">
        <v>0</v>
      </c>
      <c r="E10" s="79">
        <v>0</v>
      </c>
      <c r="F10" s="5"/>
      <c r="G10" s="5"/>
    </row>
    <row r="11" spans="1:7" ht="22.15" customHeight="1" x14ac:dyDescent="0.35">
      <c r="A11" s="58" t="s">
        <v>142</v>
      </c>
      <c r="B11" s="79">
        <v>670</v>
      </c>
      <c r="C11" s="79">
        <v>103</v>
      </c>
      <c r="D11" s="79">
        <v>3143</v>
      </c>
      <c r="E11" s="79">
        <v>152</v>
      </c>
      <c r="F11" s="5"/>
      <c r="G11" s="5"/>
    </row>
    <row r="12" spans="1:7" ht="22.15" customHeight="1" x14ac:dyDescent="0.35">
      <c r="A12" s="58" t="s">
        <v>143</v>
      </c>
      <c r="B12" s="79">
        <v>0</v>
      </c>
      <c r="C12" s="79">
        <v>0</v>
      </c>
      <c r="D12" s="79">
        <v>0</v>
      </c>
      <c r="E12" s="79">
        <v>0</v>
      </c>
      <c r="F12" s="5"/>
      <c r="G12" s="5"/>
    </row>
    <row r="13" spans="1:7" ht="22.15" customHeight="1" x14ac:dyDescent="0.35">
      <c r="A13" s="58" t="s">
        <v>144</v>
      </c>
      <c r="B13" s="79">
        <v>2</v>
      </c>
      <c r="C13" s="79">
        <v>0</v>
      </c>
      <c r="D13" s="79">
        <v>1</v>
      </c>
      <c r="E13" s="79">
        <v>1</v>
      </c>
      <c r="F13" s="5"/>
      <c r="G13" s="5"/>
    </row>
    <row r="14" spans="1:7" ht="22.15" customHeight="1" x14ac:dyDescent="0.35">
      <c r="A14" s="58" t="s">
        <v>145</v>
      </c>
      <c r="B14" s="79">
        <v>1</v>
      </c>
      <c r="C14" s="79">
        <v>0</v>
      </c>
      <c r="D14" s="79">
        <v>0</v>
      </c>
      <c r="E14" s="79">
        <v>0</v>
      </c>
      <c r="F14" s="5"/>
      <c r="G14" s="5"/>
    </row>
    <row r="15" spans="1:7" ht="22.15" customHeight="1" x14ac:dyDescent="0.35">
      <c r="A15" s="66" t="s">
        <v>146</v>
      </c>
      <c r="B15" s="81">
        <f>SUM(B3:B14)</f>
        <v>20734</v>
      </c>
      <c r="C15" s="81">
        <f>SUM(C3:C14)</f>
        <v>1415</v>
      </c>
      <c r="D15" s="81">
        <f>SUM(D3:D14)</f>
        <v>3667</v>
      </c>
      <c r="E15" s="81">
        <f>SUM(E3:E14)</f>
        <v>155</v>
      </c>
      <c r="F15" s="250"/>
      <c r="G15" s="5"/>
    </row>
    <row r="16" spans="1:7" ht="22.15" customHeight="1" x14ac:dyDescent="0.35">
      <c r="A16" s="84"/>
      <c r="B16" s="84"/>
      <c r="C16" s="84"/>
      <c r="D16" s="84"/>
      <c r="E16" s="85"/>
      <c r="F16" s="185"/>
      <c r="G16" s="85"/>
    </row>
    <row r="17" spans="1:8" x14ac:dyDescent="0.35">
      <c r="A17" s="83" t="s">
        <v>162</v>
      </c>
      <c r="B17" s="86"/>
      <c r="C17" s="86"/>
      <c r="D17" s="86"/>
      <c r="E17" s="5"/>
      <c r="F17" s="5"/>
      <c r="G17" s="5"/>
    </row>
    <row r="18" spans="1:8" ht="33.75" customHeight="1" x14ac:dyDescent="0.35">
      <c r="A18" s="87" t="s">
        <v>163</v>
      </c>
      <c r="B18" s="87" t="s">
        <v>164</v>
      </c>
      <c r="C18" s="87" t="s">
        <v>77</v>
      </c>
      <c r="D18" s="75" t="s">
        <v>165</v>
      </c>
      <c r="E18" s="88"/>
      <c r="F18" s="89"/>
      <c r="G18" s="89"/>
      <c r="H18" s="24"/>
    </row>
    <row r="19" spans="1:8" x14ac:dyDescent="0.35">
      <c r="A19" s="163" t="s">
        <v>166</v>
      </c>
      <c r="B19" s="91">
        <v>4299</v>
      </c>
      <c r="C19" s="91">
        <v>11172</v>
      </c>
      <c r="D19" s="92">
        <f>B19/C19</f>
        <v>0.38480128893662729</v>
      </c>
      <c r="E19" s="88"/>
      <c r="F19" s="89"/>
      <c r="G19" s="89"/>
      <c r="H19" s="24"/>
    </row>
    <row r="20" spans="1:8" ht="20.25" customHeight="1" x14ac:dyDescent="0.35">
      <c r="A20" s="90" t="s">
        <v>167</v>
      </c>
      <c r="B20" s="91">
        <v>7899</v>
      </c>
      <c r="C20" s="91">
        <v>10004</v>
      </c>
      <c r="D20" s="92">
        <f>B20/C20</f>
        <v>0.78958416633346662</v>
      </c>
      <c r="E20" s="88"/>
      <c r="F20" s="89"/>
      <c r="G20" s="89"/>
      <c r="H20" s="24"/>
    </row>
    <row r="21" spans="1:8" ht="20.25" customHeight="1" x14ac:dyDescent="0.35">
      <c r="A21" s="94" t="s">
        <v>168</v>
      </c>
      <c r="B21" s="95">
        <f>SUM(B19:B20)</f>
        <v>12198</v>
      </c>
      <c r="C21" s="95">
        <f>SUM(C19:C20)</f>
        <v>21176</v>
      </c>
      <c r="D21" s="96">
        <f>B21/C21</f>
        <v>0.57602946732149607</v>
      </c>
      <c r="E21" s="88"/>
      <c r="F21" s="89"/>
      <c r="G21" s="89"/>
      <c r="H21" s="24"/>
    </row>
    <row r="22" spans="1:8" x14ac:dyDescent="0.35">
      <c r="A22" s="5"/>
      <c r="B22" s="5"/>
      <c r="C22" s="5"/>
      <c r="D22" s="5"/>
      <c r="E22" s="5"/>
      <c r="F22" s="5"/>
      <c r="G22" s="5"/>
    </row>
    <row r="23" spans="1:8" x14ac:dyDescent="0.35">
      <c r="A23" s="83" t="s">
        <v>169</v>
      </c>
      <c r="B23" s="5"/>
      <c r="C23" s="5"/>
      <c r="D23" s="93"/>
      <c r="E23" s="93"/>
      <c r="F23" s="93"/>
      <c r="G23" s="93"/>
      <c r="H23" s="25"/>
    </row>
    <row r="24" spans="1:8" x14ac:dyDescent="0.35">
      <c r="A24" s="163" t="s">
        <v>170</v>
      </c>
      <c r="B24" s="164">
        <v>4299</v>
      </c>
      <c r="C24" s="5"/>
      <c r="D24" s="93"/>
      <c r="E24" s="93"/>
      <c r="F24" s="93"/>
      <c r="G24" s="93"/>
      <c r="H24" s="25"/>
    </row>
    <row r="25" spans="1:8" x14ac:dyDescent="0.35">
      <c r="A25" s="163" t="s">
        <v>171</v>
      </c>
      <c r="B25" s="164">
        <v>11172</v>
      </c>
      <c r="C25" s="5"/>
      <c r="D25" s="93"/>
      <c r="E25" s="93"/>
      <c r="F25" s="93"/>
      <c r="G25" s="93"/>
      <c r="H25" s="25"/>
    </row>
    <row r="26" spans="1:8" x14ac:dyDescent="0.35">
      <c r="A26" s="163" t="s">
        <v>172</v>
      </c>
      <c r="B26" s="164">
        <v>933</v>
      </c>
      <c r="C26" s="5"/>
      <c r="D26" s="93"/>
      <c r="E26" s="93"/>
      <c r="F26" s="93"/>
      <c r="G26" s="93"/>
      <c r="H26" s="25"/>
    </row>
    <row r="27" spans="1:8" x14ac:dyDescent="0.35">
      <c r="D27" s="25"/>
      <c r="E27" s="25"/>
      <c r="F27" s="25"/>
      <c r="G27" s="25"/>
      <c r="H27" s="25"/>
    </row>
  </sheetData>
  <pageMargins left="0.7" right="0.7" top="0.89583333333333337" bottom="0.75" header="0.3" footer="0.3"/>
  <pageSetup orientation="portrait" r:id="rId1"/>
  <headerFooter>
    <oddHeader>&amp;C&amp;"Arial,Bold"&amp;16&amp;K000000 2025 Field Operations Statistics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F9409-FABB-4119-9A6D-2694DBE1E377}">
  <sheetPr>
    <pageSetUpPr fitToPage="1"/>
  </sheetPr>
  <dimension ref="A1:E32"/>
  <sheetViews>
    <sheetView showGridLines="0" view="pageLayout" zoomScaleNormal="100" workbookViewId="0">
      <selection activeCell="A33" sqref="A33"/>
    </sheetView>
  </sheetViews>
  <sheetFormatPr defaultColWidth="9.26953125" defaultRowHeight="14.5" x14ac:dyDescent="0.35"/>
  <cols>
    <col min="1" max="1" width="17.453125" style="1" customWidth="1"/>
    <col min="2" max="2" width="10.453125" style="1" customWidth="1"/>
    <col min="3" max="3" width="13.453125" style="1" customWidth="1"/>
    <col min="4" max="4" width="12.81640625" style="1" customWidth="1"/>
    <col min="5" max="5" width="10.54296875" style="1" customWidth="1"/>
    <col min="6" max="16384" width="9.26953125" style="1"/>
  </cols>
  <sheetData>
    <row r="1" spans="1:5" x14ac:dyDescent="0.35">
      <c r="A1" s="103" t="s">
        <v>173</v>
      </c>
      <c r="B1" s="5"/>
      <c r="C1" s="5"/>
      <c r="D1" s="5"/>
      <c r="E1" s="5"/>
    </row>
    <row r="2" spans="1:5" s="23" customFormat="1" ht="35.25" customHeight="1" x14ac:dyDescent="0.35">
      <c r="A2" s="97" t="s">
        <v>174</v>
      </c>
      <c r="B2" s="97" t="s">
        <v>175</v>
      </c>
      <c r="C2" s="97" t="s">
        <v>176</v>
      </c>
      <c r="D2" s="97" t="s">
        <v>177</v>
      </c>
      <c r="E2" s="97" t="s">
        <v>178</v>
      </c>
    </row>
    <row r="3" spans="1:5" x14ac:dyDescent="0.35">
      <c r="A3" s="90" t="s">
        <v>179</v>
      </c>
      <c r="B3" s="53">
        <v>2</v>
      </c>
      <c r="C3" s="53">
        <v>1465</v>
      </c>
      <c r="D3" s="53">
        <v>40</v>
      </c>
      <c r="E3" s="53">
        <v>12</v>
      </c>
    </row>
    <row r="4" spans="1:5" x14ac:dyDescent="0.35">
      <c r="A4" s="90" t="s">
        <v>180</v>
      </c>
      <c r="B4" s="53">
        <v>4</v>
      </c>
      <c r="C4" s="53">
        <v>6317</v>
      </c>
      <c r="D4" s="53">
        <v>94</v>
      </c>
      <c r="E4" s="53">
        <v>55</v>
      </c>
    </row>
    <row r="5" spans="1:5" x14ac:dyDescent="0.35">
      <c r="A5" s="213" t="s">
        <v>181</v>
      </c>
      <c r="B5" s="53">
        <v>10</v>
      </c>
      <c r="C5" s="53">
        <v>16320</v>
      </c>
      <c r="D5" s="53">
        <v>225</v>
      </c>
      <c r="E5" s="53">
        <v>109</v>
      </c>
    </row>
    <row r="6" spans="1:5" x14ac:dyDescent="0.35">
      <c r="A6" s="90" t="s">
        <v>182</v>
      </c>
      <c r="B6" s="53">
        <v>2</v>
      </c>
      <c r="C6" s="53">
        <v>502</v>
      </c>
      <c r="D6" s="53">
        <v>48</v>
      </c>
      <c r="E6" s="53">
        <v>19</v>
      </c>
    </row>
    <row r="7" spans="1:5" ht="25.5" customHeight="1" x14ac:dyDescent="0.35">
      <c r="A7" s="98" t="s">
        <v>183</v>
      </c>
      <c r="B7" s="99">
        <f>SUM(B3:B6)</f>
        <v>18</v>
      </c>
      <c r="C7" s="99">
        <f>SUM(C3:C6)</f>
        <v>24604</v>
      </c>
      <c r="D7" s="99">
        <f>SUM(D3:D6)</f>
        <v>407</v>
      </c>
      <c r="E7" s="99">
        <f>SUM(E3:E6)</f>
        <v>195</v>
      </c>
    </row>
    <row r="8" spans="1:5" x14ac:dyDescent="0.35">
      <c r="A8" s="90" t="s">
        <v>184</v>
      </c>
      <c r="B8" s="53">
        <v>1</v>
      </c>
      <c r="C8" s="53">
        <v>171</v>
      </c>
      <c r="D8" s="53">
        <v>56</v>
      </c>
      <c r="E8" s="53">
        <v>8</v>
      </c>
    </row>
    <row r="9" spans="1:5" ht="14.65" customHeight="1" x14ac:dyDescent="0.35">
      <c r="A9" s="90" t="s">
        <v>185</v>
      </c>
      <c r="B9" s="53">
        <v>2</v>
      </c>
      <c r="C9" s="53">
        <v>1212</v>
      </c>
      <c r="D9" s="53">
        <v>62</v>
      </c>
      <c r="E9" s="53">
        <v>26</v>
      </c>
    </row>
    <row r="10" spans="1:5" ht="14.65" customHeight="1" x14ac:dyDescent="0.35">
      <c r="A10" s="90" t="s">
        <v>186</v>
      </c>
      <c r="B10" s="53">
        <v>2</v>
      </c>
      <c r="C10" s="53">
        <v>947</v>
      </c>
      <c r="D10" s="53">
        <v>46</v>
      </c>
      <c r="E10" s="53">
        <v>16</v>
      </c>
    </row>
    <row r="11" spans="1:5" x14ac:dyDescent="0.35">
      <c r="A11" s="90" t="s">
        <v>187</v>
      </c>
      <c r="B11" s="53">
        <v>4</v>
      </c>
      <c r="C11" s="53">
        <v>510</v>
      </c>
      <c r="D11" s="53">
        <v>62</v>
      </c>
      <c r="E11" s="53">
        <v>10</v>
      </c>
    </row>
    <row r="12" spans="1:5" x14ac:dyDescent="0.35">
      <c r="A12" s="90" t="s">
        <v>188</v>
      </c>
      <c r="B12" s="53">
        <v>2</v>
      </c>
      <c r="C12" s="53">
        <v>1108</v>
      </c>
      <c r="D12" s="53">
        <v>63</v>
      </c>
      <c r="E12" s="53">
        <v>31</v>
      </c>
    </row>
    <row r="13" spans="1:5" x14ac:dyDescent="0.35">
      <c r="A13" s="90" t="s">
        <v>189</v>
      </c>
      <c r="B13" s="53">
        <v>2</v>
      </c>
      <c r="C13" s="53">
        <v>237</v>
      </c>
      <c r="D13" s="53">
        <v>68</v>
      </c>
      <c r="E13" s="53">
        <v>20</v>
      </c>
    </row>
    <row r="14" spans="1:5" ht="21.5" x14ac:dyDescent="0.35">
      <c r="A14" s="90" t="s">
        <v>190</v>
      </c>
      <c r="B14" s="53">
        <v>4</v>
      </c>
      <c r="C14" s="53">
        <v>4298</v>
      </c>
      <c r="D14" s="53">
        <v>149</v>
      </c>
      <c r="E14" s="53">
        <v>50</v>
      </c>
    </row>
    <row r="15" spans="1:5" x14ac:dyDescent="0.35">
      <c r="A15" s="90" t="s">
        <v>191</v>
      </c>
      <c r="B15" s="53">
        <v>7</v>
      </c>
      <c r="C15" s="53">
        <v>1284</v>
      </c>
      <c r="D15" s="53">
        <v>228</v>
      </c>
      <c r="E15" s="53">
        <v>52</v>
      </c>
    </row>
    <row r="16" spans="1:5" x14ac:dyDescent="0.35">
      <c r="A16" s="90" t="s">
        <v>192</v>
      </c>
      <c r="B16" s="53">
        <v>4</v>
      </c>
      <c r="C16" s="53">
        <v>916</v>
      </c>
      <c r="D16" s="53">
        <v>158</v>
      </c>
      <c r="E16" s="53">
        <v>48</v>
      </c>
    </row>
    <row r="17" spans="1:5" x14ac:dyDescent="0.35">
      <c r="A17" s="90" t="s">
        <v>193</v>
      </c>
      <c r="B17" s="53">
        <v>1</v>
      </c>
      <c r="C17" s="53">
        <v>155</v>
      </c>
      <c r="D17" s="53"/>
      <c r="E17" s="53"/>
    </row>
    <row r="18" spans="1:5" x14ac:dyDescent="0.35">
      <c r="A18" s="90" t="s">
        <v>194</v>
      </c>
      <c r="B18" s="53">
        <v>2</v>
      </c>
      <c r="C18" s="53">
        <v>265</v>
      </c>
      <c r="D18" s="53">
        <v>152</v>
      </c>
      <c r="E18" s="53">
        <v>23</v>
      </c>
    </row>
    <row r="19" spans="1:5" x14ac:dyDescent="0.35">
      <c r="A19" s="90" t="s">
        <v>195</v>
      </c>
      <c r="B19" s="53">
        <v>2</v>
      </c>
      <c r="C19" s="53">
        <v>208</v>
      </c>
      <c r="D19" s="53">
        <v>35</v>
      </c>
      <c r="E19" s="53">
        <v>88</v>
      </c>
    </row>
    <row r="20" spans="1:5" x14ac:dyDescent="0.35">
      <c r="A20" s="90" t="s">
        <v>196</v>
      </c>
      <c r="B20" s="53">
        <v>1</v>
      </c>
      <c r="C20" s="53">
        <v>159</v>
      </c>
      <c r="D20" s="53">
        <v>30</v>
      </c>
      <c r="E20" s="53">
        <v>6</v>
      </c>
    </row>
    <row r="21" spans="1:5" x14ac:dyDescent="0.35">
      <c r="A21" s="90" t="s">
        <v>197</v>
      </c>
      <c r="B21" s="53">
        <v>6</v>
      </c>
      <c r="C21" s="53">
        <v>6200</v>
      </c>
      <c r="D21" s="53">
        <v>257</v>
      </c>
      <c r="E21" s="53">
        <v>103</v>
      </c>
    </row>
    <row r="22" spans="1:5" x14ac:dyDescent="0.35">
      <c r="A22" s="90" t="s">
        <v>198</v>
      </c>
      <c r="B22" s="53">
        <v>2</v>
      </c>
      <c r="C22" s="53">
        <v>748</v>
      </c>
      <c r="D22" s="53">
        <v>27</v>
      </c>
      <c r="E22" s="53">
        <v>18</v>
      </c>
    </row>
    <row r="23" spans="1:5" x14ac:dyDescent="0.35">
      <c r="A23" s="90" t="s">
        <v>199</v>
      </c>
      <c r="B23" s="53">
        <v>6</v>
      </c>
      <c r="C23" s="53">
        <v>3149</v>
      </c>
      <c r="D23" s="53">
        <v>157</v>
      </c>
      <c r="E23" s="53">
        <v>65</v>
      </c>
    </row>
    <row r="24" spans="1:5" x14ac:dyDescent="0.35">
      <c r="A24" s="214" t="s">
        <v>200</v>
      </c>
      <c r="B24" s="215">
        <f>SUM(B8:B23)</f>
        <v>48</v>
      </c>
      <c r="C24" s="215">
        <f t="shared" ref="C24:E24" si="0">SUM(C8:C23)</f>
        <v>21567</v>
      </c>
      <c r="D24" s="215">
        <f t="shared" si="0"/>
        <v>1550</v>
      </c>
      <c r="E24" s="215">
        <f t="shared" si="0"/>
        <v>564</v>
      </c>
    </row>
    <row r="25" spans="1:5" x14ac:dyDescent="0.35">
      <c r="A25" s="100" t="s">
        <v>201</v>
      </c>
      <c r="B25" s="101">
        <f>B7+B24</f>
        <v>66</v>
      </c>
      <c r="C25" s="101">
        <f>C7+C24</f>
        <v>46171</v>
      </c>
      <c r="D25" s="101">
        <f>D7+D24</f>
        <v>1957</v>
      </c>
      <c r="E25" s="101">
        <f>E7+E24</f>
        <v>759</v>
      </c>
    </row>
    <row r="26" spans="1:5" x14ac:dyDescent="0.35">
      <c r="A26" s="5"/>
      <c r="B26" s="5"/>
      <c r="C26" s="5"/>
      <c r="D26" s="5"/>
      <c r="E26" s="5"/>
    </row>
    <row r="27" spans="1:5" ht="14.65" customHeight="1" x14ac:dyDescent="0.35">
      <c r="A27" s="103" t="s">
        <v>202</v>
      </c>
      <c r="B27" s="5"/>
      <c r="C27" s="5"/>
      <c r="D27" s="5"/>
      <c r="E27" s="5"/>
    </row>
    <row r="28" spans="1:5" ht="44.25" customHeight="1" x14ac:dyDescent="0.35">
      <c r="A28" s="267" t="s">
        <v>203</v>
      </c>
      <c r="B28" s="97" t="s">
        <v>176</v>
      </c>
      <c r="C28" s="97" t="s">
        <v>204</v>
      </c>
      <c r="D28" s="97" t="s">
        <v>205</v>
      </c>
    </row>
    <row r="29" spans="1:5" x14ac:dyDescent="0.35">
      <c r="A29" s="90" t="s">
        <v>206</v>
      </c>
      <c r="B29" s="53">
        <v>471117</v>
      </c>
      <c r="C29" s="163">
        <v>443</v>
      </c>
      <c r="D29" s="53">
        <v>0</v>
      </c>
    </row>
    <row r="30" spans="1:5" x14ac:dyDescent="0.35">
      <c r="A30" s="90" t="s">
        <v>207</v>
      </c>
      <c r="B30" s="53">
        <v>869713</v>
      </c>
      <c r="C30" s="163">
        <v>2371</v>
      </c>
      <c r="D30" s="53">
        <v>1805</v>
      </c>
    </row>
    <row r="31" spans="1:5" x14ac:dyDescent="0.35">
      <c r="A31" s="90" t="s">
        <v>208</v>
      </c>
      <c r="B31" s="53">
        <v>170114</v>
      </c>
      <c r="C31" s="163">
        <v>1269</v>
      </c>
      <c r="D31" s="53">
        <v>1295</v>
      </c>
    </row>
    <row r="32" spans="1:5" x14ac:dyDescent="0.35">
      <c r="A32" s="102" t="s">
        <v>77</v>
      </c>
      <c r="B32" s="64">
        <f>SUM(B29:B31)</f>
        <v>1510944</v>
      </c>
      <c r="C32" s="64">
        <f>SUM(C29:C31)</f>
        <v>4083</v>
      </c>
      <c r="D32" s="64">
        <f>SUM(D29:D31)</f>
        <v>3100</v>
      </c>
    </row>
  </sheetData>
  <pageMargins left="0.7" right="0.7" top="0.91666666666666696" bottom="0.75" header="0.3" footer="0.3"/>
  <pageSetup fitToHeight="0" orientation="portrait" r:id="rId1"/>
  <headerFooter>
    <oddHeader xml:space="preserve">&amp;C&amp;"Arial,Bold"&amp;16 &amp;K0000002025 Field Operations Statistics&amp;K04+000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G16"/>
  <sheetViews>
    <sheetView showGridLines="0" view="pageLayout" zoomScaleNormal="100" workbookViewId="0">
      <selection activeCell="A17" sqref="A17"/>
    </sheetView>
  </sheetViews>
  <sheetFormatPr defaultColWidth="6.1796875" defaultRowHeight="14.5" x14ac:dyDescent="0.35"/>
  <cols>
    <col min="1" max="1" width="25.7265625" customWidth="1"/>
    <col min="2" max="4" width="10.81640625" customWidth="1"/>
    <col min="5" max="5" width="10.1796875" customWidth="1"/>
    <col min="6" max="6" width="11.81640625" customWidth="1"/>
    <col min="7" max="7" width="11.54296875" customWidth="1"/>
  </cols>
  <sheetData>
    <row r="1" spans="1:7" ht="36.5" x14ac:dyDescent="0.35">
      <c r="A1" s="97" t="s">
        <v>209</v>
      </c>
      <c r="B1" s="87" t="s">
        <v>210</v>
      </c>
      <c r="C1" s="97" t="s">
        <v>211</v>
      </c>
      <c r="D1" s="97" t="s">
        <v>212</v>
      </c>
      <c r="E1" s="97" t="s">
        <v>213</v>
      </c>
      <c r="F1" s="97" t="s">
        <v>214</v>
      </c>
      <c r="G1" s="97" t="s">
        <v>215</v>
      </c>
    </row>
    <row r="2" spans="1:7" x14ac:dyDescent="0.35">
      <c r="A2" s="116" t="s">
        <v>216</v>
      </c>
      <c r="B2" s="79">
        <v>180</v>
      </c>
      <c r="C2" s="79">
        <v>0</v>
      </c>
      <c r="D2" s="79">
        <v>180</v>
      </c>
      <c r="E2" s="79">
        <v>9</v>
      </c>
      <c r="F2" s="79">
        <v>84</v>
      </c>
      <c r="G2" s="79">
        <v>87</v>
      </c>
    </row>
    <row r="3" spans="1:7" x14ac:dyDescent="0.35">
      <c r="A3" s="116" t="s">
        <v>217</v>
      </c>
      <c r="B3" s="79">
        <v>170</v>
      </c>
      <c r="C3" s="79">
        <v>1</v>
      </c>
      <c r="D3" s="79">
        <v>169</v>
      </c>
      <c r="E3" s="79">
        <v>41</v>
      </c>
      <c r="F3" s="79">
        <v>63</v>
      </c>
      <c r="G3" s="79">
        <v>66</v>
      </c>
    </row>
    <row r="4" spans="1:7" s="241" customFormat="1" x14ac:dyDescent="0.35">
      <c r="A4" s="116" t="s">
        <v>218</v>
      </c>
      <c r="B4" s="79">
        <v>17</v>
      </c>
      <c r="C4" s="79">
        <v>12</v>
      </c>
      <c r="D4" s="79">
        <v>2</v>
      </c>
      <c r="E4" s="79">
        <v>0</v>
      </c>
      <c r="F4" s="79">
        <v>3</v>
      </c>
      <c r="G4" s="79">
        <v>0</v>
      </c>
    </row>
    <row r="5" spans="1:7" x14ac:dyDescent="0.35">
      <c r="A5" s="116" t="s">
        <v>219</v>
      </c>
      <c r="B5" s="79">
        <v>33</v>
      </c>
      <c r="C5" s="79">
        <v>1</v>
      </c>
      <c r="D5" s="79">
        <v>5</v>
      </c>
      <c r="E5" s="79">
        <v>3</v>
      </c>
      <c r="F5" s="79">
        <v>29</v>
      </c>
      <c r="G5" s="79">
        <v>1</v>
      </c>
    </row>
    <row r="6" spans="1:7" x14ac:dyDescent="0.35">
      <c r="A6" s="116" t="s">
        <v>220</v>
      </c>
      <c r="B6" s="79">
        <v>0</v>
      </c>
      <c r="C6" s="79">
        <v>0</v>
      </c>
      <c r="D6" s="79">
        <v>0</v>
      </c>
      <c r="E6" s="79">
        <v>0</v>
      </c>
      <c r="F6" s="79">
        <v>0</v>
      </c>
      <c r="G6" s="79">
        <v>0</v>
      </c>
    </row>
    <row r="7" spans="1:7" x14ac:dyDescent="0.35">
      <c r="A7" s="116" t="s">
        <v>221</v>
      </c>
      <c r="B7" s="79">
        <v>4715</v>
      </c>
      <c r="C7" s="79">
        <v>0</v>
      </c>
      <c r="D7" s="79">
        <v>4715</v>
      </c>
      <c r="E7" s="79">
        <v>0</v>
      </c>
      <c r="F7" s="79">
        <v>0</v>
      </c>
      <c r="G7" s="79">
        <v>4715</v>
      </c>
    </row>
    <row r="8" spans="1:7" x14ac:dyDescent="0.35">
      <c r="A8" s="116" t="s">
        <v>222</v>
      </c>
      <c r="B8" s="79">
        <v>513</v>
      </c>
      <c r="C8" s="79">
        <v>513</v>
      </c>
      <c r="D8" s="79">
        <v>0</v>
      </c>
      <c r="E8" s="79">
        <v>0</v>
      </c>
      <c r="F8" s="79">
        <v>0</v>
      </c>
      <c r="G8" s="79">
        <v>513</v>
      </c>
    </row>
    <row r="9" spans="1:7" x14ac:dyDescent="0.35">
      <c r="A9" s="116" t="s">
        <v>223</v>
      </c>
      <c r="B9" s="79">
        <v>563</v>
      </c>
      <c r="C9" s="79">
        <v>0</v>
      </c>
      <c r="D9" s="79">
        <v>0</v>
      </c>
      <c r="E9" s="79">
        <v>0</v>
      </c>
      <c r="F9" s="79">
        <v>563</v>
      </c>
      <c r="G9" s="79">
        <v>0</v>
      </c>
    </row>
    <row r="10" spans="1:7" x14ac:dyDescent="0.35">
      <c r="A10" s="117" t="s">
        <v>224</v>
      </c>
      <c r="B10" s="118">
        <v>6199</v>
      </c>
      <c r="C10" s="118">
        <v>528</v>
      </c>
      <c r="D10" s="118">
        <v>5078</v>
      </c>
      <c r="E10" s="118">
        <v>53</v>
      </c>
      <c r="F10" s="118">
        <v>745</v>
      </c>
      <c r="G10" s="118">
        <v>5950</v>
      </c>
    </row>
    <row r="11" spans="1:7" x14ac:dyDescent="0.35">
      <c r="A11" s="5"/>
      <c r="B11" s="5"/>
      <c r="C11" s="5"/>
      <c r="D11" s="5"/>
      <c r="E11" s="5"/>
      <c r="F11" s="5"/>
      <c r="G11" s="5"/>
    </row>
    <row r="12" spans="1:7" x14ac:dyDescent="0.35">
      <c r="A12" s="217" t="s">
        <v>225</v>
      </c>
      <c r="B12" s="218"/>
      <c r="C12" s="218"/>
      <c r="D12" s="218"/>
      <c r="E12" s="218"/>
      <c r="F12" s="218"/>
      <c r="G12" s="218"/>
    </row>
    <row r="13" spans="1:7" s="216" customFormat="1" ht="23.5" customHeight="1" x14ac:dyDescent="0.35">
      <c r="A13" s="283" t="s">
        <v>226</v>
      </c>
      <c r="B13" s="283"/>
      <c r="C13" s="283"/>
      <c r="D13" s="283"/>
      <c r="E13" s="283"/>
      <c r="F13" s="283"/>
      <c r="G13" s="283"/>
    </row>
    <row r="14" spans="1:7" x14ac:dyDescent="0.35">
      <c r="A14" s="217" t="s">
        <v>227</v>
      </c>
      <c r="B14" s="219"/>
      <c r="C14" s="219"/>
      <c r="D14" s="219"/>
      <c r="E14" s="219"/>
      <c r="F14" s="219"/>
      <c r="G14" s="219"/>
    </row>
    <row r="15" spans="1:7" ht="24" customHeight="1" x14ac:dyDescent="0.35">
      <c r="A15" s="283" t="s">
        <v>228</v>
      </c>
      <c r="B15" s="283"/>
      <c r="C15" s="283"/>
      <c r="D15" s="283"/>
      <c r="E15" s="283"/>
      <c r="F15" s="283"/>
      <c r="G15" s="283"/>
    </row>
    <row r="16" spans="1:7" ht="21.65" customHeight="1" x14ac:dyDescent="0.35">
      <c r="A16" s="283" t="s">
        <v>229</v>
      </c>
      <c r="B16" s="283"/>
      <c r="C16" s="283"/>
      <c r="D16" s="283"/>
      <c r="E16" s="283"/>
      <c r="F16" s="283"/>
      <c r="G16" s="283"/>
    </row>
  </sheetData>
  <mergeCells count="3">
    <mergeCell ref="A13:G13"/>
    <mergeCell ref="A15:G15"/>
    <mergeCell ref="A16:G16"/>
  </mergeCells>
  <pageMargins left="0.7" right="0.7" top="0.875" bottom="0.75" header="0.3" footer="0.3"/>
  <pageSetup scale="96" orientation="portrait" r:id="rId1"/>
  <headerFooter>
    <oddHeader>&amp;C&amp;"Arial,Bold"&amp;16&amp;K000000 2025 Complaint Program Statistics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G28"/>
  <sheetViews>
    <sheetView showGridLines="0" view="pageLayout" zoomScaleNormal="100" workbookViewId="0">
      <selection activeCell="A29" sqref="A29"/>
    </sheetView>
  </sheetViews>
  <sheetFormatPr defaultColWidth="9.26953125" defaultRowHeight="14.5" x14ac:dyDescent="0.35"/>
  <cols>
    <col min="1" max="1" width="18.7265625" customWidth="1"/>
    <col min="2" max="2" width="15.26953125" customWidth="1"/>
    <col min="3" max="3" width="15.7265625" customWidth="1"/>
    <col min="4" max="4" width="14.7265625" customWidth="1"/>
    <col min="5" max="5" width="14.453125" customWidth="1"/>
    <col min="6" max="6" width="12" customWidth="1"/>
  </cols>
  <sheetData>
    <row r="1" spans="1:7" ht="25.15" customHeight="1" x14ac:dyDescent="0.35">
      <c r="A1" s="285" t="s">
        <v>230</v>
      </c>
      <c r="B1" s="286"/>
      <c r="C1" s="286"/>
      <c r="D1" s="286"/>
      <c r="E1" s="286"/>
      <c r="F1" s="286"/>
      <c r="G1" s="286"/>
    </row>
    <row r="2" spans="1:7" ht="15" customHeight="1" x14ac:dyDescent="0.35">
      <c r="A2" s="4" t="s">
        <v>231</v>
      </c>
      <c r="B2" s="126"/>
      <c r="C2" s="126"/>
      <c r="D2" s="126"/>
      <c r="E2" s="126"/>
      <c r="F2" s="126"/>
      <c r="G2" s="5"/>
    </row>
    <row r="3" spans="1:7" ht="25.15" customHeight="1" x14ac:dyDescent="0.35">
      <c r="A3" s="168"/>
      <c r="B3" s="170" t="s">
        <v>232</v>
      </c>
      <c r="C3" s="170" t="s">
        <v>233</v>
      </c>
      <c r="D3" s="170" t="s">
        <v>234</v>
      </c>
      <c r="E3" s="170" t="s">
        <v>235</v>
      </c>
      <c r="F3" s="170" t="s">
        <v>236</v>
      </c>
      <c r="G3" s="5"/>
    </row>
    <row r="4" spans="1:7" x14ac:dyDescent="0.35">
      <c r="A4" s="120" t="s">
        <v>237</v>
      </c>
      <c r="B4" s="123">
        <v>2682</v>
      </c>
      <c r="C4" s="123">
        <v>6477</v>
      </c>
      <c r="D4" s="123">
        <v>5549</v>
      </c>
      <c r="E4" s="123">
        <v>928</v>
      </c>
      <c r="F4" s="124">
        <v>1</v>
      </c>
      <c r="G4" s="5"/>
    </row>
    <row r="5" spans="1:7" x14ac:dyDescent="0.35">
      <c r="A5" s="120" t="s">
        <v>238</v>
      </c>
      <c r="B5" s="123">
        <v>2230</v>
      </c>
      <c r="C5" s="123">
        <v>5502</v>
      </c>
      <c r="D5" s="123">
        <v>4738</v>
      </c>
      <c r="E5" s="124">
        <v>764</v>
      </c>
      <c r="F5" s="124">
        <v>0</v>
      </c>
      <c r="G5" s="5"/>
    </row>
    <row r="6" spans="1:7" x14ac:dyDescent="0.35">
      <c r="A6" s="120" t="s">
        <v>239</v>
      </c>
      <c r="B6" s="124">
        <v>300</v>
      </c>
      <c r="C6" s="124">
        <v>444</v>
      </c>
      <c r="D6" s="124">
        <v>370</v>
      </c>
      <c r="E6" s="124">
        <v>70</v>
      </c>
      <c r="F6" s="124">
        <v>4</v>
      </c>
      <c r="G6" s="5"/>
    </row>
    <row r="7" spans="1:7" ht="15" customHeight="1" x14ac:dyDescent="0.35">
      <c r="A7" s="127"/>
      <c r="B7" s="127"/>
      <c r="C7" s="127"/>
      <c r="D7" s="127"/>
      <c r="E7" s="127"/>
      <c r="F7" s="127"/>
      <c r="G7" s="5"/>
    </row>
    <row r="8" spans="1:7" ht="15" customHeight="1" x14ac:dyDescent="0.35">
      <c r="A8" s="4" t="s">
        <v>240</v>
      </c>
      <c r="B8" s="4"/>
      <c r="C8" s="4"/>
      <c r="D8" s="4"/>
      <c r="E8" s="4"/>
      <c r="F8" s="21"/>
      <c r="G8" s="5"/>
    </row>
    <row r="9" spans="1:7" ht="23" x14ac:dyDescent="0.35">
      <c r="A9" s="169"/>
      <c r="B9" s="170" t="s">
        <v>232</v>
      </c>
      <c r="C9" s="170" t="s">
        <v>233</v>
      </c>
      <c r="D9" s="170" t="s">
        <v>234</v>
      </c>
      <c r="E9" s="170" t="s">
        <v>235</v>
      </c>
      <c r="F9" s="21"/>
      <c r="G9" s="5"/>
    </row>
    <row r="10" spans="1:7" x14ac:dyDescent="0.35">
      <c r="A10" s="120" t="s">
        <v>241</v>
      </c>
      <c r="B10" s="123">
        <v>3651</v>
      </c>
      <c r="C10" s="123">
        <v>8089</v>
      </c>
      <c r="D10" s="123">
        <v>7019</v>
      </c>
      <c r="E10" s="124">
        <v>1070</v>
      </c>
      <c r="F10" s="119"/>
      <c r="G10" s="5"/>
    </row>
    <row r="11" spans="1:7" ht="15" customHeight="1" x14ac:dyDescent="0.35">
      <c r="A11" s="120" t="s">
        <v>242</v>
      </c>
      <c r="B11" s="123">
        <v>2032</v>
      </c>
      <c r="C11" s="123">
        <v>3729</v>
      </c>
      <c r="D11" s="123">
        <v>2859</v>
      </c>
      <c r="E11" s="124">
        <v>867</v>
      </c>
      <c r="F11" s="21"/>
      <c r="G11" s="5"/>
    </row>
    <row r="12" spans="1:7" x14ac:dyDescent="0.35">
      <c r="A12" s="120" t="s">
        <v>243</v>
      </c>
      <c r="B12" s="124">
        <v>206</v>
      </c>
      <c r="C12" s="124">
        <v>354</v>
      </c>
      <c r="D12" s="124">
        <v>294</v>
      </c>
      <c r="E12" s="124">
        <v>60</v>
      </c>
      <c r="F12" s="21"/>
      <c r="G12" s="5"/>
    </row>
    <row r="13" spans="1:7" x14ac:dyDescent="0.35">
      <c r="A13" s="121" t="s">
        <v>244</v>
      </c>
      <c r="B13" s="124">
        <v>56</v>
      </c>
      <c r="C13" s="124">
        <v>58</v>
      </c>
      <c r="D13" s="123">
        <v>3870</v>
      </c>
      <c r="E13" s="124">
        <v>0</v>
      </c>
      <c r="F13" s="21"/>
      <c r="G13" s="5"/>
    </row>
    <row r="14" spans="1:7" x14ac:dyDescent="0.35">
      <c r="A14" s="122"/>
      <c r="B14" s="125"/>
      <c r="C14" s="125"/>
      <c r="D14" s="125"/>
      <c r="E14" s="125"/>
      <c r="F14" s="21"/>
      <c r="G14" s="5"/>
    </row>
    <row r="15" spans="1:7" ht="15" customHeight="1" x14ac:dyDescent="0.35">
      <c r="A15" s="129" t="s">
        <v>245</v>
      </c>
      <c r="B15" s="129"/>
      <c r="C15" s="21"/>
      <c r="D15" s="21"/>
      <c r="E15" s="21"/>
      <c r="F15" s="5"/>
    </row>
    <row r="16" spans="1:7" ht="23" x14ac:dyDescent="0.35">
      <c r="A16" s="128" t="s">
        <v>246</v>
      </c>
      <c r="B16" s="171">
        <v>6654186.9500000002</v>
      </c>
      <c r="C16" s="21"/>
      <c r="D16" s="21"/>
      <c r="E16" s="21"/>
      <c r="F16" s="5"/>
    </row>
    <row r="17" spans="1:7" ht="23" x14ac:dyDescent="0.35">
      <c r="A17" s="120" t="s">
        <v>247</v>
      </c>
      <c r="B17" s="171">
        <v>5246319.16</v>
      </c>
      <c r="C17" s="21"/>
      <c r="D17" s="21"/>
      <c r="E17" s="21"/>
      <c r="F17" s="5"/>
    </row>
    <row r="18" spans="1:7" ht="21" customHeight="1" x14ac:dyDescent="0.35">
      <c r="A18" s="172" t="s">
        <v>248</v>
      </c>
      <c r="B18" s="130">
        <v>11900506.109999999</v>
      </c>
      <c r="C18" s="21"/>
      <c r="D18" s="21"/>
      <c r="E18" s="21"/>
      <c r="F18" s="5"/>
    </row>
    <row r="19" spans="1:7" x14ac:dyDescent="0.35">
      <c r="A19" s="21"/>
      <c r="B19" s="21"/>
      <c r="C19" s="21"/>
      <c r="D19" s="21"/>
      <c r="E19" s="21"/>
      <c r="F19" s="5"/>
    </row>
    <row r="20" spans="1:7" x14ac:dyDescent="0.35">
      <c r="A20" s="104" t="s">
        <v>249</v>
      </c>
      <c r="B20" s="21"/>
      <c r="C20" s="21"/>
      <c r="D20" s="21"/>
      <c r="E20" s="21"/>
      <c r="F20" s="5"/>
    </row>
    <row r="21" spans="1:7" ht="24" x14ac:dyDescent="0.35">
      <c r="A21" s="110" t="s">
        <v>250</v>
      </c>
      <c r="B21" s="210">
        <v>6658</v>
      </c>
      <c r="C21" s="21"/>
      <c r="D21" s="21"/>
      <c r="E21" s="21"/>
      <c r="F21" s="5"/>
    </row>
    <row r="22" spans="1:7" ht="24" x14ac:dyDescent="0.35">
      <c r="A22" s="110" t="s">
        <v>251</v>
      </c>
      <c r="B22" s="251">
        <v>1.8E-3</v>
      </c>
      <c r="C22" s="21"/>
      <c r="D22" s="21"/>
      <c r="E22" s="21"/>
      <c r="F22" s="5"/>
    </row>
    <row r="23" spans="1:7" x14ac:dyDescent="0.35">
      <c r="A23" s="21"/>
      <c r="B23" s="21"/>
      <c r="C23" s="21"/>
      <c r="D23" s="21"/>
      <c r="E23" s="21"/>
      <c r="F23" s="5"/>
    </row>
    <row r="24" spans="1:7" ht="15" customHeight="1" x14ac:dyDescent="0.35">
      <c r="A24" s="127" t="s">
        <v>252</v>
      </c>
      <c r="B24" s="127"/>
      <c r="C24" s="127"/>
      <c r="D24" s="127"/>
      <c r="E24" s="127"/>
      <c r="F24" s="127"/>
      <c r="G24" s="5"/>
    </row>
    <row r="25" spans="1:7" ht="15" customHeight="1" x14ac:dyDescent="0.35">
      <c r="A25" s="270" t="s">
        <v>253</v>
      </c>
      <c r="B25" s="127"/>
      <c r="C25" s="127"/>
      <c r="D25" s="127"/>
      <c r="E25" s="127"/>
      <c r="F25" s="127"/>
      <c r="G25" s="5"/>
    </row>
    <row r="26" spans="1:7" ht="30" customHeight="1" x14ac:dyDescent="0.35">
      <c r="A26" s="284" t="s">
        <v>805</v>
      </c>
      <c r="B26" s="284"/>
      <c r="C26" s="284"/>
      <c r="D26" s="284"/>
      <c r="E26" s="284"/>
      <c r="F26" s="284"/>
      <c r="G26" s="5"/>
    </row>
    <row r="27" spans="1:7" x14ac:dyDescent="0.35">
      <c r="A27" s="127" t="s">
        <v>254</v>
      </c>
      <c r="B27" s="127"/>
      <c r="C27" s="127"/>
      <c r="D27" s="127"/>
      <c r="E27" s="127"/>
      <c r="F27" s="127"/>
      <c r="G27" s="5"/>
    </row>
    <row r="28" spans="1:7" x14ac:dyDescent="0.35">
      <c r="A28" s="127" t="s">
        <v>255</v>
      </c>
    </row>
  </sheetData>
  <mergeCells count="2">
    <mergeCell ref="A26:F26"/>
    <mergeCell ref="A1:G1"/>
  </mergeCells>
  <pageMargins left="0.7" right="0.7" top="0.75" bottom="0.75" header="0.3" footer="0.3"/>
  <pageSetup scale="90" orientation="portrait" r:id="rId1"/>
  <headerFooter>
    <oddHeader>&amp;C&amp;"Arial,Bold"&amp;16&amp;K000000 2025 Portable Registration Statistics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A9002E1A38934DBFF78E4FBA99708A" ma:contentTypeVersion="14" ma:contentTypeDescription="Create a new document." ma:contentTypeScope="" ma:versionID="15d56ab89cbc05e3f9f3335ea1017048">
  <xsd:schema xmlns:xsd="http://www.w3.org/2001/XMLSchema" xmlns:xs="http://www.w3.org/2001/XMLSchema" xmlns:p="http://schemas.microsoft.com/office/2006/metadata/properties" xmlns:ns2="92df67be-3dcb-4b68-bf0a-c8040e9a3ded" xmlns:ns3="4db49711-9e40-4712-a619-da21e098e63d" targetNamespace="http://schemas.microsoft.com/office/2006/metadata/properties" ma:root="true" ma:fieldsID="603a045c31aae03c49cef36b140a492b" ns2:_="" ns3:_="">
    <xsd:import namespace="92df67be-3dcb-4b68-bf0a-c8040e9a3ded"/>
    <xsd:import namespace="4db49711-9e40-4712-a619-da21e098e63d"/>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f67be-3dcb-4b68-bf0a-c8040e9a3de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b49711-9e40-4712-a619-da21e098e63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09f4cf-3a18-4e55-9c4e-1be445fc18b6}" ma:internalName="TaxCatchAll" ma:showField="CatchAllData" ma:web="4db49711-9e40-4712-a619-da21e098e63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df67be-3dcb-4b68-bf0a-c8040e9a3ded">
      <Terms xmlns="http://schemas.microsoft.com/office/infopath/2007/PartnerControls"/>
    </lcf76f155ced4ddcb4097134ff3c332f>
    <TaxCatchAll xmlns="4db49711-9e40-4712-a619-da21e098e63d" xsi:nil="true"/>
  </documentManagement>
</p:properties>
</file>

<file path=customXml/itemProps1.xml><?xml version="1.0" encoding="utf-8"?>
<ds:datastoreItem xmlns:ds="http://schemas.openxmlformats.org/officeDocument/2006/customXml" ds:itemID="{72E23649-A62B-4AD3-8179-E00841C11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f67be-3dcb-4b68-bf0a-c8040e9a3ded"/>
    <ds:schemaRef ds:uri="4db49711-9e40-4712-a619-da21e098e6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108B41-E984-4422-934B-D934640629B5}">
  <ds:schemaRefs>
    <ds:schemaRef ds:uri="http://schemas.microsoft.com/sharepoint/v3/contenttype/forms"/>
  </ds:schemaRefs>
</ds:datastoreItem>
</file>

<file path=customXml/itemProps3.xml><?xml version="1.0" encoding="utf-8"?>
<ds:datastoreItem xmlns:ds="http://schemas.openxmlformats.org/officeDocument/2006/customXml" ds:itemID="{E5EF7E2A-7DEF-434E-A345-7B42702EB5CC}">
  <ds:schemaRefs>
    <ds:schemaRef ds:uri="http://schemas.microsoft.com/office/2006/documentManagement/types"/>
    <ds:schemaRef ds:uri="e7f21f94-989e-434b-80dc-5ef947f9fd62"/>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ef1e6234-cbf6-4f84-a69a-3c15c6ea4a0b"/>
    <ds:schemaRef ds:uri="http://www.w3.org/XML/1998/namespace"/>
    <ds:schemaRef ds:uri="http://purl.org/dc/dcmitype/"/>
    <ds:schemaRef ds:uri="http://purl.org/dc/terms/"/>
    <ds:schemaRef ds:uri="92df67be-3dcb-4b68-bf0a-c8040e9a3ded"/>
    <ds:schemaRef ds:uri="4db49711-9e40-4712-a619-da21e098e63d"/>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28</vt:i4>
      </vt:variant>
    </vt:vector>
  </HeadingPairs>
  <TitlesOfParts>
    <vt:vector size="47" baseType="lpstr">
      <vt:lpstr>Enf Summary</vt:lpstr>
      <vt:lpstr>Detailed Summary 1</vt:lpstr>
      <vt:lpstr>Detailed Summary 2</vt:lpstr>
      <vt:lpstr>Field Ops-1</vt:lpstr>
      <vt:lpstr>Field Ops-2</vt:lpstr>
      <vt:lpstr>Field Ops-3</vt:lpstr>
      <vt:lpstr>Field Ops-4</vt:lpstr>
      <vt:lpstr>Complaints</vt:lpstr>
      <vt:lpstr>Reg and Cert</vt:lpstr>
      <vt:lpstr>Stationary</vt:lpstr>
      <vt:lpstr>Climate</vt:lpstr>
      <vt:lpstr>Training</vt:lpstr>
      <vt:lpstr>SEPS-1</vt:lpstr>
      <vt:lpstr>SEPS-2</vt:lpstr>
      <vt:lpstr>Settlements</vt:lpstr>
      <vt:lpstr>T&amp;B</vt:lpstr>
      <vt:lpstr>District Partnerships</vt:lpstr>
      <vt:lpstr>Compliance-1</vt:lpstr>
      <vt:lpstr>Compliance-2</vt:lpstr>
      <vt:lpstr>'District Partnerships'!_ftnref1</vt:lpstr>
      <vt:lpstr>'District Partnerships'!_ftnref2</vt:lpstr>
      <vt:lpstr>Climate</vt:lpstr>
      <vt:lpstr>Complaints</vt:lpstr>
      <vt:lpstr>Compliance1</vt:lpstr>
      <vt:lpstr>Compliance2</vt:lpstr>
      <vt:lpstr>DetailedSummary1</vt:lpstr>
      <vt:lpstr>DetailedSummary2</vt:lpstr>
      <vt:lpstr>DistrictPartnerships</vt:lpstr>
      <vt:lpstr>EnfSummary</vt:lpstr>
      <vt:lpstr>FieldOps1</vt:lpstr>
      <vt:lpstr>FieldOps2</vt:lpstr>
      <vt:lpstr>FieldOps3</vt:lpstr>
      <vt:lpstr>FieldOps4</vt:lpstr>
      <vt:lpstr>'Compliance-1'!Print_Area</vt:lpstr>
      <vt:lpstr>'Compliance-2'!Print_Area</vt:lpstr>
      <vt:lpstr>'Field Ops-1'!Print_Area</vt:lpstr>
      <vt:lpstr>'Field Ops-2'!Print_Area</vt:lpstr>
      <vt:lpstr>'Field Ops-3'!Print_Area</vt:lpstr>
      <vt:lpstr>'Field Ops-4'!Print_Area</vt:lpstr>
      <vt:lpstr>Stationary!Print_Area</vt:lpstr>
      <vt:lpstr>'Field Ops-4'!Print_Titles</vt:lpstr>
      <vt:lpstr>Stationary!Print_Titles</vt:lpstr>
      <vt:lpstr>RegAndCert</vt:lpstr>
      <vt:lpstr>Settlements</vt:lpstr>
      <vt:lpstr>Stationary</vt:lpstr>
      <vt:lpstr>Training</vt:lpstr>
      <vt:lpstr>TruckAndBus</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Lindberg</dc:creator>
  <cp:keywords/>
  <dc:description/>
  <cp:lastModifiedBy>Petate, Erin@ARB</cp:lastModifiedBy>
  <cp:revision/>
  <dcterms:created xsi:type="dcterms:W3CDTF">2017-01-30T18:36:50Z</dcterms:created>
  <dcterms:modified xsi:type="dcterms:W3CDTF">2026-05-11T17:20:12Z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0x01010018A9002E1A38934DBFF78E4FBA99708A</vt:lpwstr>
  </property>
  <property fmtid="{D5CDD505-2E9C-101B-9397-08002B2CF9AE}" pid="3" name="MediaServiceImageTags">
    <vt:lpwstr/>
  </property>
</Properties>
</file>