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arb.sharepoint.com/sites/GHGInventory_PRS/Shared Documents/2024 Edition GHGEI/7 Public Release Data Package/Final Versions to Post/"/>
    </mc:Choice>
  </mc:AlternateContent>
  <xr:revisionPtr revIDLastSave="572" documentId="8_{A70D5544-D903-477E-9D8B-10615F1320F7}" xr6:coauthVersionLast="47" xr6:coauthVersionMax="47" xr10:uidLastSave="{1A61556F-79F0-46B2-A41A-F6C3DD2816FC}"/>
  <bookViews>
    <workbookView xWindow="-120" yWindow="-120" windowWidth="29040" windowHeight="15990" xr2:uid="{1422F32F-49BA-4332-84E8-C28E809C85A8}"/>
  </bookViews>
  <sheets>
    <sheet name="Description" sheetId="7" r:id="rId1"/>
    <sheet name="Included Industrial Cogen" sheetId="4" r:id="rId2"/>
  </sheets>
  <externalReferences>
    <externalReference r:id="rId3"/>
    <externalReference r:id="rId4"/>
    <externalReference r:id="rId5"/>
  </externalReferences>
  <definedNames>
    <definedName name="\a" localSheetId="0">#REF!</definedName>
    <definedName name="\a">#REF!</definedName>
    <definedName name="\b" localSheetId="0">#REF!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LSE2" localSheetId="0">'[2]Other Lookups'!$H$20:$H$149</definedName>
    <definedName name="_LSE2">'[3]Other Lookups'!$H$20:$H$149</definedName>
    <definedName name="Biogenic">#REF!</definedName>
    <definedName name="Direct_Delivery" localSheetId="0">'[2]Other Lookups'!$D$11:$D$15</definedName>
    <definedName name="Direct_Delivery">'[3]Other Lookups'!$D$11:$D$15</definedName>
    <definedName name="Dynamic" localSheetId="0">'[2]EF List'!$C$6:$C$288</definedName>
    <definedName name="Dynamic">'[3]EF List'!$C$6:$C$288</definedName>
    <definedName name="Emissions___Fuels____Emitting_Activities__Fuel_and_Emissions" localSheetId="0">#REF!</definedName>
    <definedName name="Emissions___Fuels____Emitting_Activities__Fuel_and_Emissions">#REF!</definedName>
    <definedName name="Exports_Specified" localSheetId="0">'[2]Other Lookups'!$K$64</definedName>
    <definedName name="Exports_Specified">'[3]Other Lookups'!$K$64</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Name" localSheetId="0">'[2]EF List'!$F$6:$F$288</definedName>
    <definedName name="Facility_Name">'[3]EF List'!$F$6:$F$288</definedName>
    <definedName name="Jurisdictions" localSheetId="0">'[2]Other Lookups'!$B$37:$B$52</definedName>
    <definedName name="Jurisdictions">'[3]Other Lookups'!$B$37:$B$52</definedName>
    <definedName name="LSE" localSheetId="0">'[2]Other Lookups'!$F$20:$F$149</definedName>
    <definedName name="LSE">'[3]Other Lookups'!$F$20:$F$149</definedName>
    <definedName name="LSE2_Lookup" localSheetId="0">'[2]Other Lookups'!$H$20:$I$149</definedName>
    <definedName name="LSE2_Lookup">'[3]Other Lookups'!$H$20:$I$149</definedName>
    <definedName name="MACROS" localSheetId="0">#REF!</definedName>
    <definedName name="MACROS">#REF!</definedName>
    <definedName name="Meter_Data_Exclusions" localSheetId="0">'[2]Other Lookups'!$K$75:$K$82</definedName>
    <definedName name="Meter_Data_Exclusions">'[3]Other Lookups'!$K$75:$K$82</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Point" localSheetId="0">[2]POR.POD!$J$6:$J$904</definedName>
    <definedName name="Point">[3]POR.POD!$J$6:$J$904</definedName>
    <definedName name="Point2" localSheetId="0">[2]POR.POD!$C$6:$C$902</definedName>
    <definedName name="Point2">[3]POR.POD!$C$6:$C$902</definedName>
    <definedName name="Print_Area_MI" localSheetId="0">#REF!</definedName>
    <definedName name="Print_Area_MI">#REF!</definedName>
    <definedName name="REC_Status" localSheetId="0">'[2]Other Lookups'!$H$7:$H$10</definedName>
    <definedName name="REC_Status">'[3]Other Lookups'!$H$7:$H$10</definedName>
    <definedName name="Relationship" localSheetId="0">'[2]Other Lookups'!$D$2:$D$7</definedName>
    <definedName name="Relationship">'[3]Other Lookups'!$D$2:$D$7</definedName>
    <definedName name="RPS_Import_Must" localSheetId="0">'[2]Other Lookups'!$D$18:$D$20</definedName>
    <definedName name="RPS_Import_Must">'[3]Other Lookups'!$D$18:$D$20</definedName>
    <definedName name="Supplemental" localSheetId="0">'[2]Other Lookups'!$F$12:$F$16</definedName>
    <definedName name="Supplemental">'[3]Other Lookups'!$F$12:$F$16</definedName>
    <definedName name="Trans_Loss_Factor_Determination" localSheetId="0">'[2]Other Lookups'!$K$67:$K$70</definedName>
    <definedName name="Trans_Loss_Factor_Determination">'[3]Other Lookups'!$K$67:$K$70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 i="4" l="1"/>
  <c r="M2" i="4" l="1"/>
  <c r="P2" i="4"/>
  <c r="R2" i="4"/>
  <c r="O2" i="4"/>
  <c r="L2" i="4"/>
  <c r="U2" i="4"/>
  <c r="S2" i="4"/>
  <c r="Q2" i="4"/>
  <c r="T2" i="4"/>
  <c r="N2" i="4"/>
</calcChain>
</file>

<file path=xl/sharedStrings.xml><?xml version="1.0" encoding="utf-8"?>
<sst xmlns="http://schemas.openxmlformats.org/spreadsheetml/2006/main" count="1787" uniqueCount="123">
  <si>
    <t>Sector Level 1</t>
  </si>
  <si>
    <t>Sector Level 2</t>
  </si>
  <si>
    <t>Sector Level 3</t>
  </si>
  <si>
    <t>Sector Level 4</t>
  </si>
  <si>
    <t>Activity Level 1</t>
  </si>
  <si>
    <t>Activity Level 2</t>
  </si>
  <si>
    <t>Source Level 1</t>
  </si>
  <si>
    <t>Electricity Generation (In State)</t>
  </si>
  <si>
    <t>CHP: Industrial</t>
  </si>
  <si>
    <t>Not Specified</t>
  </si>
  <si>
    <t>None</t>
  </si>
  <si>
    <t>Fuel combustion</t>
  </si>
  <si>
    <t>Coal</t>
  </si>
  <si>
    <t>10-07-99-99-01-001</t>
  </si>
  <si>
    <t>NAICS 22</t>
  </si>
  <si>
    <t>Other</t>
  </si>
  <si>
    <t>Natural gas</t>
  </si>
  <si>
    <t>10-07-99-99-01-020</t>
  </si>
  <si>
    <t>Oil &amp; Gas</t>
  </si>
  <si>
    <t>Refinery &amp; H2 Production</t>
  </si>
  <si>
    <t>Associated gas</t>
  </si>
  <si>
    <t>10-07-99-99-01-022</t>
  </si>
  <si>
    <t>Distillate</t>
  </si>
  <si>
    <t>10-07-99-99-01-033</t>
  </si>
  <si>
    <t>Kerosene</t>
  </si>
  <si>
    <t>10-07-99-99-01-036</t>
  </si>
  <si>
    <t>Petroleum coke</t>
  </si>
  <si>
    <t>10-07-99-99-01-042</t>
  </si>
  <si>
    <t>Propane</t>
  </si>
  <si>
    <t>10-07-99-99-01-044</t>
  </si>
  <si>
    <t>Refinery gas</t>
  </si>
  <si>
    <t>10-07-99-99-01-045</t>
  </si>
  <si>
    <t>Digester gas</t>
  </si>
  <si>
    <t>10-07-99-99-01-070</t>
  </si>
  <si>
    <t>Landfill gas</t>
  </si>
  <si>
    <t>10-07-99-99-01-072</t>
  </si>
  <si>
    <t>Biomass</t>
  </si>
  <si>
    <t>10-07-99-99-01-074</t>
  </si>
  <si>
    <t>Biomethane</t>
  </si>
  <si>
    <t>10-07-99-99-01-082</t>
  </si>
  <si>
    <t>Industrial</t>
  </si>
  <si>
    <t>Useful Thermal Output</t>
  </si>
  <si>
    <t>30-07-69-99-01-001</t>
  </si>
  <si>
    <t>30-07-69-99-01-020</t>
  </si>
  <si>
    <t>30-07-69-99-01-022</t>
  </si>
  <si>
    <t>30-07-69-99-01-033</t>
  </si>
  <si>
    <t>30-07-69-99-01-036</t>
  </si>
  <si>
    <t>30-07-69-99-01-042</t>
  </si>
  <si>
    <t>30-07-69-99-01-044</t>
  </si>
  <si>
    <t>30-07-69-99-01-045</t>
  </si>
  <si>
    <t>30-07-69-99-01-070</t>
  </si>
  <si>
    <t>30-07-69-99-01-072</t>
  </si>
  <si>
    <t>30-07-69-99-01-074</t>
  </si>
  <si>
    <t>30-07-69-99-01-082</t>
  </si>
  <si>
    <t>10-07-99-99-01-081</t>
  </si>
  <si>
    <t>30-07-69-99-01-081</t>
  </si>
  <si>
    <t>10-07-99-99-01-080</t>
  </si>
  <si>
    <t>30-07-69-99-01-080</t>
  </si>
  <si>
    <t>Renewable Diesel</t>
  </si>
  <si>
    <t>Biodiesel</t>
  </si>
  <si>
    <t>Type of emission</t>
  </si>
  <si>
    <t>IPCC Code</t>
  </si>
  <si>
    <t>GHG</t>
  </si>
  <si>
    <t>GWP</t>
  </si>
  <si>
    <t>2012</t>
  </si>
  <si>
    <t>2013</t>
  </si>
  <si>
    <t>2014</t>
  </si>
  <si>
    <t>2015</t>
  </si>
  <si>
    <t>2016</t>
  </si>
  <si>
    <t>2017</t>
  </si>
  <si>
    <t>2018</t>
  </si>
  <si>
    <t>2019</t>
  </si>
  <si>
    <t>2020</t>
  </si>
  <si>
    <t>2021</t>
  </si>
  <si>
    <t>Sector Activity Code</t>
  </si>
  <si>
    <t>Included Emissions</t>
  </si>
  <si>
    <t>1A1aii</t>
  </si>
  <si>
    <t>CH4</t>
  </si>
  <si>
    <t>CO2</t>
  </si>
  <si>
    <t>N2O</t>
  </si>
  <si>
    <t>2022</t>
  </si>
  <si>
    <t>Sum of selected categories:</t>
  </si>
  <si>
    <t>million tonnes (Tg) of CO2 equivalent - based on IPCC 4th Assessment 100-yr GWPs</t>
  </si>
  <si>
    <t>This spreadsheet represents industrial cogeneration "Included emissions", with additional breakout for 2012-2022.</t>
  </si>
  <si>
    <t>2024 Edition: 2000 to 2022 - Last updated on 9/20/2024</t>
  </si>
  <si>
    <t>Disaggregation of Industrial Cogeneration Categories in California's Greenhouse Gas Inventory</t>
  </si>
  <si>
    <t>Data Background</t>
  </si>
  <si>
    <t>Statewide GHG emissions are calculated using many data sources.  The primary data source is CARB’s Regulation for the Mandatory Reporting of GHG Emissions (MRR).</t>
  </si>
  <si>
    <t>GHG Reporting (https://ww2.arb.ca.gov/our-work/programs/mandatory-greenhouse-gas-emissions-reporting)</t>
  </si>
  <si>
    <t>Emissions are categorized differently in the MRR dataset and the statewide GHG emission inventory.  Industrial cogeneration (also known as Combined Heat and Power, or CHP) represents the major categorization difference between the two datasets.  To facilitate data analysis using both data sets, this spreadsheet provides additional industrial cogeneration emissions disaggregation.</t>
  </si>
  <si>
    <t xml:space="preserve">A portion of emissions from a cogeneration unit can be attributed to electricity generation, while the remaining portion is attributed to useful thermal output (UTO).  The MRR dataset aggregates all cogeneration emissions under their parent facilities, as defined by the facility boundary definition in MRR.  For example, emissions from a cogeneration unit operated by a petroleum refinery are listed under the refinery and hydrogen plant sector in MRR.  Emissions from a stand-alone cogeneration facility whose primary business is electricity generation are listed under the in-state electricity generation sector in MRR.  In contrast, the GHG inventory follows the IPCC Guidelines in categorizing emissions. The portion of cogeneration emissions attributed to electricity generation are allocated to the in-state electricity generation sector, while the portion of emissions attributed to UTO are allocated to the industrial sector.  Also, in the GHG inventory, emissions from all cogeneration units are aggregated together as either electricity emissions or UTO emissions, respectively, and the operator’s industry sector identification is not distinguished beyond the split between commercial and industrial sectors. </t>
  </si>
  <si>
    <r>
      <t xml:space="preserve">To facilitate a crosswalk between the GHG inventory and the MRR dataset, CARB is providing this spreadsheet containing a separate industrial cogeneration emissions table that separates emissions by the facility operator's industrial sector identification as classified by MRR.  The "Included Industrial Cogen" tab of this spreadsheet displays four subcategories of industrial cogeneration emissions: </t>
    </r>
    <r>
      <rPr>
        <i/>
        <sz val="10.5"/>
        <color indexed="8"/>
        <rFont val="Avenir Next LT Pro"/>
        <family val="2"/>
      </rPr>
      <t xml:space="preserve">NAICS 22 </t>
    </r>
    <r>
      <rPr>
        <sz val="10.5"/>
        <color indexed="8"/>
        <rFont val="Avenir Next LT Pro"/>
        <family val="2"/>
      </rPr>
      <t xml:space="preserve">(stand-alone cogen plant whose primary business is electricity generation), </t>
    </r>
    <r>
      <rPr>
        <i/>
        <sz val="10.5"/>
        <color indexed="8"/>
        <rFont val="Avenir Next LT Pro"/>
        <family val="2"/>
      </rPr>
      <t>Oil &amp; Gas</t>
    </r>
    <r>
      <rPr>
        <sz val="10.5"/>
        <color indexed="8"/>
        <rFont val="Avenir Next LT Pro"/>
        <family val="2"/>
      </rPr>
      <t xml:space="preserve">, </t>
    </r>
    <r>
      <rPr>
        <i/>
        <sz val="10.5"/>
        <color indexed="8"/>
        <rFont val="Avenir Next LT Pro"/>
        <family val="2"/>
      </rPr>
      <t>Refinery &amp; H2 Production</t>
    </r>
    <r>
      <rPr>
        <sz val="10.5"/>
        <color indexed="8"/>
        <rFont val="Avenir Next LT Pro"/>
        <family val="2"/>
      </rPr>
      <t xml:space="preserve">, and </t>
    </r>
    <r>
      <rPr>
        <i/>
        <sz val="10.5"/>
        <color indexed="8"/>
        <rFont val="Avenir Next LT Pro"/>
        <family val="2"/>
      </rPr>
      <t>Other</t>
    </r>
    <r>
      <rPr>
        <sz val="10.5"/>
        <color indexed="8"/>
        <rFont val="Avenir Next LT Pro"/>
        <family val="2"/>
      </rPr>
      <t xml:space="preserve">.  The table below relates MRR categorization with statewide GHG inventory categorization, as well as the subcategorization used in this spreadsheet.  Also see the "Guidance for Working with the GHG Inventory &amp; MRR Data Using Disaggregated Industrial Cogeneration Data" available on the Current California GHG Emission Inventory Data webpage: </t>
    </r>
  </si>
  <si>
    <t>https://ww2.arb.ca.gov/ghg-inventory-data</t>
  </si>
  <si>
    <t>Cogeneration Facility Type</t>
  </si>
  <si>
    <r>
      <t>MRR Sector Category</t>
    </r>
    <r>
      <rPr>
        <b/>
        <vertAlign val="superscript"/>
        <sz val="10.5"/>
        <color indexed="8"/>
        <rFont val="Avenir Next LT Pro"/>
        <family val="2"/>
      </rPr>
      <t>1</t>
    </r>
  </si>
  <si>
    <t>Attribution of Energy</t>
  </si>
  <si>
    <r>
      <t>GHG Inventory Category</t>
    </r>
    <r>
      <rPr>
        <b/>
        <vertAlign val="superscript"/>
        <sz val="10.5"/>
        <color indexed="8"/>
        <rFont val="Avenir Next LT Pro"/>
        <family val="2"/>
      </rPr>
      <t>3</t>
    </r>
  </si>
  <si>
    <t>Stand-Alone Cogen Plant</t>
  </si>
  <si>
    <t>In-State Electricity Generation</t>
  </si>
  <si>
    <t>Electricity</t>
  </si>
  <si>
    <r>
      <t xml:space="preserve">Electricity Generation (In State) &gt; CHP: Industrial &gt; </t>
    </r>
    <r>
      <rPr>
        <i/>
        <sz val="10.5"/>
        <color indexed="8"/>
        <rFont val="Avenir Next LT Pro"/>
        <family val="2"/>
      </rPr>
      <t>NAICS 22</t>
    </r>
  </si>
  <si>
    <t>UTO</t>
  </si>
  <si>
    <r>
      <t xml:space="preserve">Industrial &gt; CHP: Industrial &gt; Useful Thermal Output &gt; </t>
    </r>
    <r>
      <rPr>
        <i/>
        <sz val="10.5"/>
        <color indexed="8"/>
        <rFont val="Avenir Next LT Pro"/>
        <family val="2"/>
      </rPr>
      <t>NAICS 22</t>
    </r>
  </si>
  <si>
    <t>Cogen Unit Operated by an Oil &amp; Gas Facility</t>
  </si>
  <si>
    <t>Oil &amp; Gas Production</t>
  </si>
  <si>
    <r>
      <t xml:space="preserve">Electricity Generation (In State) &gt; CHP: Industrial &gt; </t>
    </r>
    <r>
      <rPr>
        <i/>
        <sz val="10.5"/>
        <color indexed="8"/>
        <rFont val="Avenir Next LT Pro"/>
        <family val="2"/>
      </rPr>
      <t>Oil &amp; Gas</t>
    </r>
  </si>
  <si>
    <r>
      <t xml:space="preserve">Industrial &gt; CHP: Industrial &gt; Useful Thermal Output &gt; </t>
    </r>
    <r>
      <rPr>
        <i/>
        <sz val="10.5"/>
        <color indexed="8"/>
        <rFont val="Avenir Next LT Pro"/>
        <family val="2"/>
      </rPr>
      <t>Oil &amp; Gas</t>
    </r>
  </si>
  <si>
    <t>Cogen Unit Operated by a Refinery/ Hydrogen Plant</t>
  </si>
  <si>
    <t>Refinery &amp; Hydrogen Production</t>
  </si>
  <si>
    <r>
      <t xml:space="preserve">Electricity Generation (In State) &gt; CHP: Industrial &gt; </t>
    </r>
    <r>
      <rPr>
        <i/>
        <sz val="10.5"/>
        <color indexed="8"/>
        <rFont val="Avenir Next LT Pro"/>
        <family val="2"/>
      </rPr>
      <t>Refinery &amp; H2 Production</t>
    </r>
  </si>
  <si>
    <r>
      <t xml:space="preserve">Industrial &gt; CHP: Industrial &gt; Useful Thermal Output &gt; </t>
    </r>
    <r>
      <rPr>
        <i/>
        <sz val="10.5"/>
        <color indexed="8"/>
        <rFont val="Avenir Next LT Pro"/>
        <family val="2"/>
      </rPr>
      <t>Refinery &amp; H2 Production</t>
    </r>
  </si>
  <si>
    <r>
      <t>Cogen Unit Operated by Other Industrial Facilities</t>
    </r>
    <r>
      <rPr>
        <vertAlign val="superscript"/>
        <sz val="10.5"/>
        <color indexed="8"/>
        <rFont val="Avenir Next LT Pro"/>
        <family val="2"/>
      </rPr>
      <t>2</t>
    </r>
  </si>
  <si>
    <t>Other Combustion Sources</t>
  </si>
  <si>
    <r>
      <t xml:space="preserve">Electricity Generation (In State) &gt; CHP: Industrial &gt; </t>
    </r>
    <r>
      <rPr>
        <i/>
        <sz val="10.5"/>
        <color indexed="8"/>
        <rFont val="Avenir Next LT Pro"/>
        <family val="2"/>
      </rPr>
      <t>Other</t>
    </r>
    <r>
      <rPr>
        <vertAlign val="superscript"/>
        <sz val="10.5"/>
        <color indexed="8"/>
        <rFont val="Avenir Next LT Pro"/>
        <family val="2"/>
      </rPr>
      <t>2</t>
    </r>
  </si>
  <si>
    <r>
      <t xml:space="preserve">Industrial &gt; CHP: Industrial &gt; Useful Thermal Output &gt; </t>
    </r>
    <r>
      <rPr>
        <i/>
        <sz val="10.5"/>
        <color indexed="8"/>
        <rFont val="Avenir Next LT Pro"/>
        <family val="2"/>
      </rPr>
      <t>Other</t>
    </r>
    <r>
      <rPr>
        <vertAlign val="superscript"/>
        <sz val="10.5"/>
        <color indexed="8"/>
        <rFont val="Avenir Next LT Pro"/>
        <family val="2"/>
      </rPr>
      <t>2</t>
    </r>
  </si>
  <si>
    <t>1.     MRR categorization aggregates all emissions within the facility boundary under the facility's primary NAICS code.  In the publicly released data, MRR does not distinguish between emissions attributed to electricity or UTO generation.  The publicly released emissions data also does not distinguish emissions released by a cogeneration unit from other emission sources within the same facility boundary.</t>
  </si>
  <si>
    <r>
      <t xml:space="preserve">2.     The </t>
    </r>
    <r>
      <rPr>
        <i/>
        <sz val="10.5"/>
        <color indexed="8"/>
        <rFont val="Avenir Next LT Pro"/>
        <family val="2"/>
      </rPr>
      <t>Other</t>
    </r>
    <r>
      <rPr>
        <sz val="10.5"/>
        <color indexed="8"/>
        <rFont val="Avenir Next LT Pro"/>
        <family val="2"/>
      </rPr>
      <t xml:space="preserve"> category represents all industrial cogeneration activities that are not already included in the other three categories (</t>
    </r>
    <r>
      <rPr>
        <i/>
        <sz val="10.5"/>
        <color indexed="8"/>
        <rFont val="Avenir Next LT Pro"/>
        <family val="2"/>
      </rPr>
      <t>NAICS 22,</t>
    </r>
    <r>
      <rPr>
        <sz val="10.5"/>
        <color indexed="8"/>
        <rFont val="Avenir Next LT Pro"/>
        <family val="2"/>
      </rPr>
      <t xml:space="preserve"> </t>
    </r>
    <r>
      <rPr>
        <i/>
        <sz val="10.5"/>
        <color indexed="8"/>
        <rFont val="Avenir Next LT Pro"/>
        <family val="2"/>
      </rPr>
      <t>Refinery &amp; H2 Production,</t>
    </r>
    <r>
      <rPr>
        <sz val="10.5"/>
        <color indexed="8"/>
        <rFont val="Avenir Next LT Pro"/>
        <family val="2"/>
      </rPr>
      <t xml:space="preserve"> and </t>
    </r>
    <r>
      <rPr>
        <i/>
        <sz val="10.5"/>
        <color indexed="8"/>
        <rFont val="Avenir Next LT Pro"/>
        <family val="2"/>
      </rPr>
      <t>Oil &amp; Gas</t>
    </r>
    <r>
      <rPr>
        <sz val="10.5"/>
        <color indexed="8"/>
        <rFont val="Avenir Next LT Pro"/>
        <family val="2"/>
      </rPr>
      <t xml:space="preserve">). </t>
    </r>
  </si>
  <si>
    <t>3.     The hierarchical path of inventory categorization in the core inventory is listed in non-italic font.  In italic font is the new source level type broken out in the industrial cogeneration emissions disaggregation table.</t>
  </si>
  <si>
    <t>Using this Data</t>
  </si>
  <si>
    <r>
      <t>The data in the "included industrial cogen" tab of this spreadsheet presents disaggregated industrial cogeneration emissions for each sector, activity (fuel type), and pollutant.  It contains emissions classified as “included emissions” in the inventory.  Biogenic CO</t>
    </r>
    <r>
      <rPr>
        <vertAlign val="subscript"/>
        <sz val="10.5"/>
        <color indexed="8"/>
        <rFont val="Avenir Next LT Pro"/>
        <family val="2"/>
      </rPr>
      <t>2</t>
    </r>
    <r>
      <rPr>
        <sz val="10.5"/>
        <color indexed="8"/>
        <rFont val="Avenir Next LT Pro"/>
        <family val="2"/>
      </rPr>
      <t xml:space="preserve"> emissions from combusting biomass-derived fuel are not a part of this table.  The sum of disaggregated emissions for a given Sector Activity Code will be equivalent to emissions from the corresponding Sector Activity Code in the "included emissions" tab of Full Inventory (Economic Sector Categorization) workbook, which can be found at: </t>
    </r>
  </si>
  <si>
    <t>Inventory (https://ww2.arb.ca.gov/ghg-inventory-data)</t>
  </si>
  <si>
    <t xml:space="preserve">To obtain total sector emissions by operator’s industrial sector identification for comparison with MRR data, add the disaggregated cogeneration emissions in this table to those listed in the “Included Emissions” tab of the Full Inventory (Economic Sector Categorization) workbook.  For example, filter the cogeneration table by "Refinery &amp; H2 Production" in Column I to obtain the emissions from cogeneration units operated by petroleum refineries and hydrogen production plants.  Add these cogeneration emissions to the emissions listed under the “petroleum refining and hydrogen production” category in the Full Inventory.  The sum is the total emissions released by facility operators that identify “petroleum refining and hydrogen production” as their primary business in the published MRR data.      </t>
  </si>
  <si>
    <t>(2024 Edition: Last updated on 9/20/2024)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</si>
</sst>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8"/>
      <name val="Aptos Narrow"/>
      <family val="2"/>
      <scheme val="minor"/>
    </font>
    <font>
      <b/>
      <sz val="10.5"/>
      <color indexed="8"/>
      <name val="Avenir Next LT Pro"/>
      <family val="2"/>
    </font>
    <font>
      <sz val="10.5"/>
      <color theme="1"/>
      <name val="Avenir Next LT Pro"/>
      <family val="2"/>
    </font>
    <font>
      <sz val="10.5"/>
      <color indexed="8"/>
      <name val="Avenir Next LT Pro"/>
      <family val="2"/>
    </font>
    <font>
      <b/>
      <sz val="10.5"/>
      <color rgb="FFC00000"/>
      <name val="Avenir Next LT Pro"/>
      <family val="2"/>
    </font>
    <font>
      <sz val="10"/>
      <color indexed="8"/>
      <name val="Arial"/>
      <family val="2"/>
    </font>
    <font>
      <sz val="10"/>
      <color indexed="8"/>
      <name val="Avenir Next LT Pro"/>
      <family val="2"/>
    </font>
    <font>
      <b/>
      <sz val="14"/>
      <color indexed="43"/>
      <name val="Avenir Next LT Pro"/>
      <family val="2"/>
    </font>
    <font>
      <b/>
      <i/>
      <sz val="12"/>
      <color indexed="43"/>
      <name val="Avenir Next LT Pro"/>
      <family val="2"/>
    </font>
    <font>
      <b/>
      <sz val="14"/>
      <color indexed="8"/>
      <name val="Avenir Next LT Pro"/>
      <family val="2"/>
    </font>
    <font>
      <u/>
      <sz val="10"/>
      <color indexed="12"/>
      <name val="Arial"/>
      <family val="2"/>
    </font>
    <font>
      <u/>
      <sz val="10.5"/>
      <color indexed="12"/>
      <name val="Avenir Next LT Pro"/>
      <family val="2"/>
    </font>
    <font>
      <u/>
      <sz val="10"/>
      <color indexed="12"/>
      <name val="Avenir Next LT Pro"/>
      <family val="2"/>
    </font>
    <font>
      <i/>
      <sz val="10.5"/>
      <color indexed="8"/>
      <name val="Avenir Next LT Pro"/>
      <family val="2"/>
    </font>
    <font>
      <b/>
      <vertAlign val="superscript"/>
      <sz val="10.5"/>
      <color indexed="8"/>
      <name val="Avenir Next LT Pro"/>
      <family val="2"/>
    </font>
    <font>
      <sz val="11"/>
      <color indexed="8"/>
      <name val="Avenir Next LT Pro"/>
      <family val="2"/>
    </font>
    <font>
      <b/>
      <i/>
      <sz val="10.5"/>
      <color indexed="8"/>
      <name val="Avenir Next LT Pro"/>
      <family val="2"/>
    </font>
    <font>
      <vertAlign val="superscript"/>
      <sz val="10.5"/>
      <color indexed="8"/>
      <name val="Avenir Next LT Pro"/>
      <family val="2"/>
    </font>
    <font>
      <vertAlign val="subscript"/>
      <sz val="10.5"/>
      <color indexed="8"/>
      <name val="Avenir Next LT Pro"/>
      <family val="2"/>
    </font>
    <font>
      <b/>
      <sz val="12"/>
      <name val="Avenir Next LT Pro"/>
      <family val="2"/>
    </font>
  </fonts>
  <fills count="13">
    <fill>
      <patternFill patternType="none"/>
    </fill>
    <fill>
      <patternFill patternType="gray125"/>
    </fill>
    <fill>
      <patternFill patternType="solid">
        <fgColor indexed="45"/>
        <bgColor indexed="0"/>
      </patternFill>
    </fill>
    <fill>
      <patternFill patternType="solid">
        <fgColor indexed="41"/>
        <bgColor indexed="0"/>
      </patternFill>
    </fill>
    <fill>
      <patternFill patternType="solid">
        <fgColor indexed="42"/>
        <bgColor indexed="0"/>
      </patternFill>
    </fill>
    <fill>
      <patternFill patternType="solid">
        <fgColor theme="5" tint="0.59999389629810485"/>
        <bgColor indexed="0"/>
      </patternFill>
    </fill>
    <fill>
      <patternFill patternType="solid">
        <fgColor indexed="44"/>
        <bgColor indexed="0"/>
      </patternFill>
    </fill>
    <fill>
      <patternFill patternType="solid">
        <fgColor indexed="47"/>
        <bgColor indexed="0"/>
      </patternFill>
    </fill>
    <fill>
      <patternFill patternType="solid">
        <fgColor rgb="FFFFFF99"/>
        <bgColor indexed="0"/>
      </patternFill>
    </fill>
    <fill>
      <patternFill patternType="solid">
        <fgColor indexed="9"/>
        <bgColor indexed="64"/>
      </patternFill>
    </fill>
    <fill>
      <patternFill patternType="solid">
        <fgColor theme="1" tint="4.9989318521683403E-2"/>
        <bgColor indexed="64"/>
      </patternFill>
    </fill>
    <fill>
      <patternFill patternType="solid">
        <fgColor theme="0"/>
        <bgColor indexed="64"/>
      </patternFill>
    </fill>
    <fill>
      <patternFill patternType="solid">
        <fgColor indexed="4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ck">
        <color auto="1"/>
      </right>
      <top/>
      <bottom/>
      <diagonal/>
    </border>
    <border>
      <left style="thick">
        <color auto="1"/>
      </left>
      <right/>
      <top/>
      <bottom/>
      <diagonal/>
    </border>
    <border>
      <left style="thick">
        <color indexed="64"/>
      </left>
      <right/>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ck">
        <color auto="1"/>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ck">
        <color auto="1"/>
      </right>
      <top style="medium">
        <color indexed="64"/>
      </top>
      <bottom/>
      <diagonal/>
    </border>
    <border>
      <left/>
      <right/>
      <top/>
      <bottom style="medium">
        <color indexed="64"/>
      </bottom>
      <diagonal/>
    </border>
    <border>
      <left style="thick">
        <color auto="1"/>
      </left>
      <right/>
      <top style="medium">
        <color indexed="64"/>
      </top>
      <bottom/>
      <diagonal/>
    </border>
    <border>
      <left/>
      <right/>
      <top style="medium">
        <color indexed="64"/>
      </top>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style="thin">
        <color indexed="64"/>
      </top>
      <bottom/>
      <diagonal/>
    </border>
    <border>
      <left/>
      <right style="thick">
        <color auto="1"/>
      </right>
      <top style="thin">
        <color indexed="64"/>
      </top>
      <bottom/>
      <diagonal/>
    </border>
  </borders>
  <cellStyleXfs count="4">
    <xf numFmtId="0" fontId="0" fillId="0" borderId="0"/>
    <xf numFmtId="0" fontId="6" fillId="0" borderId="0"/>
    <xf numFmtId="0" fontId="11" fillId="0" borderId="0" applyNumberFormat="0" applyFill="0" applyBorder="0" applyAlignment="0" applyProtection="0">
      <alignment vertical="top"/>
      <protection locked="0"/>
    </xf>
    <xf numFmtId="0" fontId="6" fillId="0" borderId="0"/>
  </cellStyleXfs>
  <cellXfs count="90">
    <xf numFmtId="0" fontId="0" fillId="0" borderId="0" xfId="0"/>
    <xf numFmtId="11" fontId="3" fillId="0" borderId="1" xfId="0" applyNumberFormat="1" applyFont="1" applyBorder="1"/>
    <xf numFmtId="11" fontId="3" fillId="0" borderId="1" xfId="0" applyNumberFormat="1" applyFont="1" applyBorder="1" applyAlignment="1">
      <alignment horizontal="left"/>
    </xf>
    <xf numFmtId="0" fontId="3" fillId="0" borderId="1" xfId="0" applyFont="1" applyBorder="1"/>
    <xf numFmtId="0" fontId="3" fillId="0" borderId="1" xfId="0" applyFont="1" applyBorder="1" applyAlignment="1">
      <alignment horizontal="center"/>
    </xf>
    <xf numFmtId="11" fontId="3" fillId="0" borderId="2" xfId="0" applyNumberFormat="1" applyFont="1" applyBorder="1"/>
    <xf numFmtId="11" fontId="3" fillId="0" borderId="8" xfId="0" applyNumberFormat="1" applyFont="1" applyBorder="1"/>
    <xf numFmtId="11" fontId="3" fillId="0" borderId="9" xfId="0" applyNumberFormat="1" applyFont="1" applyBorder="1" applyAlignment="1">
      <alignment horizontal="left"/>
    </xf>
    <xf numFmtId="0" fontId="3" fillId="0" borderId="9" xfId="0" applyFont="1" applyBorder="1"/>
    <xf numFmtId="0" fontId="3" fillId="0" borderId="9" xfId="0" applyFont="1" applyBorder="1" applyAlignment="1">
      <alignment horizontal="center"/>
    </xf>
    <xf numFmtId="11" fontId="3" fillId="0" borderId="9" xfId="0" applyNumberFormat="1" applyFont="1" applyBorder="1"/>
    <xf numFmtId="0" fontId="4" fillId="0" borderId="0" xfId="0" applyFont="1"/>
    <xf numFmtId="0" fontId="5" fillId="0" borderId="0" xfId="0" applyFont="1" applyAlignment="1">
      <alignment horizontal="right"/>
    </xf>
    <xf numFmtId="0" fontId="3" fillId="0" borderId="7" xfId="0" applyFont="1" applyBorder="1" applyAlignment="1">
      <alignment horizontal="center"/>
    </xf>
    <xf numFmtId="0" fontId="3" fillId="0" borderId="5" xfId="0" applyFont="1" applyBorder="1" applyAlignment="1">
      <alignment horizontal="center"/>
    </xf>
    <xf numFmtId="0" fontId="3" fillId="0" borderId="0" xfId="0" applyFont="1"/>
    <xf numFmtId="4" fontId="3" fillId="0" borderId="0" xfId="0" applyNumberFormat="1" applyFont="1" applyAlignment="1">
      <alignment horizontal="center"/>
    </xf>
    <xf numFmtId="2" fontId="5" fillId="0" borderId="0" xfId="0" applyNumberFormat="1" applyFont="1" applyAlignment="1">
      <alignment horizontal="center"/>
    </xf>
    <xf numFmtId="0" fontId="7" fillId="9" borderId="0" xfId="1" applyFont="1" applyFill="1"/>
    <xf numFmtId="0" fontId="7" fillId="9" borderId="12" xfId="1" applyFont="1" applyFill="1" applyBorder="1"/>
    <xf numFmtId="0" fontId="7" fillId="10" borderId="0" xfId="1" applyFont="1" applyFill="1"/>
    <xf numFmtId="0" fontId="7" fillId="11" borderId="13" xfId="1" applyFont="1" applyFill="1" applyBorder="1"/>
    <xf numFmtId="0" fontId="7" fillId="11" borderId="0" xfId="1" applyFont="1" applyFill="1"/>
    <xf numFmtId="0" fontId="8" fillId="10" borderId="0" xfId="1" applyFont="1" applyFill="1" applyAlignment="1">
      <alignment vertical="center"/>
    </xf>
    <xf numFmtId="0" fontId="8" fillId="11" borderId="13" xfId="1" applyFont="1" applyFill="1" applyBorder="1" applyAlignment="1">
      <alignment vertical="center"/>
    </xf>
    <xf numFmtId="0" fontId="8" fillId="11" borderId="0" xfId="1" applyFont="1" applyFill="1" applyAlignment="1">
      <alignment vertical="center"/>
    </xf>
    <xf numFmtId="0" fontId="9" fillId="10" borderId="0" xfId="1" applyFont="1" applyFill="1" applyAlignment="1">
      <alignment vertical="top"/>
    </xf>
    <xf numFmtId="0" fontId="9" fillId="11" borderId="13" xfId="1" applyFont="1" applyFill="1" applyBorder="1" applyAlignment="1">
      <alignment vertical="top"/>
    </xf>
    <xf numFmtId="0" fontId="9" fillId="11" borderId="0" xfId="1" applyFont="1" applyFill="1" applyAlignment="1">
      <alignment vertical="top"/>
    </xf>
    <xf numFmtId="0" fontId="7" fillId="9" borderId="0" xfId="1" applyFont="1" applyFill="1" applyAlignment="1">
      <alignment vertical="center"/>
    </xf>
    <xf numFmtId="0" fontId="10" fillId="12" borderId="11" xfId="1" applyFont="1" applyFill="1" applyBorder="1" applyAlignment="1">
      <alignment vertical="center"/>
    </xf>
    <xf numFmtId="0" fontId="10" fillId="11" borderId="13" xfId="1" applyFont="1" applyFill="1" applyBorder="1" applyAlignment="1">
      <alignment vertical="center"/>
    </xf>
    <xf numFmtId="0" fontId="10" fillId="11" borderId="0" xfId="1" applyFont="1" applyFill="1" applyAlignment="1">
      <alignment vertical="center"/>
    </xf>
    <xf numFmtId="0" fontId="4" fillId="12" borderId="0" xfId="1" applyFont="1" applyFill="1" applyAlignment="1">
      <alignment vertical="center" readingOrder="1"/>
    </xf>
    <xf numFmtId="0" fontId="7" fillId="11" borderId="13" xfId="1" applyFont="1" applyFill="1" applyBorder="1" applyAlignment="1">
      <alignment vertical="top" readingOrder="1"/>
    </xf>
    <xf numFmtId="0" fontId="7" fillId="11" borderId="0" xfId="1" applyFont="1" applyFill="1" applyAlignment="1">
      <alignment vertical="top" readingOrder="1"/>
    </xf>
    <xf numFmtId="0" fontId="12" fillId="12" borderId="0" xfId="2" applyNumberFormat="1" applyFont="1" applyFill="1" applyBorder="1" applyAlignment="1" applyProtection="1">
      <alignment vertical="center" readingOrder="1"/>
    </xf>
    <xf numFmtId="0" fontId="13" fillId="11" borderId="13" xfId="2" applyNumberFormat="1" applyFont="1" applyFill="1" applyBorder="1" applyAlignment="1" applyProtection="1">
      <alignment vertical="top" readingOrder="1"/>
    </xf>
    <xf numFmtId="0" fontId="13" fillId="11" borderId="0" xfId="2" applyNumberFormat="1" applyFont="1" applyFill="1" applyBorder="1" applyAlignment="1" applyProtection="1">
      <alignment vertical="top" readingOrder="1"/>
    </xf>
    <xf numFmtId="0" fontId="4" fillId="12" borderId="13" xfId="1" applyFont="1" applyFill="1" applyBorder="1" applyAlignment="1">
      <alignment vertical="center" wrapText="1" readingOrder="1"/>
    </xf>
    <xf numFmtId="0" fontId="4" fillId="12" borderId="0" xfId="1" applyFont="1" applyFill="1" applyAlignment="1">
      <alignment vertical="center" wrapText="1" readingOrder="1"/>
    </xf>
    <xf numFmtId="0" fontId="4" fillId="12" borderId="12" xfId="1" applyFont="1" applyFill="1" applyBorder="1" applyAlignment="1">
      <alignment vertical="center" wrapText="1" readingOrder="1"/>
    </xf>
    <xf numFmtId="0" fontId="4" fillId="12" borderId="13" xfId="1" applyFont="1" applyFill="1" applyBorder="1" applyAlignment="1">
      <alignment horizontal="left" vertical="center" wrapText="1" readingOrder="1"/>
    </xf>
    <xf numFmtId="0" fontId="4" fillId="12" borderId="0" xfId="1" applyFont="1" applyFill="1" applyAlignment="1">
      <alignment horizontal="left" vertical="center" wrapText="1" readingOrder="1"/>
    </xf>
    <xf numFmtId="0" fontId="4" fillId="12" borderId="12" xfId="1" applyFont="1" applyFill="1" applyBorder="1" applyAlignment="1">
      <alignment horizontal="left" vertical="center" wrapText="1" readingOrder="1"/>
    </xf>
    <xf numFmtId="0" fontId="12" fillId="12" borderId="14" xfId="2" applyFont="1" applyFill="1" applyBorder="1" applyAlignment="1" applyProtection="1">
      <alignment vertical="center" readingOrder="1"/>
    </xf>
    <xf numFmtId="0" fontId="4" fillId="12" borderId="0" xfId="1" applyFont="1" applyFill="1" applyAlignment="1">
      <alignment horizontal="left" vertical="center" wrapText="1" readingOrder="1"/>
    </xf>
    <xf numFmtId="0" fontId="4" fillId="12" borderId="12" xfId="1" applyFont="1" applyFill="1" applyBorder="1" applyAlignment="1">
      <alignment horizontal="left" vertical="center" wrapText="1" readingOrder="1"/>
    </xf>
    <xf numFmtId="0" fontId="2" fillId="0" borderId="15" xfId="3" applyFont="1" applyBorder="1" applyAlignment="1">
      <alignment horizontal="center" vertical="center"/>
    </xf>
    <xf numFmtId="0" fontId="2" fillId="0" borderId="16" xfId="3" applyFont="1" applyBorder="1" applyAlignment="1">
      <alignment horizontal="center" vertical="center"/>
    </xf>
    <xf numFmtId="0" fontId="2" fillId="0" borderId="17" xfId="3" applyFont="1" applyBorder="1" applyAlignment="1">
      <alignment horizontal="center" vertical="center"/>
    </xf>
    <xf numFmtId="0" fontId="16" fillId="11" borderId="0" xfId="3" applyFont="1" applyFill="1" applyAlignment="1">
      <alignment vertical="center"/>
    </xf>
    <xf numFmtId="0" fontId="4" fillId="0" borderId="18" xfId="3" applyFont="1" applyBorder="1" applyAlignment="1">
      <alignment vertical="center"/>
    </xf>
    <xf numFmtId="0" fontId="4" fillId="0" borderId="19" xfId="3" applyFont="1" applyBorder="1" applyAlignment="1">
      <alignment vertical="center"/>
    </xf>
    <xf numFmtId="0" fontId="4" fillId="0" borderId="19" xfId="3" applyFont="1" applyBorder="1" applyAlignment="1">
      <alignment horizontal="center" vertical="center"/>
    </xf>
    <xf numFmtId="0" fontId="4" fillId="0" borderId="0" xfId="3" applyFont="1" applyAlignment="1">
      <alignment vertical="center"/>
    </xf>
    <xf numFmtId="0" fontId="16" fillId="11" borderId="13" xfId="3" applyFont="1" applyFill="1" applyBorder="1" applyAlignment="1">
      <alignment vertical="center"/>
    </xf>
    <xf numFmtId="0" fontId="4" fillId="0" borderId="20" xfId="3" applyFont="1" applyBorder="1" applyAlignment="1">
      <alignment vertical="center"/>
    </xf>
    <xf numFmtId="0" fontId="4" fillId="0" borderId="21" xfId="3" applyFont="1" applyBorder="1" applyAlignment="1">
      <alignment vertical="center"/>
    </xf>
    <xf numFmtId="0" fontId="4" fillId="0" borderId="21" xfId="3" applyFont="1" applyBorder="1" applyAlignment="1">
      <alignment horizontal="center" vertical="center"/>
    </xf>
    <xf numFmtId="0" fontId="4" fillId="0" borderId="22" xfId="3" applyFont="1" applyBorder="1" applyAlignment="1">
      <alignment vertical="center"/>
    </xf>
    <xf numFmtId="0" fontId="4" fillId="0" borderId="23" xfId="3" applyFont="1" applyBorder="1" applyAlignment="1">
      <alignment vertical="center"/>
    </xf>
    <xf numFmtId="0" fontId="4" fillId="0" borderId="24" xfId="3" applyFont="1" applyBorder="1" applyAlignment="1">
      <alignment vertical="center"/>
    </xf>
    <xf numFmtId="0" fontId="4" fillId="0" borderId="24" xfId="3" applyFont="1" applyBorder="1" applyAlignment="1">
      <alignment horizontal="center" vertical="center"/>
    </xf>
    <xf numFmtId="0" fontId="4" fillId="0" borderId="25" xfId="3" applyFont="1" applyBorder="1" applyAlignment="1">
      <alignment vertical="center"/>
    </xf>
    <xf numFmtId="0" fontId="17" fillId="0" borderId="0" xfId="3" applyFont="1" applyAlignment="1">
      <alignment vertical="center"/>
    </xf>
    <xf numFmtId="0" fontId="4" fillId="0" borderId="26" xfId="3" applyFont="1" applyBorder="1" applyAlignment="1">
      <alignment vertical="center"/>
    </xf>
    <xf numFmtId="0" fontId="4" fillId="0" borderId="27" xfId="3" applyFont="1" applyBorder="1" applyAlignment="1">
      <alignment horizontal="left" vertical="center" wrapText="1"/>
    </xf>
    <xf numFmtId="0" fontId="4" fillId="0" borderId="28" xfId="3" applyFont="1" applyBorder="1" applyAlignment="1">
      <alignment horizontal="left" vertical="center" wrapText="1"/>
    </xf>
    <xf numFmtId="0" fontId="4" fillId="0" borderId="25" xfId="3" applyFont="1" applyBorder="1" applyAlignment="1">
      <alignment horizontal="left" vertical="center" wrapText="1"/>
    </xf>
    <xf numFmtId="0" fontId="7" fillId="9" borderId="13" xfId="1" applyFont="1" applyFill="1" applyBorder="1"/>
    <xf numFmtId="0" fontId="4" fillId="0" borderId="13" xfId="3" applyFont="1" applyBorder="1" applyAlignment="1">
      <alignment vertical="center" wrapText="1"/>
    </xf>
    <xf numFmtId="0" fontId="4" fillId="0" borderId="0" xfId="3" applyFont="1" applyAlignment="1">
      <alignment vertical="center" wrapText="1"/>
    </xf>
    <xf numFmtId="0" fontId="4" fillId="0" borderId="12" xfId="3" applyFont="1" applyBorder="1" applyAlignment="1">
      <alignment vertical="center" wrapText="1"/>
    </xf>
    <xf numFmtId="0" fontId="4" fillId="0" borderId="29" xfId="3" applyFont="1" applyBorder="1" applyAlignment="1">
      <alignment vertical="center" wrapText="1"/>
    </xf>
    <xf numFmtId="0" fontId="4" fillId="0" borderId="11" xfId="3" applyFont="1" applyBorder="1" applyAlignment="1">
      <alignment vertical="center" wrapText="1"/>
    </xf>
    <xf numFmtId="0" fontId="4" fillId="0" borderId="30" xfId="3" applyFont="1" applyBorder="1" applyAlignment="1">
      <alignment vertical="center" wrapText="1"/>
    </xf>
    <xf numFmtId="0" fontId="4" fillId="12" borderId="31" xfId="1" applyFont="1" applyFill="1" applyBorder="1" applyAlignment="1">
      <alignment horizontal="left" vertical="center" wrapText="1" readingOrder="1"/>
    </xf>
    <xf numFmtId="0" fontId="4" fillId="12" borderId="10" xfId="1" applyFont="1" applyFill="1" applyBorder="1" applyAlignment="1">
      <alignment horizontal="left" vertical="center" wrapText="1" readingOrder="1"/>
    </xf>
    <xf numFmtId="0" fontId="4" fillId="12" borderId="32" xfId="1" applyFont="1" applyFill="1" applyBorder="1" applyAlignment="1">
      <alignment horizontal="left" vertical="center" wrapText="1" readingOrder="1"/>
    </xf>
    <xf numFmtId="0" fontId="13" fillId="12" borderId="26" xfId="2" applyNumberFormat="1" applyFont="1" applyFill="1" applyBorder="1" applyAlignment="1" applyProtection="1">
      <alignment vertical="center" readingOrder="1"/>
    </xf>
    <xf numFmtId="0" fontId="12" fillId="12" borderId="26" xfId="2" applyNumberFormat="1" applyFont="1" applyFill="1" applyBorder="1" applyAlignment="1" applyProtection="1">
      <alignment vertical="center" readingOrder="1"/>
    </xf>
    <xf numFmtId="0" fontId="4" fillId="2" borderId="3" xfId="0" applyFont="1" applyFill="1" applyBorder="1" applyAlignment="1">
      <alignment horizontal="center" vertical="top"/>
    </xf>
    <xf numFmtId="0" fontId="4" fillId="3" borderId="4" xfId="0" applyFont="1" applyFill="1" applyBorder="1" applyAlignment="1">
      <alignment horizontal="center" vertical="top"/>
    </xf>
    <xf numFmtId="0" fontId="4" fillId="4" borderId="4" xfId="0" applyFont="1" applyFill="1" applyBorder="1" applyAlignment="1">
      <alignment horizontal="center" vertical="top"/>
    </xf>
    <xf numFmtId="0" fontId="4" fillId="5" borderId="4" xfId="0" applyFont="1" applyFill="1" applyBorder="1" applyAlignment="1">
      <alignment horizontal="center" vertical="top"/>
    </xf>
    <xf numFmtId="0" fontId="4" fillId="6" borderId="4" xfId="0" applyFont="1" applyFill="1" applyBorder="1" applyAlignment="1">
      <alignment horizontal="center" vertical="top"/>
    </xf>
    <xf numFmtId="1" fontId="4" fillId="7" borderId="4" xfId="0" applyNumberFormat="1" applyFont="1" applyFill="1" applyBorder="1" applyAlignment="1">
      <alignment horizontal="center" vertical="top"/>
    </xf>
    <xf numFmtId="0" fontId="4" fillId="8" borderId="6" xfId="0" applyFont="1" applyFill="1" applyBorder="1" applyAlignment="1">
      <alignment horizontal="center" vertical="top"/>
    </xf>
    <xf numFmtId="0" fontId="20" fillId="0" borderId="0" xfId="0" applyFont="1"/>
  </cellXfs>
  <cellStyles count="4">
    <cellStyle name="Hyperlink 2" xfId="2" xr:uid="{CAC1A0AD-26DF-4DD0-B027-5E4763FA8A74}"/>
    <cellStyle name="Normal" xfId="0" builtinId="0"/>
    <cellStyle name="Normal 2" xfId="1" xr:uid="{93AC3AA6-C034-4414-A8B7-9AB618EFA2E6}"/>
    <cellStyle name="Normal 3" xfId="3" xr:uid="{67077DD8-E26E-4AF3-BAC2-D4DD03703D66}"/>
  </cellStyles>
  <dxfs count="28">
    <dxf>
      <font>
        <b val="0"/>
        <i val="0"/>
        <strike val="0"/>
        <condense val="0"/>
        <extend val="0"/>
        <outline val="0"/>
        <shadow val="0"/>
        <u val="none"/>
        <vertAlign val="baseline"/>
        <sz val="10.5"/>
        <color indexed="8"/>
        <name val="Avenir Next LT Pro"/>
        <family val="2"/>
        <scheme val="none"/>
      </font>
      <fill>
        <patternFill patternType="solid">
          <fgColor indexed="0"/>
          <bgColor indexed="42"/>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venir Next LT Pro"/>
        <family val="2"/>
        <scheme val="none"/>
      </font>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5"/>
        <color theme="1"/>
        <name val="Avenir Next LT Pro"/>
        <family val="2"/>
        <scheme val="none"/>
      </font>
    </dxf>
    <dxf>
      <border>
        <bottom style="thin">
          <color indexed="64"/>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rb-my.sharepoint.com/personal/blayne_morgan_arb_ca_gov/Documents/Desktop/Temp/ghg_inventory_industrial_cogen_disaggregated.xlsx" TargetMode="External"/><Relationship Id="rId1" Type="http://schemas.openxmlformats.org/officeDocument/2006/relationships/externalLinkPath" Target="https://carb-my.sharepoint.com/personal/blayne_morgan_arb_ca_gov/Documents/Desktop/Temp/ghg_inventory_industrial_cogen_disaggreg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hunsake\Desktop\Workbook%201%20EPE%20Importers%20and%20Exporter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rb-my.sharepoint.com/Users/lhunsake/Desktop/Workbook%201%20EPE%20Importers%20and%20Exporter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Included Industrial Cogen"/>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ersion"/>
      <sheetName val="Guidance "/>
      <sheetName val="Data Export XML"/>
      <sheetName val="Reporter Info"/>
      <sheetName val="COVERED EM CALC"/>
      <sheetName val="Retail Provider"/>
      <sheetName val="CAISO Sales"/>
      <sheetName val="Unspec Imports"/>
      <sheetName val="Spec Imports"/>
      <sheetName val="RPS Adjust"/>
      <sheetName val="REC Serial"/>
      <sheetName val="QE Adjust"/>
      <sheetName val="Unspec Exports"/>
      <sheetName val="Spec Exports"/>
      <sheetName val="Wheeled"/>
      <sheetName val="POR.POD"/>
      <sheetName val="EF List"/>
      <sheetName val="Other 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6">
          <cell r="C6" t="str">
            <v xml:space="preserve">AIR230 </v>
          </cell>
          <cell r="J6" t="str">
            <v>AB.BC</v>
          </cell>
        </row>
        <row r="7">
          <cell r="C7" t="str">
            <v xml:space="preserve">ALEXANDER230 </v>
          </cell>
          <cell r="J7" t="str">
            <v>AB.MT.MATL</v>
          </cell>
        </row>
        <row r="8">
          <cell r="C8" t="str">
            <v xml:space="preserve">AMBROSIA230 </v>
          </cell>
          <cell r="J8" t="str">
            <v>AB.SK.MC</v>
          </cell>
        </row>
        <row r="9">
          <cell r="C9" t="str">
            <v xml:space="preserve">APACHE230 </v>
          </cell>
          <cell r="J9" t="str">
            <v>AB.system</v>
          </cell>
        </row>
        <row r="10">
          <cell r="C10" t="str">
            <v xml:space="preserve">BICKNELL230 </v>
          </cell>
          <cell r="J10" t="str">
            <v>ABITIBI69</v>
          </cell>
        </row>
        <row r="11">
          <cell r="C11" t="str">
            <v xml:space="preserve">BLACKMESA230 </v>
          </cell>
          <cell r="J11" t="str">
            <v>ABQ</v>
          </cell>
        </row>
        <row r="12">
          <cell r="C12" t="str">
            <v xml:space="preserve">BUCKEYE230 </v>
          </cell>
          <cell r="J12" t="str">
            <v>ADAMS115</v>
          </cell>
        </row>
        <row r="13">
          <cell r="C13" t="str">
            <v xml:space="preserve">BW230 </v>
          </cell>
          <cell r="J13" t="str">
            <v>ADL</v>
          </cell>
        </row>
        <row r="14">
          <cell r="C14" t="str">
            <v xml:space="preserve">CEDARMTN500 </v>
          </cell>
          <cell r="J14" t="str">
            <v>AFTON345</v>
          </cell>
        </row>
        <row r="15">
          <cell r="C15" t="str">
            <v xml:space="preserve">CHOLLA230 </v>
          </cell>
          <cell r="J15" t="str">
            <v>AFTS</v>
          </cell>
        </row>
        <row r="16">
          <cell r="C16" t="str">
            <v xml:space="preserve">CHOLLA500 </v>
          </cell>
          <cell r="J16" t="str">
            <v>AIR230</v>
          </cell>
        </row>
        <row r="17">
          <cell r="C17" t="str">
            <v xml:space="preserve">Columbia230 </v>
          </cell>
          <cell r="J17" t="str">
            <v>AIRPORT115</v>
          </cell>
        </row>
        <row r="18">
          <cell r="C18" t="str">
            <v xml:space="preserve">COPPER230 </v>
          </cell>
          <cell r="J18" t="str">
            <v>AIRWAY</v>
          </cell>
        </row>
        <row r="19">
          <cell r="C19" t="str">
            <v xml:space="preserve">CORONADO500 </v>
          </cell>
          <cell r="J19" t="str">
            <v>ALAMOGORDO115</v>
          </cell>
        </row>
        <row r="20">
          <cell r="C20" t="str">
            <v xml:space="preserve">CRYSTAL500 </v>
          </cell>
          <cell r="J20" t="str">
            <v>ALAMOGRDO115</v>
          </cell>
        </row>
        <row r="21">
          <cell r="C21" t="str">
            <v xml:space="preserve">CTW230 </v>
          </cell>
          <cell r="J21" t="str">
            <v>Albany12Pac</v>
          </cell>
        </row>
        <row r="22">
          <cell r="C22" t="str">
            <v xml:space="preserve">DAVIS230 </v>
          </cell>
          <cell r="J22" t="str">
            <v>ALCOAIntalco</v>
          </cell>
        </row>
        <row r="23">
          <cell r="C23" t="str">
            <v xml:space="preserve">DEVERS230 </v>
          </cell>
          <cell r="J23" t="str">
            <v>ALCOATroutdl</v>
          </cell>
        </row>
        <row r="24">
          <cell r="C24" t="str">
            <v xml:space="preserve">DEVERS500 </v>
          </cell>
          <cell r="J24" t="str">
            <v>ALCOAWenatch</v>
          </cell>
        </row>
        <row r="25">
          <cell r="C25" t="str">
            <v xml:space="preserve">DOSCONDAD230 </v>
          </cell>
          <cell r="J25" t="str">
            <v>ALEXANDER230</v>
          </cell>
        </row>
        <row r="26">
          <cell r="C26" t="str">
            <v xml:space="preserve">EDDY230 </v>
          </cell>
          <cell r="J26" t="str">
            <v>ALGO</v>
          </cell>
        </row>
        <row r="27">
          <cell r="C27" t="str">
            <v xml:space="preserve">ELD230SYS </v>
          </cell>
          <cell r="J27" t="str">
            <v>ALIQUIDE449</v>
          </cell>
        </row>
        <row r="28">
          <cell r="C28" t="str">
            <v xml:space="preserve">ELD500SYS </v>
          </cell>
          <cell r="J28" t="str">
            <v>Allston</v>
          </cell>
        </row>
        <row r="29">
          <cell r="C29" t="str">
            <v xml:space="preserve">ELDORADO230 </v>
          </cell>
          <cell r="J29" t="str">
            <v>AMBROSIA230</v>
          </cell>
        </row>
        <row r="30">
          <cell r="C30" t="str">
            <v xml:space="preserve">ELDORADO500 </v>
          </cell>
          <cell r="J30" t="str">
            <v>AMES</v>
          </cell>
        </row>
        <row r="31">
          <cell r="C31" t="str">
            <v xml:space="preserve">ELV230 </v>
          </cell>
          <cell r="J31" t="str">
            <v>AMRAD115</v>
          </cell>
        </row>
        <row r="32">
          <cell r="C32" t="str">
            <v xml:space="preserve">FIY230 </v>
          </cell>
          <cell r="J32" t="str">
            <v>AMRAD345</v>
          </cell>
        </row>
        <row r="33">
          <cell r="C33" t="str">
            <v xml:space="preserve">FLN230 </v>
          </cell>
          <cell r="J33" t="str">
            <v>ANDK</v>
          </cell>
        </row>
        <row r="34">
          <cell r="C34" t="str">
            <v xml:space="preserve">FOL230 </v>
          </cell>
          <cell r="J34" t="str">
            <v>ANTE</v>
          </cell>
        </row>
        <row r="35">
          <cell r="C35" t="str">
            <v xml:space="preserve">FOURCORNE230 </v>
          </cell>
          <cell r="J35" t="str">
            <v>ANTELOPE</v>
          </cell>
        </row>
        <row r="36">
          <cell r="C36" t="str">
            <v xml:space="preserve">FOURCORNE500 </v>
          </cell>
          <cell r="J36" t="str">
            <v>APACHE115</v>
          </cell>
        </row>
        <row r="37">
          <cell r="C37" t="str">
            <v xml:space="preserve">GAR230NWMT </v>
          </cell>
          <cell r="J37" t="str">
            <v>APACHE230</v>
          </cell>
        </row>
        <row r="38">
          <cell r="C38" t="str">
            <v xml:space="preserve">GAVILANPK230 </v>
          </cell>
          <cell r="J38" t="str">
            <v>APRODUCTS449</v>
          </cell>
        </row>
        <row r="39">
          <cell r="C39" t="str">
            <v xml:space="preserve">GILA230 </v>
          </cell>
          <cell r="J39" t="str">
            <v>ARH</v>
          </cell>
        </row>
        <row r="40">
          <cell r="C40" t="str">
            <v xml:space="preserve">GILABEND230 </v>
          </cell>
          <cell r="J40" t="str">
            <v>ArlngtnWind</v>
          </cell>
        </row>
        <row r="41">
          <cell r="C41" t="str">
            <v xml:space="preserve">GILARIVER500 </v>
          </cell>
          <cell r="J41" t="str">
            <v>ArlngtnWinLD</v>
          </cell>
        </row>
        <row r="42">
          <cell r="C42" t="str">
            <v xml:space="preserve">GRIFFITH230 </v>
          </cell>
          <cell r="J42" t="str">
            <v>ARTESIA345</v>
          </cell>
        </row>
        <row r="43">
          <cell r="C43" t="str">
            <v xml:space="preserve">H500 </v>
          </cell>
          <cell r="J43" t="str">
            <v>ATL</v>
          </cell>
        </row>
        <row r="44">
          <cell r="C44" t="str">
            <v xml:space="preserve">HA230 </v>
          </cell>
          <cell r="J44" t="str">
            <v>Atofina</v>
          </cell>
        </row>
        <row r="45">
          <cell r="C45" t="str">
            <v xml:space="preserve">HA500 </v>
          </cell>
          <cell r="J45" t="str">
            <v>AU</v>
          </cell>
        </row>
        <row r="46">
          <cell r="C46" t="str">
            <v xml:space="preserve">HACKBERRY230 </v>
          </cell>
          <cell r="J46" t="str">
            <v>AU115</v>
          </cell>
        </row>
        <row r="47">
          <cell r="C47" t="str">
            <v xml:space="preserve">HIGHLINE230 </v>
          </cell>
          <cell r="J47" t="str">
            <v>AVA.BPAT</v>
          </cell>
        </row>
        <row r="48">
          <cell r="C48" t="str">
            <v xml:space="preserve">HILLTOP230 </v>
          </cell>
          <cell r="J48" t="str">
            <v>AVA.SYS</v>
          </cell>
        </row>
        <row r="49">
          <cell r="C49" t="str">
            <v xml:space="preserve">HOOVER230 </v>
          </cell>
          <cell r="J49" t="str">
            <v>AVAPUD</v>
          </cell>
        </row>
        <row r="50">
          <cell r="C50" t="str">
            <v xml:space="preserve">HUR230 </v>
          </cell>
          <cell r="J50" t="str">
            <v>AVAREMOTELD</v>
          </cell>
        </row>
        <row r="51">
          <cell r="C51" t="str">
            <v xml:space="preserve">IV230KV </v>
          </cell>
          <cell r="J51" t="str">
            <v>AVAT.NWMT</v>
          </cell>
        </row>
        <row r="52">
          <cell r="C52" t="str">
            <v xml:space="preserve">JOJOBA500 </v>
          </cell>
          <cell r="J52" t="str">
            <v>AXBA</v>
          </cell>
        </row>
        <row r="53">
          <cell r="C53" t="str">
            <v xml:space="preserve">KES230 </v>
          </cell>
          <cell r="J53" t="str">
            <v>BANC.System</v>
          </cell>
        </row>
        <row r="54">
          <cell r="C54" t="str">
            <v xml:space="preserve">KNOX230 </v>
          </cell>
          <cell r="J54" t="str">
            <v>BANCSYS</v>
          </cell>
        </row>
        <row r="55">
          <cell r="C55" t="str">
            <v xml:space="preserve">KYRENE230 </v>
          </cell>
          <cell r="J55" t="str">
            <v>BandonPac</v>
          </cell>
        </row>
        <row r="56">
          <cell r="C56" t="str">
            <v xml:space="preserve">KYRENE500 </v>
          </cell>
          <cell r="J56" t="str">
            <v>BANNACK</v>
          </cell>
        </row>
        <row r="57">
          <cell r="C57" t="str">
            <v xml:space="preserve">LAMR230 </v>
          </cell>
          <cell r="J57" t="str">
            <v>BARR</v>
          </cell>
        </row>
        <row r="58">
          <cell r="C58" t="str">
            <v xml:space="preserve">LaPine230 </v>
          </cell>
          <cell r="J58" t="str">
            <v>BC.US.BORDER</v>
          </cell>
        </row>
        <row r="59">
          <cell r="C59" t="str">
            <v xml:space="preserve">LIBERTY230 </v>
          </cell>
          <cell r="J59" t="str">
            <v>BCHA.INT.SYS</v>
          </cell>
        </row>
        <row r="60">
          <cell r="C60" t="str">
            <v xml:space="preserve">LONEBUTTE230 </v>
          </cell>
          <cell r="J60" t="str">
            <v>BCHA.INTERNL</v>
          </cell>
        </row>
        <row r="61">
          <cell r="C61" t="str">
            <v xml:space="preserve">LOSBANOS230 </v>
          </cell>
          <cell r="J61" t="str">
            <v>BCHA.LM.SYS</v>
          </cell>
        </row>
        <row r="62">
          <cell r="C62" t="str">
            <v xml:space="preserve">LRS230 </v>
          </cell>
          <cell r="J62" t="str">
            <v>BCHA.LOSSES</v>
          </cell>
        </row>
        <row r="63">
          <cell r="C63" t="str">
            <v xml:space="preserve">M500 </v>
          </cell>
          <cell r="J63" t="str">
            <v>BCHA.NTWK.LD</v>
          </cell>
        </row>
        <row r="64">
          <cell r="C64" t="str">
            <v xml:space="preserve">Malin230 </v>
          </cell>
          <cell r="J64" t="str">
            <v>BCHA.SEL.LD</v>
          </cell>
        </row>
        <row r="65">
          <cell r="C65" t="str">
            <v xml:space="preserve">MALIN500 </v>
          </cell>
          <cell r="J65" t="str">
            <v>BCS.ORCH449</v>
          </cell>
        </row>
        <row r="66">
          <cell r="C66" t="str">
            <v xml:space="preserve">MARBLE60 </v>
          </cell>
          <cell r="J66" t="str">
            <v>BCS.ROED449</v>
          </cell>
        </row>
        <row r="67">
          <cell r="C67" t="str">
            <v xml:space="preserve">MCCONNICO230 </v>
          </cell>
          <cell r="J67" t="str">
            <v>BCSYS</v>
          </cell>
        </row>
        <row r="68">
          <cell r="C68" t="str">
            <v xml:space="preserve">MCCULLOUG230 </v>
          </cell>
          <cell r="J68" t="str">
            <v>BEAST</v>
          </cell>
        </row>
        <row r="69">
          <cell r="C69" t="str">
            <v xml:space="preserve">MCCULLOUG500 </v>
          </cell>
          <cell r="J69" t="str">
            <v>BELN</v>
          </cell>
        </row>
        <row r="70">
          <cell r="C70" t="str">
            <v xml:space="preserve">MEAD 230 </v>
          </cell>
          <cell r="J70" t="str">
            <v>Benton</v>
          </cell>
        </row>
        <row r="71">
          <cell r="C71" t="str">
            <v xml:space="preserve">MEAD 500 </v>
          </cell>
          <cell r="J71" t="str">
            <v>BentonREA</v>
          </cell>
        </row>
        <row r="72">
          <cell r="C72" t="str">
            <v xml:space="preserve">MEAD230 </v>
          </cell>
          <cell r="J72" t="str">
            <v>BERGIN115</v>
          </cell>
        </row>
        <row r="73">
          <cell r="C73" t="str">
            <v xml:space="preserve">MEAD500 </v>
          </cell>
          <cell r="J73" t="str">
            <v>Bethel</v>
          </cell>
        </row>
        <row r="74">
          <cell r="C74" t="str">
            <v xml:space="preserve">MERCHANT230 </v>
          </cell>
          <cell r="J74" t="str">
            <v>BeverlyPark</v>
          </cell>
        </row>
        <row r="75">
          <cell r="C75" t="str">
            <v xml:space="preserve">MESQUITE230 </v>
          </cell>
          <cell r="J75" t="str">
            <v>BHCE</v>
          </cell>
        </row>
        <row r="76">
          <cell r="C76" t="str">
            <v xml:space="preserve">Midway230 </v>
          </cell>
          <cell r="J76" t="str">
            <v>BICKNELL230</v>
          </cell>
        </row>
        <row r="77">
          <cell r="C77" t="str">
            <v xml:space="preserve">MOENKOPI500 </v>
          </cell>
          <cell r="J77" t="str">
            <v>BIGBEND</v>
          </cell>
        </row>
        <row r="78">
          <cell r="C78" t="str">
            <v xml:space="preserve">MOHAVE500 </v>
          </cell>
          <cell r="J78" t="str">
            <v>BigEddy</v>
          </cell>
        </row>
        <row r="79">
          <cell r="C79" t="str">
            <v xml:space="preserve">MORENCI230 </v>
          </cell>
          <cell r="J79" t="str">
            <v>BigFork</v>
          </cell>
        </row>
        <row r="80">
          <cell r="C80" t="str">
            <v xml:space="preserve">MORGAN500 </v>
          </cell>
          <cell r="J80" t="str">
            <v>BigHorn2</v>
          </cell>
        </row>
        <row r="81">
          <cell r="C81" t="str">
            <v xml:space="preserve">MSQUIT230 </v>
          </cell>
          <cell r="J81" t="str">
            <v>Biglow</v>
          </cell>
        </row>
        <row r="82">
          <cell r="C82" t="str">
            <v xml:space="preserve">NAT230 </v>
          </cell>
          <cell r="J82" t="str">
            <v>BiglowLD</v>
          </cell>
        </row>
        <row r="83">
          <cell r="C83" t="str">
            <v xml:space="preserve">NAVAJO230 </v>
          </cell>
          <cell r="J83" t="str">
            <v>BKB</v>
          </cell>
        </row>
        <row r="84">
          <cell r="C84" t="str">
            <v xml:space="preserve">NAVAJO500 </v>
          </cell>
          <cell r="J84" t="str">
            <v>BLACKMESA230</v>
          </cell>
        </row>
        <row r="85">
          <cell r="C85" t="str">
            <v xml:space="preserve">NHAVASU230 </v>
          </cell>
          <cell r="J85" t="str">
            <v>BLAINE</v>
          </cell>
        </row>
        <row r="86">
          <cell r="C86" t="str">
            <v xml:space="preserve">NML230 </v>
          </cell>
          <cell r="J86" t="str">
            <v>BLLK</v>
          </cell>
        </row>
        <row r="87">
          <cell r="C87" t="str">
            <v xml:space="preserve">NRTHGILA500 </v>
          </cell>
          <cell r="J87" t="str">
            <v>BLUE</v>
          </cell>
        </row>
        <row r="88">
          <cell r="C88" t="str">
            <v xml:space="preserve">OBN230 </v>
          </cell>
          <cell r="J88" t="str">
            <v>BLY1_KNB1</v>
          </cell>
        </row>
        <row r="89">
          <cell r="C89" t="str">
            <v xml:space="preserve">ODA230 </v>
          </cell>
          <cell r="J89" t="str">
            <v>BLY2_KNB2</v>
          </cell>
        </row>
        <row r="90">
          <cell r="C90" t="str">
            <v xml:space="preserve">ODA500 </v>
          </cell>
          <cell r="J90" t="str">
            <v>BLYTHE161</v>
          </cell>
        </row>
        <row r="91">
          <cell r="C91" t="str">
            <v xml:space="preserve">ORME230 </v>
          </cell>
          <cell r="J91" t="str">
            <v>BMGS</v>
          </cell>
        </row>
        <row r="92">
          <cell r="C92" t="str">
            <v xml:space="preserve">PALOVERDE500 </v>
          </cell>
          <cell r="J92" t="str">
            <v>BMPR</v>
          </cell>
        </row>
        <row r="93">
          <cell r="C93" t="str">
            <v xml:space="preserve">PANDA230 </v>
          </cell>
          <cell r="J93" t="str">
            <v>Boardman</v>
          </cell>
        </row>
        <row r="94">
          <cell r="C94" t="str">
            <v xml:space="preserve">PARKER230 </v>
          </cell>
          <cell r="J94" t="str">
            <v>Boardman115</v>
          </cell>
        </row>
        <row r="95">
          <cell r="C95" t="str">
            <v xml:space="preserve">PEACOCK230 </v>
          </cell>
          <cell r="J95" t="str">
            <v>BODO</v>
          </cell>
        </row>
        <row r="96">
          <cell r="C96" t="str">
            <v xml:space="preserve">PHOENIX230 </v>
          </cell>
          <cell r="J96" t="str">
            <v>BOEING449</v>
          </cell>
        </row>
        <row r="97">
          <cell r="C97" t="str">
            <v xml:space="preserve">PilotBute230 </v>
          </cell>
          <cell r="J97" t="str">
            <v>BONNEYBRO115</v>
          </cell>
        </row>
        <row r="98">
          <cell r="C98" t="str">
            <v xml:space="preserve">PINALWEST500 </v>
          </cell>
          <cell r="J98" t="str">
            <v>BOON</v>
          </cell>
        </row>
        <row r="99">
          <cell r="C99" t="str">
            <v xml:space="preserve">PINPKAPS230 </v>
          </cell>
          <cell r="J99" t="str">
            <v>BORA</v>
          </cell>
        </row>
        <row r="100">
          <cell r="C100" t="str">
            <v xml:space="preserve">PINPKSRP230 </v>
          </cell>
          <cell r="J100" t="str">
            <v>Boundary</v>
          </cell>
        </row>
        <row r="101">
          <cell r="C101" t="str">
            <v xml:space="preserve">PNPKWALC230 </v>
          </cell>
          <cell r="J101" t="str">
            <v>BOYD</v>
          </cell>
        </row>
        <row r="102">
          <cell r="C102" t="str">
            <v xml:space="preserve">Ponderosa230 </v>
          </cell>
          <cell r="J102" t="str">
            <v>BOZ</v>
          </cell>
        </row>
        <row r="103">
          <cell r="C103" t="str">
            <v xml:space="preserve">Ponderosa500 </v>
          </cell>
          <cell r="J103" t="str">
            <v>BPAGEN</v>
          </cell>
        </row>
        <row r="104">
          <cell r="C104" t="str">
            <v xml:space="preserve">RACEWAY230 </v>
          </cell>
          <cell r="J104" t="str">
            <v>BPAPower</v>
          </cell>
        </row>
        <row r="105">
          <cell r="C105" t="str">
            <v xml:space="preserve">RDM230 </v>
          </cell>
          <cell r="J105" t="str">
            <v>BPAPUNSCHD</v>
          </cell>
        </row>
        <row r="106">
          <cell r="C106" t="str">
            <v xml:space="preserve">RDM500 </v>
          </cell>
          <cell r="J106" t="str">
            <v>BPASID</v>
          </cell>
        </row>
        <row r="107">
          <cell r="C107" t="str">
            <v xml:space="preserve">Reston230 </v>
          </cell>
          <cell r="J107" t="str">
            <v>BPAT.CHPD</v>
          </cell>
        </row>
        <row r="108">
          <cell r="C108" t="str">
            <v xml:space="preserve">RNDVALLEY230 </v>
          </cell>
          <cell r="J108" t="str">
            <v>BPAT.DOPD</v>
          </cell>
        </row>
        <row r="109">
          <cell r="C109" t="str">
            <v xml:space="preserve">ROGERS230 </v>
          </cell>
          <cell r="J109" t="str">
            <v>BPAT.GCPD</v>
          </cell>
        </row>
        <row r="110">
          <cell r="C110" t="str">
            <v xml:space="preserve">ROUNDVLY230 </v>
          </cell>
          <cell r="J110" t="str">
            <v>BPAT.NWMT</v>
          </cell>
        </row>
        <row r="111">
          <cell r="C111" t="str">
            <v xml:space="preserve">RSC230 </v>
          </cell>
          <cell r="J111" t="str">
            <v>BPAT.PACW</v>
          </cell>
        </row>
        <row r="112">
          <cell r="C112" t="str">
            <v xml:space="preserve">RUDD230 </v>
          </cell>
          <cell r="J112" t="str">
            <v>BPAT.PGE</v>
          </cell>
        </row>
        <row r="113">
          <cell r="C113" t="str">
            <v xml:space="preserve">RUDD500 </v>
          </cell>
          <cell r="J113" t="str">
            <v>BPAT.PSEI</v>
          </cell>
        </row>
        <row r="114">
          <cell r="C114" t="str">
            <v xml:space="preserve">SAGUARO230 </v>
          </cell>
          <cell r="J114" t="str">
            <v>BPAT.SCL</v>
          </cell>
        </row>
        <row r="115">
          <cell r="C115" t="str">
            <v xml:space="preserve">SAGUARO500 </v>
          </cell>
          <cell r="J115" t="str">
            <v>BPAT.TPU</v>
          </cell>
        </row>
        <row r="116">
          <cell r="C116" t="str">
            <v xml:space="preserve">Satsop230 </v>
          </cell>
          <cell r="J116" t="str">
            <v>BPAT_Test</v>
          </cell>
        </row>
        <row r="117">
          <cell r="C117" t="str">
            <v xml:space="preserve">Satsop230LD </v>
          </cell>
          <cell r="J117" t="str">
            <v>BPAT-CA-DEFAULT</v>
          </cell>
        </row>
        <row r="118">
          <cell r="C118" t="str">
            <v xml:space="preserve">SELIGMAN230 </v>
          </cell>
          <cell r="J118" t="str">
            <v>BPATPUD</v>
          </cell>
        </row>
        <row r="119">
          <cell r="C119" t="str">
            <v xml:space="preserve">SILVERKIN230 </v>
          </cell>
          <cell r="J119" t="str">
            <v>BPATRes</v>
          </cell>
        </row>
        <row r="120">
          <cell r="C120" t="str">
            <v xml:space="preserve">SILVERKIN500 </v>
          </cell>
          <cell r="J120" t="str">
            <v>BPCherryPt</v>
          </cell>
        </row>
        <row r="121">
          <cell r="C121" t="str">
            <v xml:space="preserve">SLATT230 </v>
          </cell>
          <cell r="J121" t="str">
            <v>BPREFINRY449</v>
          </cell>
        </row>
        <row r="122">
          <cell r="C122" t="str">
            <v xml:space="preserve">SLATT230LD </v>
          </cell>
          <cell r="J122" t="str">
            <v>BRAW1</v>
          </cell>
        </row>
        <row r="123">
          <cell r="C123" t="str">
            <v xml:space="preserve">SLV230 </v>
          </cell>
          <cell r="J123" t="str">
            <v>BRDY</v>
          </cell>
        </row>
        <row r="124">
          <cell r="C124" t="str">
            <v xml:space="preserve">SUGARLOAF500 </v>
          </cell>
          <cell r="J124" t="str">
            <v>BROADVIEW</v>
          </cell>
        </row>
        <row r="125">
          <cell r="C125" t="str">
            <v xml:space="preserve">SUMMIT120 </v>
          </cell>
          <cell r="J125" t="str">
            <v>BRSS</v>
          </cell>
        </row>
        <row r="126">
          <cell r="C126" t="str">
            <v xml:space="preserve">TESLA230 </v>
          </cell>
          <cell r="J126" t="str">
            <v>BRVD</v>
          </cell>
        </row>
        <row r="127">
          <cell r="C127" t="str">
            <v xml:space="preserve">TESLA500 </v>
          </cell>
          <cell r="J127" t="str">
            <v>BSAN</v>
          </cell>
        </row>
        <row r="128">
          <cell r="C128" t="str">
            <v xml:space="preserve">TESTTRACK230 </v>
          </cell>
          <cell r="J128" t="str">
            <v>BTHD</v>
          </cell>
        </row>
        <row r="129">
          <cell r="C129" t="str">
            <v xml:space="preserve">TOPOCK230 </v>
          </cell>
          <cell r="J129" t="str">
            <v>BUCKEYE230</v>
          </cell>
        </row>
        <row r="130">
          <cell r="C130" t="str">
            <v xml:space="preserve">TRY230 </v>
          </cell>
          <cell r="J130" t="str">
            <v>BURBSYSTEM</v>
          </cell>
        </row>
        <row r="131">
          <cell r="C131" t="str">
            <v xml:space="preserve">TRY500 </v>
          </cell>
          <cell r="J131" t="str">
            <v>BURL</v>
          </cell>
        </row>
        <row r="132">
          <cell r="C132" t="str">
            <v xml:space="preserve">WESTPHX230 </v>
          </cell>
          <cell r="J132" t="str">
            <v>BW230</v>
          </cell>
        </row>
        <row r="133">
          <cell r="C133" t="str">
            <v xml:space="preserve">WESTWING230 </v>
          </cell>
          <cell r="J133" t="str">
            <v>BWAT</v>
          </cell>
        </row>
        <row r="134">
          <cell r="C134" t="str">
            <v xml:space="preserve">WESTWING500 </v>
          </cell>
          <cell r="J134" t="str">
            <v>CABA</v>
          </cell>
        </row>
        <row r="135">
          <cell r="C135" t="str">
            <v xml:space="preserve">WHY230 </v>
          </cell>
          <cell r="J135" t="str">
            <v>CALRIDGE</v>
          </cell>
        </row>
        <row r="136">
          <cell r="C136" t="str">
            <v xml:space="preserve">Yamsay230 </v>
          </cell>
          <cell r="J136" t="str">
            <v>CANYONFERRY</v>
          </cell>
        </row>
        <row r="137">
          <cell r="C137"/>
          <cell r="J137" t="str">
            <v>CaptainJack</v>
          </cell>
        </row>
        <row r="138">
          <cell r="C138"/>
          <cell r="J138" t="str">
            <v>CARRDRAW</v>
          </cell>
        </row>
        <row r="139">
          <cell r="C139"/>
          <cell r="J139" t="str">
            <v>CASCADE</v>
          </cell>
        </row>
        <row r="140">
          <cell r="C140"/>
          <cell r="J140" t="str">
            <v>CCI</v>
          </cell>
        </row>
        <row r="141">
          <cell r="C141"/>
          <cell r="J141" t="str">
            <v>CCSF.SYSTEM</v>
          </cell>
        </row>
        <row r="142">
          <cell r="C142"/>
          <cell r="J142" t="str">
            <v>CCW</v>
          </cell>
        </row>
        <row r="143">
          <cell r="C143"/>
          <cell r="J143" t="str">
            <v>CDEL</v>
          </cell>
        </row>
        <row r="144">
          <cell r="C144"/>
          <cell r="J144" t="str">
            <v>CEDAR</v>
          </cell>
        </row>
        <row r="145">
          <cell r="C145"/>
          <cell r="J145" t="str">
            <v>CEDARFALLGEN</v>
          </cell>
        </row>
        <row r="146">
          <cell r="C146"/>
          <cell r="J146" t="str">
            <v>CEDARMTN500</v>
          </cell>
        </row>
        <row r="147">
          <cell r="C147"/>
          <cell r="J147" t="str">
            <v>Central</v>
          </cell>
        </row>
        <row r="148">
          <cell r="C148"/>
          <cell r="J148" t="str">
            <v>Centralia</v>
          </cell>
        </row>
        <row r="149">
          <cell r="C149"/>
          <cell r="J149" t="str">
            <v>CentraliaBR</v>
          </cell>
        </row>
        <row r="150">
          <cell r="C150"/>
          <cell r="J150" t="str">
            <v>CENTRALIACTY</v>
          </cell>
        </row>
        <row r="151">
          <cell r="C151"/>
          <cell r="J151" t="str">
            <v>CentraliaLD</v>
          </cell>
        </row>
        <row r="152">
          <cell r="C152"/>
          <cell r="J152" t="str">
            <v>CENTRALLINCN</v>
          </cell>
        </row>
        <row r="153">
          <cell r="C153"/>
          <cell r="J153" t="str">
            <v>CFEROA</v>
          </cell>
        </row>
        <row r="154">
          <cell r="C154"/>
          <cell r="J154" t="str">
            <v>CFETIJ</v>
          </cell>
        </row>
        <row r="155">
          <cell r="C155"/>
          <cell r="J155" t="str">
            <v>CGUL</v>
          </cell>
        </row>
        <row r="156">
          <cell r="C156"/>
          <cell r="J156" t="str">
            <v>CHAR</v>
          </cell>
        </row>
        <row r="157">
          <cell r="C157"/>
          <cell r="J157" t="str">
            <v>ChehalisPrLD</v>
          </cell>
        </row>
        <row r="158">
          <cell r="C158"/>
          <cell r="J158" t="str">
            <v>ChehalisPwr</v>
          </cell>
        </row>
        <row r="159">
          <cell r="C159"/>
          <cell r="J159" t="str">
            <v>CHELAN.AVA</v>
          </cell>
        </row>
        <row r="160">
          <cell r="C160"/>
          <cell r="J160" t="str">
            <v>CHOLLA230</v>
          </cell>
        </row>
        <row r="161">
          <cell r="C161"/>
          <cell r="J161" t="str">
            <v>CHOLLA345</v>
          </cell>
        </row>
        <row r="162">
          <cell r="C162"/>
          <cell r="J162" t="str">
            <v>CHOLLA500</v>
          </cell>
        </row>
        <row r="163">
          <cell r="C163"/>
          <cell r="J163" t="str">
            <v>CHOLLA69</v>
          </cell>
        </row>
        <row r="164">
          <cell r="C164"/>
          <cell r="J164" t="str">
            <v>CHPD</v>
          </cell>
        </row>
        <row r="165">
          <cell r="C165"/>
          <cell r="J165" t="str">
            <v>Clallam</v>
          </cell>
        </row>
        <row r="166">
          <cell r="C166"/>
          <cell r="J166" t="str">
            <v>CLAP</v>
          </cell>
        </row>
        <row r="167">
          <cell r="C167"/>
          <cell r="J167" t="str">
            <v>Clark</v>
          </cell>
        </row>
        <row r="168">
          <cell r="C168"/>
          <cell r="J168" t="str">
            <v>Clatskanie</v>
          </cell>
        </row>
        <row r="169">
          <cell r="C169"/>
          <cell r="J169" t="str">
            <v>CLAY</v>
          </cell>
        </row>
        <row r="170">
          <cell r="C170"/>
          <cell r="J170" t="str">
            <v>CLGN</v>
          </cell>
        </row>
        <row r="171">
          <cell r="C171"/>
          <cell r="J171" t="str">
            <v>CLYMER</v>
          </cell>
        </row>
        <row r="172">
          <cell r="C172"/>
          <cell r="J172" t="str">
            <v>COACH2</v>
          </cell>
        </row>
        <row r="173">
          <cell r="C173"/>
          <cell r="J173" t="str">
            <v>COBH</v>
          </cell>
        </row>
        <row r="174">
          <cell r="C174"/>
          <cell r="J174" t="str">
            <v>CoffinButte2</v>
          </cell>
        </row>
        <row r="175">
          <cell r="C175"/>
          <cell r="J175" t="str">
            <v>CO-GREEN</v>
          </cell>
        </row>
        <row r="176">
          <cell r="C176"/>
          <cell r="J176" t="str">
            <v>COL</v>
          </cell>
        </row>
        <row r="177">
          <cell r="C177"/>
          <cell r="J177" t="str">
            <v>ColFallsAlum</v>
          </cell>
        </row>
        <row r="178">
          <cell r="C178"/>
          <cell r="J178" t="str">
            <v>COLL</v>
          </cell>
        </row>
        <row r="179">
          <cell r="C179"/>
          <cell r="J179" t="str">
            <v>ColRidge</v>
          </cell>
        </row>
        <row r="180">
          <cell r="C180"/>
          <cell r="J180" t="str">
            <v>COLSTRIP</v>
          </cell>
        </row>
        <row r="181">
          <cell r="C181"/>
          <cell r="J181" t="str">
            <v>Columbia230</v>
          </cell>
        </row>
        <row r="182">
          <cell r="C182"/>
          <cell r="J182" t="str">
            <v>COLUMBIAREA</v>
          </cell>
        </row>
        <row r="183">
          <cell r="C183"/>
          <cell r="J183" t="str">
            <v>COMA</v>
          </cell>
        </row>
        <row r="184">
          <cell r="C184"/>
          <cell r="J184" t="str">
            <v>COMBINEHILLS</v>
          </cell>
        </row>
        <row r="185">
          <cell r="C185"/>
          <cell r="J185" t="str">
            <v>CondonWind</v>
          </cell>
        </row>
        <row r="186">
          <cell r="C186"/>
          <cell r="J186" t="str">
            <v>CONT.NW449</v>
          </cell>
        </row>
        <row r="187">
          <cell r="C187"/>
          <cell r="J187" t="str">
            <v>COOLIDGE</v>
          </cell>
        </row>
        <row r="188">
          <cell r="C188"/>
          <cell r="J188" t="str">
            <v>COOSPAC</v>
          </cell>
        </row>
        <row r="189">
          <cell r="C189"/>
          <cell r="J189" t="str">
            <v>COPPER230</v>
          </cell>
        </row>
        <row r="190">
          <cell r="C190"/>
          <cell r="J190" t="str">
            <v>CORONADO500</v>
          </cell>
        </row>
        <row r="191">
          <cell r="C191"/>
          <cell r="J191" t="str">
            <v>CORONADO69</v>
          </cell>
        </row>
        <row r="192">
          <cell r="C192"/>
          <cell r="J192" t="str">
            <v>Cowlitz</v>
          </cell>
        </row>
        <row r="193">
          <cell r="C193"/>
          <cell r="J193" t="str">
            <v>COYOTE115</v>
          </cell>
        </row>
        <row r="194">
          <cell r="C194"/>
          <cell r="J194" t="str">
            <v>CoyoteSprng1</v>
          </cell>
        </row>
        <row r="195">
          <cell r="C195"/>
          <cell r="J195" t="str">
            <v>CoyoteSprng2</v>
          </cell>
        </row>
        <row r="196">
          <cell r="C196"/>
          <cell r="J196" t="str">
            <v>COYSPR</v>
          </cell>
        </row>
        <row r="197">
          <cell r="C197"/>
          <cell r="J197" t="str">
            <v>CRAG</v>
          </cell>
        </row>
        <row r="198">
          <cell r="C198"/>
          <cell r="J198" t="str">
            <v>CRCSYS</v>
          </cell>
        </row>
        <row r="199">
          <cell r="C199"/>
          <cell r="J199" t="str">
            <v>CRG</v>
          </cell>
        </row>
        <row r="200">
          <cell r="C200"/>
          <cell r="J200" t="str">
            <v>CRGBUS5</v>
          </cell>
        </row>
        <row r="201">
          <cell r="C201"/>
          <cell r="J201" t="str">
            <v>Crossover</v>
          </cell>
        </row>
        <row r="202">
          <cell r="C202"/>
          <cell r="J202" t="str">
            <v>CRYSTAL500</v>
          </cell>
        </row>
        <row r="203">
          <cell r="C203"/>
          <cell r="J203" t="str">
            <v>CSPPGEN</v>
          </cell>
        </row>
        <row r="204">
          <cell r="C204"/>
          <cell r="J204" t="str">
            <v>CSUSYSTEM</v>
          </cell>
        </row>
        <row r="205">
          <cell r="C205"/>
          <cell r="J205" t="str">
            <v>CTW230</v>
          </cell>
        </row>
        <row r="206">
          <cell r="C206"/>
          <cell r="J206" t="str">
            <v>CVPGen</v>
          </cell>
        </row>
        <row r="207">
          <cell r="C207"/>
          <cell r="J207" t="str">
            <v>DALREED</v>
          </cell>
        </row>
        <row r="208">
          <cell r="C208"/>
          <cell r="J208" t="str">
            <v>DAVIS230</v>
          </cell>
        </row>
        <row r="209">
          <cell r="C209"/>
          <cell r="J209" t="str">
            <v>DEAA</v>
          </cell>
        </row>
        <row r="210">
          <cell r="C210"/>
          <cell r="J210" t="str">
            <v>DEER_CREEK</v>
          </cell>
        </row>
        <row r="211">
          <cell r="C211"/>
          <cell r="J211" t="str">
            <v>DELTA</v>
          </cell>
        </row>
        <row r="212">
          <cell r="C212"/>
          <cell r="J212" t="str">
            <v>DeMoss</v>
          </cell>
        </row>
        <row r="213">
          <cell r="C213"/>
          <cell r="J213" t="str">
            <v>DemossPac</v>
          </cell>
        </row>
        <row r="214">
          <cell r="C214"/>
          <cell r="J214" t="str">
            <v>DESERTBASIN</v>
          </cell>
        </row>
        <row r="215">
          <cell r="C215"/>
          <cell r="J215" t="str">
            <v>DESPWR</v>
          </cell>
        </row>
        <row r="216">
          <cell r="C216"/>
          <cell r="J216" t="str">
            <v>DEVERS230</v>
          </cell>
        </row>
        <row r="217">
          <cell r="C217"/>
          <cell r="J217" t="str">
            <v>DEVERS500</v>
          </cell>
        </row>
        <row r="218">
          <cell r="C218"/>
          <cell r="J218" t="str">
            <v>DISCBAY</v>
          </cell>
        </row>
        <row r="219">
          <cell r="C219"/>
          <cell r="J219" t="str">
            <v>DJ</v>
          </cell>
        </row>
        <row r="220">
          <cell r="C220"/>
          <cell r="J220" t="str">
            <v>DONAANA115</v>
          </cell>
        </row>
        <row r="221">
          <cell r="C221"/>
          <cell r="J221" t="str">
            <v>DOPD.CHPD</v>
          </cell>
        </row>
        <row r="222">
          <cell r="C222"/>
          <cell r="J222" t="str">
            <v>DOSCONDAD230</v>
          </cell>
        </row>
        <row r="223">
          <cell r="C223"/>
          <cell r="J223" t="str">
            <v>DRNCH</v>
          </cell>
        </row>
        <row r="224">
          <cell r="C224"/>
          <cell r="J224" t="str">
            <v>DRYCREEK</v>
          </cell>
        </row>
        <row r="225">
          <cell r="C225"/>
          <cell r="J225" t="str">
            <v>DRYFORK</v>
          </cell>
        </row>
        <row r="226">
          <cell r="C226"/>
          <cell r="J226" t="str">
            <v>DRYLAKEEAST</v>
          </cell>
        </row>
        <row r="227">
          <cell r="C227"/>
          <cell r="J227" t="str">
            <v>DRYLAKEWEST</v>
          </cell>
        </row>
        <row r="228">
          <cell r="C228"/>
          <cell r="J228" t="str">
            <v>DS2</v>
          </cell>
        </row>
        <row r="229">
          <cell r="C229"/>
          <cell r="J229" t="str">
            <v>DURA</v>
          </cell>
        </row>
        <row r="230">
          <cell r="C230"/>
          <cell r="J230" t="str">
            <v>EAST</v>
          </cell>
        </row>
        <row r="231">
          <cell r="C231"/>
          <cell r="J231" t="str">
            <v>EASTGEN</v>
          </cell>
        </row>
        <row r="232">
          <cell r="C232"/>
          <cell r="J232" t="str">
            <v>ECSS</v>
          </cell>
        </row>
        <row r="233">
          <cell r="C233"/>
          <cell r="J233" t="str">
            <v>EDDY230</v>
          </cell>
        </row>
        <row r="234">
          <cell r="C234"/>
          <cell r="J234" t="str">
            <v>EDDY345</v>
          </cell>
        </row>
        <row r="235">
          <cell r="C235"/>
          <cell r="J235" t="str">
            <v>EE1</v>
          </cell>
        </row>
        <row r="236">
          <cell r="C236"/>
          <cell r="J236" t="str">
            <v>EE2</v>
          </cell>
        </row>
        <row r="237">
          <cell r="C237"/>
          <cell r="J237" t="str">
            <v>EGAluminum</v>
          </cell>
        </row>
        <row r="238">
          <cell r="C238"/>
          <cell r="J238" t="str">
            <v>EIPOD</v>
          </cell>
        </row>
        <row r="239">
          <cell r="C239"/>
          <cell r="J239" t="str">
            <v>EIPOR</v>
          </cell>
        </row>
        <row r="240">
          <cell r="C240"/>
          <cell r="J240" t="str">
            <v>ELBU</v>
          </cell>
        </row>
        <row r="241">
          <cell r="C241"/>
          <cell r="J241" t="str">
            <v>ELD230SYS</v>
          </cell>
        </row>
        <row r="242">
          <cell r="C242"/>
          <cell r="J242" t="str">
            <v>ELD500SYS</v>
          </cell>
        </row>
        <row r="243">
          <cell r="C243"/>
          <cell r="J243" t="str">
            <v>ELDORADO230</v>
          </cell>
        </row>
        <row r="244">
          <cell r="C244"/>
          <cell r="J244" t="str">
            <v>ELDORADO500</v>
          </cell>
        </row>
        <row r="245">
          <cell r="C245"/>
          <cell r="J245" t="str">
            <v>Ellensburg</v>
          </cell>
        </row>
        <row r="246">
          <cell r="C246"/>
          <cell r="J246" t="str">
            <v>ELM</v>
          </cell>
        </row>
        <row r="247">
          <cell r="C247"/>
          <cell r="J247" t="str">
            <v>ELPA</v>
          </cell>
        </row>
        <row r="248">
          <cell r="C248"/>
          <cell r="J248" t="str">
            <v>ELV230</v>
          </cell>
        </row>
        <row r="249">
          <cell r="C249"/>
          <cell r="J249" t="str">
            <v>Emerald</v>
          </cell>
        </row>
        <row r="250">
          <cell r="C250"/>
          <cell r="J250" t="str">
            <v>EnergyNW</v>
          </cell>
        </row>
        <row r="251">
          <cell r="C251"/>
          <cell r="J251" t="str">
            <v>ENPR</v>
          </cell>
        </row>
        <row r="252">
          <cell r="C252"/>
          <cell r="J252" t="str">
            <v>ENPRISE.PUMP</v>
          </cell>
        </row>
        <row r="253">
          <cell r="C253"/>
          <cell r="J253" t="str">
            <v>EPE</v>
          </cell>
        </row>
        <row r="254">
          <cell r="C254"/>
          <cell r="J254" t="str">
            <v>EPE.CFE.JREZ</v>
          </cell>
        </row>
        <row r="255">
          <cell r="C255"/>
          <cell r="J255" t="str">
            <v>EPE.LOCALGEN</v>
          </cell>
        </row>
        <row r="256">
          <cell r="C256"/>
          <cell r="J256" t="str">
            <v>EPE.RESLOAD</v>
          </cell>
        </row>
        <row r="257">
          <cell r="C257"/>
          <cell r="J257" t="str">
            <v>EQUILON449</v>
          </cell>
        </row>
        <row r="258">
          <cell r="C258"/>
          <cell r="J258" t="str">
            <v>ETA115</v>
          </cell>
        </row>
        <row r="259">
          <cell r="C259"/>
          <cell r="J259" t="str">
            <v>EWEB</v>
          </cell>
        </row>
        <row r="260">
          <cell r="C260"/>
          <cell r="J260" t="str">
            <v>FALLRIVER</v>
          </cell>
        </row>
        <row r="261">
          <cell r="C261"/>
          <cell r="J261" t="str">
            <v>FBC.LAM.LD</v>
          </cell>
        </row>
        <row r="262">
          <cell r="C262"/>
          <cell r="J262" t="str">
            <v>FBC.OK.LD</v>
          </cell>
        </row>
        <row r="263">
          <cell r="C263"/>
          <cell r="J263" t="str">
            <v>FBC.PRI.LD</v>
          </cell>
        </row>
        <row r="264">
          <cell r="C264"/>
          <cell r="J264" t="str">
            <v>FERNDAL.PUMP</v>
          </cell>
        </row>
        <row r="265">
          <cell r="C265"/>
          <cell r="J265" t="str">
            <v>FGE</v>
          </cell>
        </row>
        <row r="266">
          <cell r="C266"/>
          <cell r="J266" t="str">
            <v>FinleyGen</v>
          </cell>
        </row>
        <row r="267">
          <cell r="C267"/>
          <cell r="J267" t="str">
            <v>FIY230</v>
          </cell>
        </row>
        <row r="268">
          <cell r="C268"/>
          <cell r="J268" t="str">
            <v>Flathead</v>
          </cell>
        </row>
        <row r="269">
          <cell r="C269"/>
          <cell r="J269" t="str">
            <v>FLN230</v>
          </cell>
        </row>
        <row r="270">
          <cell r="C270"/>
          <cell r="J270" t="str">
            <v>FLUP</v>
          </cell>
        </row>
        <row r="271">
          <cell r="C271"/>
          <cell r="J271" t="str">
            <v>FOL230</v>
          </cell>
        </row>
        <row r="272">
          <cell r="C272"/>
          <cell r="J272" t="str">
            <v>FON</v>
          </cell>
        </row>
        <row r="273">
          <cell r="C273"/>
          <cell r="J273" t="str">
            <v>ForestGrove</v>
          </cell>
        </row>
        <row r="274">
          <cell r="C274"/>
          <cell r="J274" t="str">
            <v>FOURCORNE230</v>
          </cell>
        </row>
        <row r="275">
          <cell r="C275"/>
          <cell r="J275" t="str">
            <v>FOURCORNE345</v>
          </cell>
        </row>
        <row r="276">
          <cell r="C276"/>
          <cell r="J276" t="str">
            <v>FOURCORNE500</v>
          </cell>
        </row>
        <row r="277">
          <cell r="C277"/>
          <cell r="J277" t="str">
            <v>FOURCORNE69</v>
          </cell>
        </row>
        <row r="278">
          <cell r="C278"/>
          <cell r="J278" t="str">
            <v>Franklin</v>
          </cell>
        </row>
        <row r="279">
          <cell r="C279"/>
          <cell r="J279" t="str">
            <v>FredricksoLD</v>
          </cell>
        </row>
        <row r="280">
          <cell r="C280"/>
          <cell r="J280" t="str">
            <v>Fredrickson</v>
          </cell>
        </row>
        <row r="281">
          <cell r="C281"/>
          <cell r="J281" t="str">
            <v>FrkPasGen</v>
          </cell>
        </row>
        <row r="282">
          <cell r="C282"/>
          <cell r="J282" t="str">
            <v>FULLER</v>
          </cell>
        </row>
        <row r="283">
          <cell r="C283"/>
          <cell r="J283" t="str">
            <v>FULLER115</v>
          </cell>
        </row>
        <row r="284">
          <cell r="C284"/>
          <cell r="J284" t="str">
            <v>FVAL</v>
          </cell>
        </row>
        <row r="285">
          <cell r="C285"/>
          <cell r="J285" t="str">
            <v>FWNP</v>
          </cell>
        </row>
        <row r="286">
          <cell r="C286"/>
          <cell r="J286" t="str">
            <v>GALLEGOS115</v>
          </cell>
        </row>
        <row r="287">
          <cell r="C287"/>
          <cell r="J287" t="str">
            <v>GALLUP1</v>
          </cell>
        </row>
        <row r="288">
          <cell r="C288"/>
          <cell r="J288" t="str">
            <v>GAR230NWMT</v>
          </cell>
        </row>
        <row r="289">
          <cell r="C289"/>
          <cell r="J289" t="str">
            <v>Garrison</v>
          </cell>
        </row>
        <row r="290">
          <cell r="C290"/>
          <cell r="J290" t="str">
            <v>GAVILANPK230</v>
          </cell>
        </row>
        <row r="291">
          <cell r="C291"/>
          <cell r="J291" t="str">
            <v>GCPD</v>
          </cell>
        </row>
        <row r="292">
          <cell r="C292"/>
          <cell r="J292" t="str">
            <v>GCPD.RoadM</v>
          </cell>
        </row>
        <row r="293">
          <cell r="C293"/>
          <cell r="J293" t="str">
            <v>GCPHA</v>
          </cell>
        </row>
        <row r="294">
          <cell r="C294"/>
          <cell r="J294" t="str">
            <v>GENE</v>
          </cell>
        </row>
        <row r="295">
          <cell r="C295"/>
          <cell r="J295" t="str">
            <v>GHPUD</v>
          </cell>
        </row>
        <row r="296">
          <cell r="C296"/>
          <cell r="J296" t="str">
            <v>GILA161</v>
          </cell>
        </row>
        <row r="297">
          <cell r="C297"/>
          <cell r="J297" t="str">
            <v>GILA230</v>
          </cell>
        </row>
        <row r="298">
          <cell r="C298"/>
          <cell r="J298" t="str">
            <v>GILA69</v>
          </cell>
        </row>
        <row r="299">
          <cell r="C299"/>
          <cell r="J299" t="str">
            <v>GILABEND230</v>
          </cell>
        </row>
        <row r="300">
          <cell r="C300"/>
          <cell r="J300" t="str">
            <v>GILARIVER500</v>
          </cell>
        </row>
        <row r="301">
          <cell r="C301"/>
          <cell r="J301" t="str">
            <v>GJCT</v>
          </cell>
        </row>
        <row r="302">
          <cell r="C302"/>
          <cell r="J302" t="str">
            <v>GLAD</v>
          </cell>
        </row>
        <row r="303">
          <cell r="C303"/>
          <cell r="J303" t="str">
            <v>GLAD115</v>
          </cell>
        </row>
        <row r="304">
          <cell r="C304"/>
          <cell r="J304" t="str">
            <v>GLADE115</v>
          </cell>
        </row>
        <row r="305">
          <cell r="C305"/>
          <cell r="J305" t="str">
            <v>GLENCANYON1</v>
          </cell>
        </row>
        <row r="306">
          <cell r="C306"/>
          <cell r="J306" t="str">
            <v>GLENCANYON2</v>
          </cell>
        </row>
        <row r="307">
          <cell r="C307"/>
          <cell r="J307" t="str">
            <v>GLENCANYON3</v>
          </cell>
        </row>
        <row r="308">
          <cell r="C308"/>
          <cell r="J308" t="str">
            <v>GLENCANYON69</v>
          </cell>
        </row>
        <row r="309">
          <cell r="C309"/>
          <cell r="J309" t="str">
            <v>GLWND1</v>
          </cell>
        </row>
        <row r="310">
          <cell r="C310"/>
          <cell r="J310" t="str">
            <v>GLWND2</v>
          </cell>
        </row>
        <row r="311">
          <cell r="C311"/>
          <cell r="J311" t="str">
            <v>GMS.MCA.REV</v>
          </cell>
        </row>
        <row r="312">
          <cell r="C312"/>
          <cell r="J312" t="str">
            <v>GoldendalCPN</v>
          </cell>
        </row>
        <row r="313">
          <cell r="C313"/>
          <cell r="J313" t="str">
            <v>Goldendale</v>
          </cell>
        </row>
        <row r="314">
          <cell r="C314"/>
          <cell r="J314" t="str">
            <v>GoldendaleAC</v>
          </cell>
        </row>
        <row r="315">
          <cell r="C315"/>
          <cell r="J315" t="str">
            <v>GON.IPP</v>
          </cell>
        </row>
        <row r="316">
          <cell r="C316"/>
          <cell r="J316" t="str">
            <v>GON.PAV</v>
          </cell>
        </row>
        <row r="317">
          <cell r="C317"/>
          <cell r="J317" t="str">
            <v>GOODNOEH1LD</v>
          </cell>
        </row>
        <row r="318">
          <cell r="C318"/>
          <cell r="J318" t="str">
            <v>GOODNOEHILL1</v>
          </cell>
        </row>
        <row r="319">
          <cell r="C319"/>
          <cell r="J319" t="str">
            <v>GOULD1</v>
          </cell>
        </row>
        <row r="320">
          <cell r="C320"/>
          <cell r="J320" t="str">
            <v>GOULD2</v>
          </cell>
        </row>
        <row r="321">
          <cell r="C321"/>
          <cell r="J321" t="str">
            <v>GPTOLEDO</v>
          </cell>
        </row>
        <row r="322">
          <cell r="C322"/>
          <cell r="J322" t="str">
            <v>GRANT.AVA</v>
          </cell>
        </row>
        <row r="323">
          <cell r="C323"/>
          <cell r="J323" t="str">
            <v>GREATFALLS</v>
          </cell>
        </row>
        <row r="324">
          <cell r="C324"/>
          <cell r="J324" t="str">
            <v>GREENLEE345</v>
          </cell>
        </row>
        <row r="325">
          <cell r="C325"/>
          <cell r="J325" t="str">
            <v>GRENLESWT345</v>
          </cell>
        </row>
        <row r="326">
          <cell r="C326"/>
          <cell r="J326" t="str">
            <v>Gresham</v>
          </cell>
        </row>
        <row r="327">
          <cell r="C327"/>
          <cell r="J327" t="str">
            <v>GRIFFITH230</v>
          </cell>
        </row>
        <row r="328">
          <cell r="C328"/>
          <cell r="J328" t="str">
            <v>GRIFFITH69</v>
          </cell>
        </row>
        <row r="329">
          <cell r="C329"/>
          <cell r="J329" t="str">
            <v>Grizzly</v>
          </cell>
        </row>
        <row r="330">
          <cell r="C330"/>
          <cell r="J330" t="str">
            <v>GSHN</v>
          </cell>
        </row>
        <row r="331">
          <cell r="C331"/>
          <cell r="J331" t="str">
            <v>GTFALLSNWMT</v>
          </cell>
        </row>
        <row r="332">
          <cell r="C332"/>
          <cell r="J332" t="str">
            <v>GUADALUPE345</v>
          </cell>
        </row>
        <row r="333">
          <cell r="C333"/>
          <cell r="J333" t="str">
            <v>H500</v>
          </cell>
        </row>
        <row r="334">
          <cell r="C334"/>
          <cell r="J334" t="str">
            <v>HA230</v>
          </cell>
        </row>
        <row r="335">
          <cell r="C335"/>
          <cell r="J335" t="str">
            <v>HA345</v>
          </cell>
        </row>
        <row r="336">
          <cell r="C336"/>
          <cell r="J336" t="str">
            <v>HA500</v>
          </cell>
        </row>
        <row r="337">
          <cell r="C337"/>
          <cell r="J337" t="str">
            <v>HACKBERRY230</v>
          </cell>
        </row>
        <row r="338">
          <cell r="C338"/>
          <cell r="J338" t="str">
            <v>HAIWEE</v>
          </cell>
        </row>
        <row r="339">
          <cell r="C339"/>
          <cell r="J339" t="str">
            <v>HARDIN</v>
          </cell>
        </row>
        <row r="340">
          <cell r="C340"/>
          <cell r="J340" t="str">
            <v>Harney</v>
          </cell>
        </row>
        <row r="341">
          <cell r="C341"/>
          <cell r="J341" t="str">
            <v>HarvestWind</v>
          </cell>
        </row>
        <row r="342">
          <cell r="C342"/>
          <cell r="J342" t="str">
            <v>HayCanyon</v>
          </cell>
        </row>
        <row r="343">
          <cell r="C343"/>
          <cell r="J343" t="str">
            <v>HayCanyonLD</v>
          </cell>
        </row>
        <row r="344">
          <cell r="C344"/>
          <cell r="J344" t="str">
            <v>HAYDEN115</v>
          </cell>
        </row>
        <row r="345">
          <cell r="C345"/>
          <cell r="J345" t="str">
            <v>HBRSOUTH</v>
          </cell>
        </row>
        <row r="346">
          <cell r="C346"/>
          <cell r="J346" t="str">
            <v>HCPR</v>
          </cell>
        </row>
        <row r="347">
          <cell r="C347"/>
          <cell r="J347" t="str">
            <v>HDN</v>
          </cell>
        </row>
        <row r="348">
          <cell r="C348"/>
          <cell r="J348" t="str">
            <v>HEADGATEROCK</v>
          </cell>
        </row>
        <row r="349">
          <cell r="C349"/>
          <cell r="J349" t="str">
            <v>HEBER69</v>
          </cell>
        </row>
        <row r="350">
          <cell r="C350"/>
          <cell r="J350" t="str">
            <v>HEBERSOUTH1</v>
          </cell>
        </row>
        <row r="351">
          <cell r="C351"/>
          <cell r="J351" t="str">
            <v>Heppner</v>
          </cell>
        </row>
        <row r="352">
          <cell r="C352"/>
          <cell r="J352" t="str">
            <v>HermistCPNLD</v>
          </cell>
        </row>
        <row r="353">
          <cell r="C353"/>
          <cell r="J353" t="str">
            <v>HermistonCPN</v>
          </cell>
        </row>
        <row r="354">
          <cell r="C354"/>
          <cell r="J354" t="str">
            <v>HermistonGen</v>
          </cell>
        </row>
        <row r="355">
          <cell r="C355"/>
          <cell r="J355" t="str">
            <v>HERN</v>
          </cell>
        </row>
        <row r="356">
          <cell r="C356"/>
          <cell r="J356" t="str">
            <v>HERN6</v>
          </cell>
        </row>
        <row r="357">
          <cell r="C357"/>
          <cell r="J357" t="str">
            <v>HGC</v>
          </cell>
        </row>
        <row r="358">
          <cell r="C358"/>
          <cell r="J358" t="str">
            <v>HGMA</v>
          </cell>
        </row>
        <row r="359">
          <cell r="C359"/>
          <cell r="J359" t="str">
            <v>HIDALGO115</v>
          </cell>
        </row>
        <row r="360">
          <cell r="C360"/>
          <cell r="J360" t="str">
            <v>HIDALGO345</v>
          </cell>
        </row>
        <row r="361">
          <cell r="C361"/>
          <cell r="J361" t="str">
            <v>HIGHLINE230</v>
          </cell>
        </row>
        <row r="362">
          <cell r="C362"/>
          <cell r="J362" t="str">
            <v>HILLTOP230</v>
          </cell>
        </row>
        <row r="363">
          <cell r="C363"/>
          <cell r="J363" t="str">
            <v>Hilltop345</v>
          </cell>
        </row>
        <row r="364">
          <cell r="C364"/>
          <cell r="J364" t="str">
            <v>HJ</v>
          </cell>
        </row>
        <row r="365">
          <cell r="C365"/>
          <cell r="J365" t="str">
            <v>HMWY</v>
          </cell>
        </row>
        <row r="366">
          <cell r="C366"/>
          <cell r="J366" t="str">
            <v>HNLK</v>
          </cell>
        </row>
        <row r="367">
          <cell r="C367"/>
          <cell r="J367" t="str">
            <v>HOGBACK</v>
          </cell>
        </row>
        <row r="368">
          <cell r="C368"/>
          <cell r="J368" t="str">
            <v>HOLLOMAN115</v>
          </cell>
        </row>
        <row r="369">
          <cell r="C369"/>
          <cell r="J369" t="str">
            <v>HOLLYWOOD115</v>
          </cell>
        </row>
        <row r="370">
          <cell r="C370"/>
          <cell r="J370" t="str">
            <v>HoodRiver</v>
          </cell>
        </row>
        <row r="371">
          <cell r="C371"/>
          <cell r="J371" t="str">
            <v>HOOVER230</v>
          </cell>
        </row>
        <row r="372">
          <cell r="C372"/>
          <cell r="J372" t="str">
            <v>Hopkins</v>
          </cell>
        </row>
        <row r="373">
          <cell r="C373"/>
          <cell r="J373" t="str">
            <v>HopkinsRidge</v>
          </cell>
        </row>
        <row r="374">
          <cell r="C374"/>
          <cell r="J374" t="str">
            <v>HrmistnCPNBS</v>
          </cell>
        </row>
        <row r="375">
          <cell r="C375"/>
          <cell r="J375" t="str">
            <v>HSP</v>
          </cell>
        </row>
        <row r="376">
          <cell r="C376"/>
          <cell r="J376" t="str">
            <v>HTSP</v>
          </cell>
        </row>
        <row r="377">
          <cell r="C377"/>
          <cell r="J377" t="str">
            <v>HTSP.AVA</v>
          </cell>
        </row>
        <row r="378">
          <cell r="C378"/>
          <cell r="J378" t="str">
            <v>HTSPNWMT</v>
          </cell>
        </row>
        <row r="379">
          <cell r="C379"/>
          <cell r="J379" t="str">
            <v>HUNTER</v>
          </cell>
        </row>
        <row r="380">
          <cell r="C380"/>
          <cell r="J380" t="str">
            <v>HUR230</v>
          </cell>
        </row>
        <row r="381">
          <cell r="C381"/>
          <cell r="J381" t="str">
            <v>HURR</v>
          </cell>
        </row>
        <row r="382">
          <cell r="C382"/>
          <cell r="J382" t="str">
            <v>IDNW</v>
          </cell>
        </row>
        <row r="383">
          <cell r="C383"/>
          <cell r="J383" t="str">
            <v>INEL</v>
          </cell>
        </row>
        <row r="384">
          <cell r="C384"/>
          <cell r="J384" t="str">
            <v>INT</v>
          </cell>
        </row>
        <row r="385">
          <cell r="C385"/>
          <cell r="J385" t="str">
            <v>INTEL449</v>
          </cell>
        </row>
        <row r="386">
          <cell r="C386"/>
          <cell r="J386" t="str">
            <v>INYO</v>
          </cell>
        </row>
        <row r="387">
          <cell r="C387"/>
          <cell r="J387" t="str">
            <v>IPCO</v>
          </cell>
        </row>
        <row r="388">
          <cell r="C388"/>
          <cell r="J388" t="str">
            <v>IPCOEAST</v>
          </cell>
        </row>
        <row r="389">
          <cell r="C389"/>
          <cell r="J389" t="str">
            <v>IPCOGEN</v>
          </cell>
        </row>
        <row r="390">
          <cell r="C390"/>
          <cell r="J390" t="str">
            <v>IPCOLOSS</v>
          </cell>
        </row>
        <row r="391">
          <cell r="C391"/>
          <cell r="J391" t="str">
            <v>IPCOSID</v>
          </cell>
        </row>
        <row r="392">
          <cell r="C392"/>
          <cell r="J392" t="str">
            <v>IPP</v>
          </cell>
        </row>
        <row r="393">
          <cell r="C393"/>
          <cell r="J393" t="str">
            <v>IPPgen</v>
          </cell>
        </row>
        <row r="394">
          <cell r="C394"/>
          <cell r="J394" t="str">
            <v>IPPUTAH</v>
          </cell>
        </row>
        <row r="395">
          <cell r="C395"/>
          <cell r="J395" t="str">
            <v>IRVINGTON138</v>
          </cell>
        </row>
        <row r="396">
          <cell r="C396"/>
          <cell r="J396" t="str">
            <v>IV230KV</v>
          </cell>
        </row>
        <row r="397">
          <cell r="C397"/>
          <cell r="J397" t="str">
            <v>IVGEO</v>
          </cell>
        </row>
        <row r="398">
          <cell r="C398"/>
          <cell r="J398" t="str">
            <v>IVGOULD</v>
          </cell>
        </row>
        <row r="399">
          <cell r="C399"/>
          <cell r="J399" t="str">
            <v>IVLY2</v>
          </cell>
        </row>
        <row r="400">
          <cell r="C400"/>
          <cell r="J400" t="str">
            <v>IVLY5</v>
          </cell>
        </row>
        <row r="401">
          <cell r="C401"/>
          <cell r="J401" t="str">
            <v>IVRR</v>
          </cell>
        </row>
        <row r="402">
          <cell r="C402"/>
          <cell r="J402" t="str">
            <v>IVSS5</v>
          </cell>
        </row>
        <row r="403">
          <cell r="C403"/>
          <cell r="J403" t="str">
            <v>IVTURBO</v>
          </cell>
        </row>
        <row r="404">
          <cell r="C404"/>
          <cell r="J404" t="str">
            <v>JBSN</v>
          </cell>
        </row>
        <row r="405">
          <cell r="C405"/>
          <cell r="J405" t="str">
            <v>JBWT</v>
          </cell>
        </row>
        <row r="406">
          <cell r="C406"/>
          <cell r="J406" t="str">
            <v>JEFF</v>
          </cell>
        </row>
        <row r="407">
          <cell r="C407"/>
          <cell r="J407" t="str">
            <v>JnprCnyn</v>
          </cell>
        </row>
        <row r="408">
          <cell r="C408"/>
          <cell r="J408" t="str">
            <v>JohnDay</v>
          </cell>
        </row>
        <row r="409">
          <cell r="C409"/>
          <cell r="J409" t="str">
            <v>JohnDayBR</v>
          </cell>
        </row>
        <row r="410">
          <cell r="C410"/>
          <cell r="J410" t="str">
            <v>JOJOBA500</v>
          </cell>
        </row>
        <row r="411">
          <cell r="C411"/>
          <cell r="J411" t="str">
            <v>JUAN</v>
          </cell>
        </row>
        <row r="412">
          <cell r="C412"/>
          <cell r="J412" t="str">
            <v>JUAREZ</v>
          </cell>
        </row>
        <row r="413">
          <cell r="C413"/>
          <cell r="J413" t="str">
            <v>Juniper2LD</v>
          </cell>
        </row>
        <row r="414">
          <cell r="C414"/>
          <cell r="J414" t="str">
            <v>JuniperWind</v>
          </cell>
        </row>
        <row r="415">
          <cell r="C415"/>
          <cell r="J415" t="str">
            <v>JuniperWinLD</v>
          </cell>
        </row>
        <row r="416">
          <cell r="C416"/>
          <cell r="J416" t="str">
            <v>KaiserBell</v>
          </cell>
        </row>
        <row r="417">
          <cell r="C417"/>
          <cell r="J417" t="str">
            <v>KaiserTac</v>
          </cell>
        </row>
        <row r="418">
          <cell r="C418"/>
          <cell r="J418" t="str">
            <v>KaiserTrent</v>
          </cell>
        </row>
        <row r="419">
          <cell r="C419"/>
          <cell r="J419" t="str">
            <v>KASIERBELL</v>
          </cell>
        </row>
        <row r="420">
          <cell r="C420"/>
          <cell r="J420" t="str">
            <v>KASIERTAC</v>
          </cell>
        </row>
        <row r="421">
          <cell r="C421"/>
          <cell r="J421" t="str">
            <v>KASIERTRENT</v>
          </cell>
        </row>
        <row r="422">
          <cell r="C422"/>
          <cell r="J422" t="str">
            <v>KAY-LHV</v>
          </cell>
        </row>
        <row r="423">
          <cell r="C423"/>
          <cell r="J423" t="str">
            <v>KEEN</v>
          </cell>
        </row>
        <row r="424">
          <cell r="C424"/>
          <cell r="J424" t="str">
            <v>KES230</v>
          </cell>
        </row>
        <row r="425">
          <cell r="C425"/>
          <cell r="J425" t="str">
            <v>KFallsGen</v>
          </cell>
        </row>
        <row r="426">
          <cell r="C426"/>
          <cell r="J426" t="str">
            <v>KFallsGenBR</v>
          </cell>
        </row>
        <row r="427">
          <cell r="C427"/>
          <cell r="J427" t="str">
            <v>KI</v>
          </cell>
        </row>
        <row r="428">
          <cell r="C428"/>
          <cell r="J428" t="str">
            <v>KITTITAS</v>
          </cell>
        </row>
        <row r="429">
          <cell r="C429"/>
          <cell r="J429" t="str">
            <v>KITTVAL</v>
          </cell>
        </row>
        <row r="430">
          <cell r="C430"/>
          <cell r="J430" t="str">
            <v>Klickitat</v>
          </cell>
        </row>
        <row r="431">
          <cell r="C431"/>
          <cell r="J431" t="str">
            <v>Klondike2SH</v>
          </cell>
        </row>
        <row r="432">
          <cell r="C432"/>
          <cell r="J432" t="str">
            <v>Klondike3SH</v>
          </cell>
        </row>
        <row r="433">
          <cell r="C433"/>
          <cell r="J433" t="str">
            <v>KlondikeSH</v>
          </cell>
        </row>
        <row r="434">
          <cell r="C434"/>
          <cell r="J434" t="str">
            <v>Klondke3aBPA</v>
          </cell>
        </row>
        <row r="435">
          <cell r="C435"/>
          <cell r="J435" t="str">
            <v>KNOB161</v>
          </cell>
        </row>
        <row r="436">
          <cell r="C436"/>
          <cell r="J436" t="str">
            <v>KNOX230</v>
          </cell>
        </row>
        <row r="437">
          <cell r="C437"/>
          <cell r="J437" t="str">
            <v>KPRT</v>
          </cell>
        </row>
        <row r="438">
          <cell r="C438"/>
          <cell r="J438" t="str">
            <v>KUTZ115</v>
          </cell>
        </row>
        <row r="439">
          <cell r="C439"/>
          <cell r="J439" t="str">
            <v>KYRENE230</v>
          </cell>
        </row>
        <row r="440">
          <cell r="C440"/>
          <cell r="J440" t="str">
            <v>KYRENE500</v>
          </cell>
        </row>
        <row r="441">
          <cell r="C441"/>
          <cell r="J441" t="str">
            <v>LAGBELLVELO</v>
          </cell>
        </row>
        <row r="442">
          <cell r="C442"/>
          <cell r="J442" t="str">
            <v>LaGrande</v>
          </cell>
        </row>
        <row r="443">
          <cell r="C443"/>
          <cell r="J443" t="str">
            <v>LAJU</v>
          </cell>
        </row>
        <row r="444">
          <cell r="C444"/>
          <cell r="J444" t="str">
            <v>Lake</v>
          </cell>
        </row>
        <row r="445">
          <cell r="C445"/>
          <cell r="J445" t="str">
            <v>LAMR</v>
          </cell>
        </row>
        <row r="446">
          <cell r="C446"/>
          <cell r="J446" t="str">
            <v>LAMR115</v>
          </cell>
        </row>
        <row r="447">
          <cell r="C447"/>
          <cell r="J447" t="str">
            <v>LAMR230</v>
          </cell>
        </row>
        <row r="448">
          <cell r="C448"/>
          <cell r="J448" t="str">
            <v>LAMR345</v>
          </cell>
        </row>
        <row r="449">
          <cell r="C449"/>
          <cell r="J449" t="str">
            <v>LAMS</v>
          </cell>
        </row>
        <row r="450">
          <cell r="C450"/>
          <cell r="J450" t="str">
            <v>LANCASTER</v>
          </cell>
        </row>
        <row r="451">
          <cell r="C451"/>
          <cell r="J451" t="str">
            <v>LancasterLD</v>
          </cell>
        </row>
        <row r="452">
          <cell r="C452"/>
          <cell r="J452" t="str">
            <v>LaPine230</v>
          </cell>
        </row>
        <row r="453">
          <cell r="C453"/>
          <cell r="J453" t="str">
            <v>LAPTNITS</v>
          </cell>
        </row>
        <row r="454">
          <cell r="C454"/>
          <cell r="J454" t="str">
            <v>LASANIMAS</v>
          </cell>
        </row>
        <row r="455">
          <cell r="C455"/>
          <cell r="J455" t="str">
            <v>LASCRCS115</v>
          </cell>
        </row>
        <row r="456">
          <cell r="C456"/>
          <cell r="J456" t="str">
            <v>LASYSTEM</v>
          </cell>
        </row>
        <row r="457">
          <cell r="C457"/>
          <cell r="J457" t="str">
            <v>LAUGHLINSYS</v>
          </cell>
        </row>
        <row r="458">
          <cell r="C458"/>
          <cell r="J458" t="str">
            <v>LCPDSYS</v>
          </cell>
        </row>
        <row r="459">
          <cell r="C459"/>
          <cell r="J459" t="str">
            <v>LeanJnpr2</v>
          </cell>
        </row>
        <row r="460">
          <cell r="C460"/>
          <cell r="J460" t="str">
            <v>LEATH</v>
          </cell>
        </row>
        <row r="461">
          <cell r="C461"/>
          <cell r="J461" t="str">
            <v>LewisPUD</v>
          </cell>
        </row>
        <row r="462">
          <cell r="C462"/>
          <cell r="J462" t="str">
            <v>LFG-Gen</v>
          </cell>
        </row>
        <row r="463">
          <cell r="C463"/>
          <cell r="J463" t="str">
            <v>LIBERTY230</v>
          </cell>
        </row>
        <row r="464">
          <cell r="C464"/>
          <cell r="J464" t="str">
            <v>LIMO</v>
          </cell>
        </row>
        <row r="465">
          <cell r="C465"/>
          <cell r="J465" t="str">
            <v>LINC</v>
          </cell>
        </row>
        <row r="466">
          <cell r="C466"/>
          <cell r="J466" t="str">
            <v>LINDEN69</v>
          </cell>
        </row>
        <row r="467">
          <cell r="C467"/>
          <cell r="J467" t="str">
            <v>LindenWind</v>
          </cell>
        </row>
        <row r="468">
          <cell r="C468"/>
          <cell r="J468" t="str">
            <v>LJAR115</v>
          </cell>
        </row>
        <row r="469">
          <cell r="C469"/>
          <cell r="J469" t="str">
            <v>LJAR69</v>
          </cell>
        </row>
        <row r="470">
          <cell r="C470"/>
          <cell r="J470" t="str">
            <v>LLL115</v>
          </cell>
        </row>
        <row r="471">
          <cell r="C471"/>
          <cell r="J471" t="str">
            <v>LOCAL.GEN</v>
          </cell>
        </row>
        <row r="472">
          <cell r="C472"/>
          <cell r="J472" t="str">
            <v>LOGAN</v>
          </cell>
        </row>
        <row r="473">
          <cell r="C473"/>
          <cell r="J473" t="str">
            <v>LOLO</v>
          </cell>
        </row>
        <row r="474">
          <cell r="C474"/>
          <cell r="J474" t="str">
            <v>LONEBUTTE230</v>
          </cell>
        </row>
        <row r="475">
          <cell r="C475"/>
          <cell r="J475" t="str">
            <v>LongviewAlum</v>
          </cell>
        </row>
        <row r="476">
          <cell r="C476"/>
          <cell r="J476" t="str">
            <v>LongviewFbr</v>
          </cell>
        </row>
        <row r="477">
          <cell r="C477"/>
          <cell r="J477" t="str">
            <v>LORDSBURG115</v>
          </cell>
        </row>
        <row r="478">
          <cell r="C478"/>
          <cell r="J478" t="str">
            <v>LOSBANOS230</v>
          </cell>
        </row>
        <row r="479">
          <cell r="C479"/>
          <cell r="J479" t="str">
            <v>LRS</v>
          </cell>
        </row>
        <row r="480">
          <cell r="C480"/>
          <cell r="J480" t="str">
            <v>LRS230</v>
          </cell>
        </row>
        <row r="481">
          <cell r="C481"/>
          <cell r="J481" t="str">
            <v>LRS345</v>
          </cell>
        </row>
        <row r="482">
          <cell r="C482"/>
          <cell r="J482" t="str">
            <v>LRS69</v>
          </cell>
        </row>
        <row r="483">
          <cell r="C483"/>
          <cell r="J483" t="str">
            <v>LSRwind1</v>
          </cell>
        </row>
        <row r="484">
          <cell r="C484"/>
          <cell r="J484" t="str">
            <v>LUGO</v>
          </cell>
        </row>
        <row r="485">
          <cell r="C485"/>
          <cell r="J485" t="str">
            <v>LUNA115</v>
          </cell>
        </row>
        <row r="486">
          <cell r="C486"/>
          <cell r="J486" t="str">
            <v>LUNA345</v>
          </cell>
        </row>
        <row r="487">
          <cell r="C487"/>
          <cell r="J487" t="str">
            <v>LYPK</v>
          </cell>
        </row>
        <row r="488">
          <cell r="C488"/>
          <cell r="J488" t="str">
            <v>M345</v>
          </cell>
        </row>
        <row r="489">
          <cell r="C489"/>
          <cell r="J489" t="str">
            <v>M500</v>
          </cell>
        </row>
        <row r="490">
          <cell r="C490"/>
          <cell r="J490" t="str">
            <v>MACHOSPRG345</v>
          </cell>
        </row>
        <row r="491">
          <cell r="C491"/>
          <cell r="J491" t="str">
            <v>Malin230</v>
          </cell>
        </row>
        <row r="492">
          <cell r="C492"/>
          <cell r="J492" t="str">
            <v>MALIN500</v>
          </cell>
        </row>
        <row r="493">
          <cell r="C493"/>
          <cell r="J493" t="str">
            <v>MALTA</v>
          </cell>
        </row>
        <row r="494">
          <cell r="C494"/>
          <cell r="J494" t="str">
            <v>MARANA115</v>
          </cell>
        </row>
        <row r="495">
          <cell r="C495"/>
          <cell r="J495" t="str">
            <v>MARBLE60</v>
          </cell>
        </row>
        <row r="496">
          <cell r="C496"/>
          <cell r="J496" t="str">
            <v>MARCHPT_GEN</v>
          </cell>
        </row>
        <row r="497">
          <cell r="C497"/>
          <cell r="J497" t="str">
            <v>MARKETPLACE</v>
          </cell>
        </row>
        <row r="498">
          <cell r="C498"/>
          <cell r="J498" t="str">
            <v>MasonPUD1</v>
          </cell>
        </row>
        <row r="499">
          <cell r="C499"/>
          <cell r="J499" t="str">
            <v>MasonPUD3</v>
          </cell>
        </row>
        <row r="500">
          <cell r="C500"/>
          <cell r="J500" t="str">
            <v>MATL.NWMT</v>
          </cell>
        </row>
        <row r="501">
          <cell r="C501"/>
          <cell r="J501" t="str">
            <v>MCCALL</v>
          </cell>
        </row>
        <row r="502">
          <cell r="C502"/>
          <cell r="J502" t="str">
            <v>MCCONNICO230</v>
          </cell>
        </row>
        <row r="503">
          <cell r="C503"/>
          <cell r="J503" t="str">
            <v>MCCULLOUG230</v>
          </cell>
        </row>
        <row r="504">
          <cell r="C504"/>
          <cell r="J504" t="str">
            <v>MCCULLOUG500</v>
          </cell>
        </row>
        <row r="505">
          <cell r="C505"/>
          <cell r="J505" t="str">
            <v>MCKINLEY345</v>
          </cell>
        </row>
        <row r="506">
          <cell r="C506"/>
          <cell r="J506" t="str">
            <v>McMinnville</v>
          </cell>
        </row>
        <row r="507">
          <cell r="C507"/>
          <cell r="J507" t="str">
            <v>MCNARY</v>
          </cell>
        </row>
        <row r="508">
          <cell r="C508"/>
          <cell r="J508" t="str">
            <v>MCNRYFSHWY</v>
          </cell>
        </row>
        <row r="509">
          <cell r="C509"/>
          <cell r="J509" t="str">
            <v>MCNRYFWKCP</v>
          </cell>
        </row>
        <row r="510">
          <cell r="C510"/>
          <cell r="J510" t="str">
            <v>MD#1-115</v>
          </cell>
        </row>
        <row r="511">
          <cell r="C511"/>
          <cell r="J511" t="str">
            <v>MD1</v>
          </cell>
        </row>
        <row r="512">
          <cell r="C512"/>
          <cell r="J512" t="str">
            <v>MD115</v>
          </cell>
        </row>
        <row r="513">
          <cell r="C513"/>
          <cell r="J513" t="str">
            <v>MDGT</v>
          </cell>
        </row>
        <row r="514">
          <cell r="C514"/>
          <cell r="J514" t="str">
            <v>MDSK</v>
          </cell>
        </row>
        <row r="515">
          <cell r="C515"/>
          <cell r="J515" t="str">
            <v>MDWP</v>
          </cell>
        </row>
        <row r="516">
          <cell r="C516"/>
          <cell r="J516" t="str">
            <v>MEAD 230</v>
          </cell>
        </row>
        <row r="517">
          <cell r="C517"/>
          <cell r="J517" t="str">
            <v>MEAD 500</v>
          </cell>
        </row>
        <row r="518">
          <cell r="C518"/>
          <cell r="J518" t="str">
            <v>MEAD230</v>
          </cell>
        </row>
        <row r="519">
          <cell r="C519"/>
          <cell r="J519" t="str">
            <v>MEAD500</v>
          </cell>
        </row>
        <row r="520">
          <cell r="C520"/>
          <cell r="J520" t="str">
            <v>MERCHANT230</v>
          </cell>
        </row>
        <row r="521">
          <cell r="C521"/>
          <cell r="J521" t="str">
            <v>MESQUITE230</v>
          </cell>
        </row>
        <row r="522">
          <cell r="C522"/>
          <cell r="J522" t="str">
            <v>MID.SYSTEM</v>
          </cell>
        </row>
        <row r="523">
          <cell r="C523"/>
          <cell r="J523" t="str">
            <v>MIDC</v>
          </cell>
        </row>
        <row r="524">
          <cell r="C524"/>
          <cell r="J524" t="str">
            <v>MIDCRemote</v>
          </cell>
        </row>
        <row r="525">
          <cell r="C525"/>
          <cell r="J525" t="str">
            <v>MIDW</v>
          </cell>
        </row>
        <row r="526">
          <cell r="C526"/>
          <cell r="J526" t="str">
            <v>MIDWAY</v>
          </cell>
        </row>
        <row r="527">
          <cell r="C527"/>
          <cell r="J527" t="str">
            <v>Midway230</v>
          </cell>
        </row>
        <row r="528">
          <cell r="C528"/>
          <cell r="J528" t="str">
            <v>MIMBRES115</v>
          </cell>
        </row>
        <row r="529">
          <cell r="C529"/>
          <cell r="J529" t="str">
            <v>MintFarm</v>
          </cell>
        </row>
        <row r="530">
          <cell r="C530"/>
          <cell r="J530" t="str">
            <v>MINTFARMGEN</v>
          </cell>
        </row>
        <row r="531">
          <cell r="C531"/>
          <cell r="J531" t="str">
            <v>MintFarmLD</v>
          </cell>
        </row>
        <row r="532">
          <cell r="C532"/>
          <cell r="J532" t="str">
            <v>MIR2</v>
          </cell>
        </row>
        <row r="533">
          <cell r="C533"/>
          <cell r="J533" t="str">
            <v>MIR9</v>
          </cell>
        </row>
        <row r="534">
          <cell r="C534"/>
          <cell r="J534" t="str">
            <v>MissionVly</v>
          </cell>
        </row>
        <row r="535">
          <cell r="C535"/>
          <cell r="J535" t="str">
            <v>MLCK</v>
          </cell>
        </row>
        <row r="536">
          <cell r="C536"/>
          <cell r="J536" t="str">
            <v>MM115</v>
          </cell>
        </row>
        <row r="537">
          <cell r="C537"/>
          <cell r="J537" t="str">
            <v>MNDK</v>
          </cell>
        </row>
        <row r="538">
          <cell r="C538"/>
          <cell r="J538" t="str">
            <v>MNHM</v>
          </cell>
        </row>
        <row r="539">
          <cell r="C539"/>
          <cell r="J539" t="str">
            <v>MOENKOPI500</v>
          </cell>
        </row>
        <row r="540">
          <cell r="C540"/>
          <cell r="J540" t="str">
            <v>MOHAVE</v>
          </cell>
        </row>
        <row r="541">
          <cell r="C541"/>
          <cell r="J541" t="str">
            <v>MOHAVE500</v>
          </cell>
        </row>
        <row r="542">
          <cell r="C542"/>
          <cell r="J542" t="str">
            <v>MONA</v>
          </cell>
        </row>
        <row r="543">
          <cell r="C543"/>
          <cell r="J543" t="str">
            <v>MONU</v>
          </cell>
        </row>
        <row r="544">
          <cell r="C544"/>
          <cell r="J544" t="str">
            <v>MORENCI230</v>
          </cell>
        </row>
        <row r="545">
          <cell r="C545"/>
          <cell r="J545" t="str">
            <v>MORGAN500</v>
          </cell>
        </row>
        <row r="546">
          <cell r="C546"/>
          <cell r="J546" t="str">
            <v>MORRIS115</v>
          </cell>
        </row>
        <row r="547">
          <cell r="C547"/>
          <cell r="J547" t="str">
            <v>MorrowPower</v>
          </cell>
        </row>
        <row r="548">
          <cell r="C548"/>
          <cell r="J548" t="str">
            <v>MPAC</v>
          </cell>
        </row>
        <row r="549">
          <cell r="C549"/>
          <cell r="J549" t="str">
            <v>MPP</v>
          </cell>
        </row>
        <row r="550">
          <cell r="C550"/>
          <cell r="J550" t="str">
            <v>MPSN</v>
          </cell>
        </row>
        <row r="551">
          <cell r="C551"/>
          <cell r="J551" t="str">
            <v>MSQUIT230</v>
          </cell>
        </row>
        <row r="552">
          <cell r="C552"/>
          <cell r="J552" t="str">
            <v>MTR</v>
          </cell>
        </row>
        <row r="553">
          <cell r="C553"/>
          <cell r="J553" t="str">
            <v>NAT230</v>
          </cell>
        </row>
        <row r="554">
          <cell r="C554"/>
          <cell r="J554" t="str">
            <v>NAVAJO230</v>
          </cell>
        </row>
        <row r="555">
          <cell r="C555"/>
          <cell r="J555" t="str">
            <v>NAVAJO500</v>
          </cell>
        </row>
        <row r="556">
          <cell r="C556"/>
          <cell r="J556" t="str">
            <v>NEA</v>
          </cell>
        </row>
        <row r="557">
          <cell r="C557"/>
          <cell r="J557" t="str">
            <v>NEC_SPV</v>
          </cell>
        </row>
        <row r="558">
          <cell r="C558"/>
          <cell r="J558" t="str">
            <v>NECOG</v>
          </cell>
        </row>
        <row r="559">
          <cell r="C559"/>
          <cell r="J559" t="str">
            <v>NEEDLESSYS</v>
          </cell>
        </row>
        <row r="560">
          <cell r="C560"/>
          <cell r="J560" t="str">
            <v>NEVPSYS</v>
          </cell>
        </row>
        <row r="561">
          <cell r="C561"/>
          <cell r="J561" t="str">
            <v>NEWPOINT</v>
          </cell>
        </row>
        <row r="562">
          <cell r="C562"/>
          <cell r="J562" t="str">
            <v>NFOR</v>
          </cell>
        </row>
        <row r="563">
          <cell r="C563"/>
          <cell r="J563" t="str">
            <v>NHAVASU230</v>
          </cell>
        </row>
        <row r="564">
          <cell r="C564"/>
          <cell r="J564" t="str">
            <v>NineCanyonW</v>
          </cell>
        </row>
        <row r="565">
          <cell r="C565"/>
          <cell r="J565" t="str">
            <v>NLEW</v>
          </cell>
        </row>
        <row r="566">
          <cell r="C566"/>
          <cell r="J566" t="str">
            <v>NML230</v>
          </cell>
        </row>
        <row r="567">
          <cell r="C567"/>
          <cell r="J567" t="str">
            <v>NOB</v>
          </cell>
        </row>
        <row r="568">
          <cell r="C568"/>
          <cell r="J568" t="str">
            <v>NOGALES115</v>
          </cell>
        </row>
        <row r="569">
          <cell r="C569"/>
          <cell r="J569" t="str">
            <v>NoName</v>
          </cell>
        </row>
        <row r="570">
          <cell r="C570"/>
          <cell r="J570" t="str">
            <v>North</v>
          </cell>
        </row>
        <row r="571">
          <cell r="C571"/>
          <cell r="J571" t="str">
            <v>NorthWasco</v>
          </cell>
        </row>
        <row r="572">
          <cell r="C572"/>
          <cell r="J572" t="str">
            <v>NORTHSYS</v>
          </cell>
        </row>
        <row r="573">
          <cell r="C573"/>
          <cell r="J573" t="str">
            <v>NORTHWEST</v>
          </cell>
        </row>
        <row r="574">
          <cell r="C574"/>
          <cell r="J574" t="str">
            <v>NORTON115</v>
          </cell>
        </row>
        <row r="575">
          <cell r="C575"/>
          <cell r="J575" t="str">
            <v>NOXON</v>
          </cell>
        </row>
        <row r="576">
          <cell r="C576"/>
          <cell r="J576" t="str">
            <v>NP15</v>
          </cell>
        </row>
        <row r="577">
          <cell r="C577"/>
          <cell r="J577" t="str">
            <v>NPSS</v>
          </cell>
        </row>
        <row r="578">
          <cell r="C578"/>
          <cell r="J578" t="str">
            <v>NRTHGILA500</v>
          </cell>
        </row>
        <row r="579">
          <cell r="C579"/>
          <cell r="J579" t="str">
            <v>NRTHGILA69</v>
          </cell>
        </row>
        <row r="580">
          <cell r="C580"/>
          <cell r="J580" t="str">
            <v>NUT</v>
          </cell>
        </row>
        <row r="581">
          <cell r="C581"/>
          <cell r="J581" t="str">
            <v>NWAluminum</v>
          </cell>
        </row>
        <row r="582">
          <cell r="C582"/>
          <cell r="J582" t="str">
            <v>NWH</v>
          </cell>
        </row>
        <row r="583">
          <cell r="C583"/>
          <cell r="J583" t="str">
            <v>NW-MT</v>
          </cell>
        </row>
        <row r="584">
          <cell r="C584"/>
          <cell r="J584" t="str">
            <v>NWMT.System</v>
          </cell>
        </row>
        <row r="585">
          <cell r="C585"/>
          <cell r="J585" t="str">
            <v>NYUM</v>
          </cell>
        </row>
        <row r="586">
          <cell r="C586"/>
          <cell r="J586" t="str">
            <v>OAKDALE</v>
          </cell>
        </row>
        <row r="587">
          <cell r="C587"/>
          <cell r="J587" t="str">
            <v>OBBLPR</v>
          </cell>
        </row>
        <row r="588">
          <cell r="C588"/>
          <cell r="J588" t="str">
            <v>OBN230</v>
          </cell>
        </row>
        <row r="589">
          <cell r="C589"/>
          <cell r="J589" t="str">
            <v>OBPRNORTH</v>
          </cell>
        </row>
        <row r="590">
          <cell r="C590"/>
          <cell r="J590" t="str">
            <v>OCOTILLO69</v>
          </cell>
        </row>
        <row r="591">
          <cell r="C591"/>
          <cell r="J591" t="str">
            <v>ODA230</v>
          </cell>
        </row>
        <row r="592">
          <cell r="C592"/>
          <cell r="J592" t="str">
            <v>ODA500</v>
          </cell>
        </row>
        <row r="593">
          <cell r="C593"/>
          <cell r="J593" t="str">
            <v>OGAL</v>
          </cell>
        </row>
        <row r="594">
          <cell r="C594"/>
          <cell r="J594" t="str">
            <v>OJO345</v>
          </cell>
        </row>
        <row r="595">
          <cell r="C595"/>
          <cell r="J595" t="str">
            <v>OKAN_D.S.</v>
          </cell>
        </row>
        <row r="596">
          <cell r="C596"/>
          <cell r="J596" t="str">
            <v>Okanogan</v>
          </cell>
        </row>
        <row r="597">
          <cell r="C597"/>
          <cell r="J597" t="str">
            <v>ORACLE115</v>
          </cell>
        </row>
        <row r="598">
          <cell r="C598"/>
          <cell r="J598" t="str">
            <v>ORACLEJUN115</v>
          </cell>
        </row>
        <row r="599">
          <cell r="C599"/>
          <cell r="J599" t="str">
            <v>ORCAS</v>
          </cell>
        </row>
        <row r="600">
          <cell r="C600"/>
          <cell r="J600" t="str">
            <v>OregonTrail</v>
          </cell>
        </row>
        <row r="601">
          <cell r="C601"/>
          <cell r="J601" t="str">
            <v>OreMet</v>
          </cell>
        </row>
        <row r="602">
          <cell r="C602"/>
          <cell r="J602" t="str">
            <v>ORM1</v>
          </cell>
        </row>
        <row r="603">
          <cell r="C603"/>
          <cell r="J603" t="str">
            <v>ORM2</v>
          </cell>
        </row>
        <row r="604">
          <cell r="C604"/>
          <cell r="J604" t="str">
            <v>ORME230</v>
          </cell>
        </row>
        <row r="605">
          <cell r="C605"/>
          <cell r="J605" t="str">
            <v>OROGRANDE115</v>
          </cell>
        </row>
        <row r="606">
          <cell r="C606"/>
          <cell r="J606" t="str">
            <v>OS</v>
          </cell>
        </row>
        <row r="607">
          <cell r="C607"/>
          <cell r="J607" t="str">
            <v>OSAGE</v>
          </cell>
        </row>
        <row r="608">
          <cell r="C608"/>
          <cell r="J608" t="str">
            <v>OTEC</v>
          </cell>
        </row>
        <row r="609">
          <cell r="C609"/>
          <cell r="J609" t="str">
            <v>OTECTAP</v>
          </cell>
        </row>
        <row r="610">
          <cell r="C610"/>
          <cell r="J610" t="str">
            <v>PACE</v>
          </cell>
        </row>
        <row r="611">
          <cell r="C611"/>
          <cell r="J611" t="str">
            <v>PACEN</v>
          </cell>
        </row>
        <row r="612">
          <cell r="C612"/>
          <cell r="J612" t="str">
            <v>PACES</v>
          </cell>
        </row>
        <row r="613">
          <cell r="C613"/>
          <cell r="J613" t="str">
            <v>PacificPUD</v>
          </cell>
        </row>
        <row r="614">
          <cell r="C614"/>
          <cell r="J614" t="str">
            <v>Packwood</v>
          </cell>
        </row>
        <row r="615">
          <cell r="C615"/>
          <cell r="J615" t="str">
            <v>PACW</v>
          </cell>
        </row>
        <row r="616">
          <cell r="C616"/>
          <cell r="J616" t="str">
            <v>PACW.PGE</v>
          </cell>
        </row>
        <row r="617">
          <cell r="C617"/>
          <cell r="J617" t="str">
            <v>PACWBDRL</v>
          </cell>
        </row>
        <row r="618">
          <cell r="C618"/>
          <cell r="J618" t="str">
            <v>PALOVERDE</v>
          </cell>
        </row>
        <row r="619">
          <cell r="C619"/>
          <cell r="J619" t="str">
            <v>PALOVERDE500</v>
          </cell>
        </row>
        <row r="620">
          <cell r="C620"/>
          <cell r="J620" t="str">
            <v>PANDA230</v>
          </cell>
        </row>
        <row r="621">
          <cell r="C621"/>
          <cell r="J621" t="str">
            <v>PARKER</v>
          </cell>
        </row>
        <row r="622">
          <cell r="C622"/>
          <cell r="J622" t="str">
            <v>PARKER161</v>
          </cell>
        </row>
        <row r="623">
          <cell r="C623"/>
          <cell r="J623" t="str">
            <v>PARKER230</v>
          </cell>
        </row>
        <row r="624">
          <cell r="C624"/>
          <cell r="J624" t="str">
            <v>PATH48GW</v>
          </cell>
        </row>
        <row r="625">
          <cell r="C625"/>
          <cell r="J625" t="str">
            <v>PATHC</v>
          </cell>
        </row>
        <row r="626">
          <cell r="C626"/>
          <cell r="J626" t="str">
            <v>PaTu</v>
          </cell>
        </row>
        <row r="627">
          <cell r="C627"/>
          <cell r="J627" t="str">
            <v>Pavant</v>
          </cell>
        </row>
        <row r="628">
          <cell r="C628"/>
          <cell r="J628" t="str">
            <v>PAWN</v>
          </cell>
        </row>
        <row r="629">
          <cell r="C629"/>
          <cell r="J629" t="str">
            <v>PAWNGEN</v>
          </cell>
        </row>
        <row r="630">
          <cell r="C630"/>
          <cell r="J630" t="str">
            <v>PEACOCK230</v>
          </cell>
        </row>
        <row r="631">
          <cell r="C631"/>
          <cell r="J631" t="str">
            <v>PebbleSprgLD</v>
          </cell>
        </row>
        <row r="632">
          <cell r="C632"/>
          <cell r="J632" t="str">
            <v>PebbleSprngs</v>
          </cell>
        </row>
        <row r="633">
          <cell r="C633"/>
          <cell r="J633" t="str">
            <v>PEGS</v>
          </cell>
        </row>
        <row r="634">
          <cell r="C634"/>
          <cell r="J634" t="str">
            <v>PendletonPac</v>
          </cell>
        </row>
        <row r="635">
          <cell r="C635"/>
          <cell r="J635" t="str">
            <v>PGAE.SYSTEM</v>
          </cell>
        </row>
        <row r="636">
          <cell r="C636"/>
          <cell r="J636" t="str">
            <v>PGE</v>
          </cell>
        </row>
        <row r="637">
          <cell r="C637"/>
          <cell r="J637" t="str">
            <v>PGE.BEAVER</v>
          </cell>
        </row>
        <row r="638">
          <cell r="C638"/>
          <cell r="J638" t="str">
            <v>PGE.COLSTRIP</v>
          </cell>
        </row>
        <row r="639">
          <cell r="C639"/>
          <cell r="J639" t="str">
            <v>PGE.COYSPR1</v>
          </cell>
        </row>
        <row r="640">
          <cell r="C640"/>
          <cell r="J640" t="str">
            <v>PGE.INTERNAL</v>
          </cell>
        </row>
        <row r="641">
          <cell r="C641"/>
          <cell r="J641" t="str">
            <v>PGE.MIDC</v>
          </cell>
        </row>
        <row r="642">
          <cell r="C642"/>
          <cell r="J642" t="str">
            <v>PGE.SLATT</v>
          </cell>
        </row>
        <row r="643">
          <cell r="C643"/>
          <cell r="J643" t="str">
            <v>PGE.TROJAN</v>
          </cell>
        </row>
        <row r="644">
          <cell r="C644"/>
          <cell r="J644" t="str">
            <v>PHDO</v>
          </cell>
        </row>
        <row r="645">
          <cell r="C645"/>
          <cell r="J645" t="str">
            <v>PHOENIX230</v>
          </cell>
        </row>
        <row r="646">
          <cell r="C646"/>
          <cell r="J646" t="str">
            <v>PICACHO115</v>
          </cell>
        </row>
        <row r="647">
          <cell r="C647"/>
          <cell r="J647" t="str">
            <v>PilotBute230</v>
          </cell>
        </row>
        <row r="648">
          <cell r="C648"/>
          <cell r="J648" t="str">
            <v>PILOTKNOB161</v>
          </cell>
        </row>
        <row r="649">
          <cell r="C649"/>
          <cell r="J649" t="str">
            <v>PINALWEST345</v>
          </cell>
        </row>
        <row r="650">
          <cell r="C650"/>
          <cell r="J650" t="str">
            <v>PINALWEST500</v>
          </cell>
        </row>
        <row r="651">
          <cell r="C651"/>
          <cell r="J651" t="str">
            <v>PINESTREET</v>
          </cell>
        </row>
        <row r="652">
          <cell r="C652"/>
          <cell r="J652" t="str">
            <v>PINPKAPS230</v>
          </cell>
        </row>
        <row r="653">
          <cell r="C653"/>
          <cell r="J653" t="str">
            <v>PINPKSRP230</v>
          </cell>
        </row>
        <row r="654">
          <cell r="C654"/>
          <cell r="J654" t="str">
            <v>PINTO</v>
          </cell>
        </row>
        <row r="655">
          <cell r="C655"/>
          <cell r="J655" t="str">
            <v>PLAY115</v>
          </cell>
        </row>
        <row r="656">
          <cell r="C656"/>
          <cell r="J656" t="str">
            <v>PLAY69</v>
          </cell>
        </row>
        <row r="657">
          <cell r="C657"/>
          <cell r="J657" t="str">
            <v>PM2</v>
          </cell>
        </row>
        <row r="658">
          <cell r="C658"/>
          <cell r="J658" t="str">
            <v>PNGC</v>
          </cell>
        </row>
        <row r="659">
          <cell r="C659"/>
          <cell r="J659" t="str">
            <v>PNPKWALC230</v>
          </cell>
        </row>
        <row r="660">
          <cell r="C660"/>
          <cell r="J660" t="str">
            <v>PON</v>
          </cell>
        </row>
        <row r="661">
          <cell r="C661"/>
          <cell r="J661" t="str">
            <v>PONC</v>
          </cell>
        </row>
        <row r="662">
          <cell r="C662"/>
          <cell r="J662" t="str">
            <v>Ponderosa230</v>
          </cell>
        </row>
        <row r="663">
          <cell r="C663"/>
          <cell r="J663" t="str">
            <v>Ponderosa500</v>
          </cell>
        </row>
        <row r="664">
          <cell r="C664"/>
          <cell r="J664" t="str">
            <v>POP</v>
          </cell>
        </row>
        <row r="665">
          <cell r="C665"/>
          <cell r="J665" t="str">
            <v>POPD</v>
          </cell>
        </row>
        <row r="666">
          <cell r="C666"/>
          <cell r="J666" t="str">
            <v>PortAngeles</v>
          </cell>
        </row>
        <row r="667">
          <cell r="C667"/>
          <cell r="J667" t="str">
            <v>PORTTOWNMILL</v>
          </cell>
        </row>
        <row r="668">
          <cell r="C668"/>
          <cell r="J668" t="str">
            <v>POWELL.RIVER</v>
          </cell>
        </row>
        <row r="669">
          <cell r="C669"/>
          <cell r="J669" t="str">
            <v>PPA.LD</v>
          </cell>
        </row>
        <row r="670">
          <cell r="C670"/>
          <cell r="J670" t="str">
            <v>PPMIBR</v>
          </cell>
        </row>
        <row r="671">
          <cell r="C671"/>
          <cell r="J671" t="str">
            <v>PriestRapids</v>
          </cell>
        </row>
        <row r="672">
          <cell r="C672"/>
          <cell r="J672" t="str">
            <v>PRPLD</v>
          </cell>
        </row>
        <row r="673">
          <cell r="C673"/>
          <cell r="J673" t="str">
            <v>PSA1LG</v>
          </cell>
        </row>
        <row r="674">
          <cell r="C674"/>
          <cell r="J674" t="str">
            <v>PSCMGW</v>
          </cell>
        </row>
        <row r="675">
          <cell r="C675"/>
          <cell r="J675" t="str">
            <v>PSCO</v>
          </cell>
        </row>
        <row r="676">
          <cell r="C676"/>
          <cell r="J676" t="str">
            <v>PSCOGEN</v>
          </cell>
        </row>
        <row r="677">
          <cell r="C677"/>
          <cell r="J677" t="str">
            <v>PSCOWSTATION</v>
          </cell>
        </row>
        <row r="678">
          <cell r="C678"/>
          <cell r="J678" t="str">
            <v>PSEI.SYSTEM</v>
          </cell>
        </row>
        <row r="679">
          <cell r="C679"/>
          <cell r="J679" t="str">
            <v>PTSN</v>
          </cell>
        </row>
        <row r="680">
          <cell r="C680"/>
          <cell r="J680" t="str">
            <v>PUMPKINBUTTE</v>
          </cell>
        </row>
        <row r="681">
          <cell r="C681"/>
          <cell r="J681" t="str">
            <v>PVWEST</v>
          </cell>
        </row>
        <row r="682">
          <cell r="C682"/>
          <cell r="J682" t="str">
            <v>PYGS</v>
          </cell>
        </row>
        <row r="683">
          <cell r="C683"/>
          <cell r="J683" t="str">
            <v>QUILCENE</v>
          </cell>
        </row>
        <row r="684">
          <cell r="C684"/>
          <cell r="J684" t="str">
            <v>RACEWAY230</v>
          </cell>
        </row>
        <row r="685">
          <cell r="C685"/>
          <cell r="J685" t="str">
            <v>Rainbow</v>
          </cell>
        </row>
        <row r="686">
          <cell r="C686"/>
          <cell r="J686" t="str">
            <v>RanchoSeco</v>
          </cell>
        </row>
        <row r="687">
          <cell r="C687"/>
          <cell r="J687" t="str">
            <v>RAW</v>
          </cell>
        </row>
        <row r="688">
          <cell r="C688"/>
          <cell r="J688" t="str">
            <v>RC</v>
          </cell>
        </row>
        <row r="689">
          <cell r="C689"/>
          <cell r="J689" t="str">
            <v>RC69</v>
          </cell>
        </row>
        <row r="690">
          <cell r="C690"/>
          <cell r="J690" t="str">
            <v>RCEAST</v>
          </cell>
        </row>
        <row r="691">
          <cell r="C691"/>
          <cell r="J691" t="str">
            <v>RCWEST</v>
          </cell>
        </row>
        <row r="692">
          <cell r="C692"/>
          <cell r="J692" t="str">
            <v>RDM230</v>
          </cell>
        </row>
        <row r="693">
          <cell r="C693"/>
          <cell r="J693" t="str">
            <v>RDM500</v>
          </cell>
        </row>
        <row r="694">
          <cell r="C694"/>
          <cell r="J694" t="str">
            <v>READER</v>
          </cell>
        </row>
        <row r="695">
          <cell r="C695"/>
          <cell r="J695" t="str">
            <v>REDB</v>
          </cell>
        </row>
        <row r="696">
          <cell r="C696"/>
          <cell r="J696" t="str">
            <v>REDBL</v>
          </cell>
        </row>
        <row r="697">
          <cell r="C697"/>
          <cell r="J697" t="str">
            <v>REDDR1</v>
          </cell>
        </row>
        <row r="698">
          <cell r="C698"/>
          <cell r="J698" t="str">
            <v>REDMESA115</v>
          </cell>
        </row>
        <row r="699">
          <cell r="C699"/>
          <cell r="J699" t="str">
            <v>REEVES115</v>
          </cell>
        </row>
        <row r="700">
          <cell r="C700"/>
          <cell r="J700" t="str">
            <v>Reston230</v>
          </cell>
        </row>
        <row r="701">
          <cell r="C701"/>
          <cell r="J701" t="str">
            <v>RFL</v>
          </cell>
        </row>
        <row r="702">
          <cell r="C702"/>
          <cell r="J702" t="str">
            <v>RGC.DC.LF115</v>
          </cell>
        </row>
        <row r="703">
          <cell r="C703"/>
          <cell r="J703" t="str">
            <v>RICHLAND</v>
          </cell>
        </row>
        <row r="704">
          <cell r="C704"/>
          <cell r="J704" t="str">
            <v>River</v>
          </cell>
        </row>
        <row r="705">
          <cell r="C705"/>
          <cell r="J705" t="str">
            <v>Riverbend</v>
          </cell>
        </row>
        <row r="706">
          <cell r="C706"/>
          <cell r="J706" t="str">
            <v>RNDVALLEY230</v>
          </cell>
        </row>
        <row r="707">
          <cell r="C707"/>
          <cell r="J707" t="str">
            <v>ROGERS230</v>
          </cell>
        </row>
        <row r="708">
          <cell r="C708"/>
          <cell r="J708" t="str">
            <v>RoundButte</v>
          </cell>
        </row>
        <row r="709">
          <cell r="C709"/>
          <cell r="J709" t="str">
            <v>ROUNDVLY230</v>
          </cell>
        </row>
        <row r="710">
          <cell r="C710"/>
          <cell r="J710" t="str">
            <v>RRP</v>
          </cell>
        </row>
        <row r="711">
          <cell r="C711"/>
          <cell r="J711" t="str">
            <v>RRPLD</v>
          </cell>
        </row>
        <row r="712">
          <cell r="C712"/>
          <cell r="J712" t="str">
            <v>RSC230</v>
          </cell>
        </row>
        <row r="713">
          <cell r="C713"/>
          <cell r="J713" t="str">
            <v>RUDD230</v>
          </cell>
        </row>
        <row r="714">
          <cell r="C714"/>
          <cell r="J714" t="str">
            <v>RUDD500</v>
          </cell>
        </row>
        <row r="715">
          <cell r="C715"/>
          <cell r="J715" t="str">
            <v>SADLBROKRNCH</v>
          </cell>
        </row>
        <row r="716">
          <cell r="C716"/>
          <cell r="J716" t="str">
            <v>SAGUARO115</v>
          </cell>
        </row>
        <row r="717">
          <cell r="C717"/>
          <cell r="J717" t="str">
            <v>SAGUARO230</v>
          </cell>
        </row>
        <row r="718">
          <cell r="C718"/>
          <cell r="J718" t="str">
            <v>SAGUARO500</v>
          </cell>
        </row>
        <row r="719">
          <cell r="C719"/>
          <cell r="J719" t="str">
            <v>SalemPac</v>
          </cell>
        </row>
        <row r="720">
          <cell r="C720"/>
          <cell r="J720" t="str">
            <v>SALV</v>
          </cell>
        </row>
        <row r="721">
          <cell r="C721"/>
          <cell r="J721" t="str">
            <v>SAMN</v>
          </cell>
        </row>
        <row r="722">
          <cell r="C722"/>
          <cell r="J722" t="str">
            <v>SANFELIPE92</v>
          </cell>
        </row>
        <row r="723">
          <cell r="C723"/>
          <cell r="J723" t="str">
            <v>SantiamPac</v>
          </cell>
        </row>
        <row r="724">
          <cell r="C724"/>
          <cell r="J724" t="str">
            <v>Satsop230</v>
          </cell>
        </row>
        <row r="725">
          <cell r="C725"/>
          <cell r="J725" t="str">
            <v>Satsop230LD</v>
          </cell>
        </row>
        <row r="726">
          <cell r="C726"/>
          <cell r="J726" t="str">
            <v>SB211LOAD</v>
          </cell>
        </row>
        <row r="727">
          <cell r="C727"/>
          <cell r="J727" t="str">
            <v>SCG</v>
          </cell>
        </row>
        <row r="728">
          <cell r="C728"/>
          <cell r="J728" t="str">
            <v>SCL.SYSTEM</v>
          </cell>
        </row>
        <row r="729">
          <cell r="C729"/>
          <cell r="J729" t="str">
            <v>SCSE</v>
          </cell>
        </row>
        <row r="730">
          <cell r="C730"/>
          <cell r="J730" t="str">
            <v>SCSW</v>
          </cell>
        </row>
        <row r="731">
          <cell r="C731"/>
          <cell r="J731" t="str">
            <v>SCUTBANK</v>
          </cell>
        </row>
        <row r="732">
          <cell r="C732"/>
          <cell r="J732" t="str">
            <v>SEATAC</v>
          </cell>
        </row>
        <row r="733">
          <cell r="C733"/>
          <cell r="J733" t="str">
            <v>SELIGMAN230</v>
          </cell>
        </row>
        <row r="734">
          <cell r="C734"/>
          <cell r="J734" t="str">
            <v>SGE</v>
          </cell>
        </row>
        <row r="735">
          <cell r="C735"/>
          <cell r="J735" t="str">
            <v>SGW</v>
          </cell>
        </row>
        <row r="736">
          <cell r="C736"/>
          <cell r="J736" t="str">
            <v>SHCK</v>
          </cell>
        </row>
        <row r="737">
          <cell r="C737"/>
          <cell r="J737" t="str">
            <v>SHERIDAN</v>
          </cell>
        </row>
        <row r="738">
          <cell r="C738"/>
          <cell r="J738" t="str">
            <v>SHIPROCK115</v>
          </cell>
        </row>
        <row r="739">
          <cell r="C739"/>
          <cell r="J739" t="str">
            <v>SHIPROCK345</v>
          </cell>
        </row>
        <row r="740">
          <cell r="C740"/>
          <cell r="J740" t="str">
            <v>SHOWLOW69</v>
          </cell>
        </row>
        <row r="741">
          <cell r="C741"/>
          <cell r="J741" t="str">
            <v>SHR2</v>
          </cell>
        </row>
        <row r="742">
          <cell r="C742"/>
          <cell r="J742" t="str">
            <v>Sidney</v>
          </cell>
        </row>
        <row r="743">
          <cell r="C743"/>
          <cell r="J743" t="str">
            <v>SIG</v>
          </cell>
        </row>
        <row r="744">
          <cell r="C744"/>
          <cell r="J744" t="str">
            <v>SILVERKIN230</v>
          </cell>
        </row>
        <row r="745">
          <cell r="C745"/>
          <cell r="J745" t="str">
            <v>SILVERKIN500</v>
          </cell>
        </row>
        <row r="746">
          <cell r="C746"/>
          <cell r="J746" t="str">
            <v>SILVERPEAK55</v>
          </cell>
        </row>
        <row r="747">
          <cell r="C747"/>
          <cell r="J747" t="str">
            <v>SJ345</v>
          </cell>
        </row>
        <row r="748">
          <cell r="C748"/>
          <cell r="J748" t="str">
            <v>Slatt</v>
          </cell>
        </row>
        <row r="749">
          <cell r="C749"/>
          <cell r="J749" t="str">
            <v>SLATT230</v>
          </cell>
        </row>
        <row r="750">
          <cell r="C750"/>
          <cell r="J750" t="str">
            <v>SLATT230LD</v>
          </cell>
        </row>
        <row r="751">
          <cell r="C751"/>
          <cell r="J751" t="str">
            <v>SLV230</v>
          </cell>
        </row>
        <row r="752">
          <cell r="C752"/>
          <cell r="J752" t="str">
            <v>SLVA</v>
          </cell>
        </row>
        <row r="753">
          <cell r="C753"/>
          <cell r="J753" t="str">
            <v>SmithCreek</v>
          </cell>
        </row>
        <row r="754">
          <cell r="C754"/>
          <cell r="J754" t="str">
            <v>SMLK</v>
          </cell>
        </row>
        <row r="755">
          <cell r="C755"/>
          <cell r="J755" t="str">
            <v>SMUD.System</v>
          </cell>
        </row>
        <row r="756">
          <cell r="C756"/>
          <cell r="J756" t="str">
            <v>SNOH.PUD</v>
          </cell>
        </row>
        <row r="757">
          <cell r="C757"/>
          <cell r="J757" t="str">
            <v>Snohomish</v>
          </cell>
        </row>
        <row r="758">
          <cell r="C758"/>
          <cell r="J758" t="str">
            <v>SNWASYS</v>
          </cell>
        </row>
        <row r="759">
          <cell r="C759"/>
          <cell r="J759" t="str">
            <v>SOCO</v>
          </cell>
        </row>
        <row r="760">
          <cell r="C760"/>
          <cell r="J760" t="str">
            <v>South</v>
          </cell>
        </row>
        <row r="761">
          <cell r="C761"/>
          <cell r="J761" t="str">
            <v>SOUTHLOOP345</v>
          </cell>
        </row>
        <row r="762">
          <cell r="C762"/>
          <cell r="J762" t="str">
            <v>SOUTHSYS</v>
          </cell>
        </row>
        <row r="763">
          <cell r="C763"/>
          <cell r="J763" t="str">
            <v>SOUTHTOLTGEN</v>
          </cell>
        </row>
        <row r="764">
          <cell r="C764"/>
          <cell r="J764" t="str">
            <v>SP_Newsprint</v>
          </cell>
        </row>
        <row r="765">
          <cell r="C765"/>
          <cell r="J765" t="str">
            <v>SP15</v>
          </cell>
        </row>
        <row r="766">
          <cell r="C766"/>
          <cell r="J766" t="str">
            <v>SP-15</v>
          </cell>
        </row>
        <row r="767">
          <cell r="C767"/>
          <cell r="J767" t="str">
            <v>SpgfldGenFrm</v>
          </cell>
        </row>
        <row r="768">
          <cell r="C768"/>
          <cell r="J768" t="str">
            <v>SPGR</v>
          </cell>
        </row>
        <row r="769">
          <cell r="C769"/>
          <cell r="J769" t="str">
            <v>SPI_CABO_GEN</v>
          </cell>
        </row>
        <row r="770">
          <cell r="C770"/>
          <cell r="J770" t="str">
            <v>SPOKANEWASTE</v>
          </cell>
        </row>
        <row r="771">
          <cell r="C771"/>
          <cell r="J771" t="str">
            <v>SPPC</v>
          </cell>
        </row>
        <row r="772">
          <cell r="C772"/>
          <cell r="J772" t="str">
            <v>SpringCreek</v>
          </cell>
        </row>
        <row r="773">
          <cell r="C773"/>
          <cell r="J773" t="str">
            <v>SPRINGER345</v>
          </cell>
        </row>
        <row r="774">
          <cell r="C774"/>
          <cell r="J774" t="str">
            <v>Springfield</v>
          </cell>
        </row>
        <row r="775">
          <cell r="C775"/>
          <cell r="J775" t="str">
            <v>SRP-SYSTEM</v>
          </cell>
        </row>
        <row r="776">
          <cell r="C776"/>
          <cell r="J776" t="str">
            <v>SS4</v>
          </cell>
        </row>
        <row r="777">
          <cell r="C777"/>
          <cell r="J777" t="str">
            <v>ST.PAUL</v>
          </cell>
        </row>
        <row r="778">
          <cell r="C778"/>
          <cell r="J778" t="str">
            <v>STANDIFORD</v>
          </cell>
        </row>
        <row r="779">
          <cell r="C779"/>
          <cell r="J779" t="str">
            <v>StarPoint</v>
          </cell>
        </row>
        <row r="780">
          <cell r="C780"/>
          <cell r="J780" t="str">
            <v>StateLineBPA</v>
          </cell>
        </row>
        <row r="781">
          <cell r="C781"/>
          <cell r="J781" t="str">
            <v>STDM</v>
          </cell>
        </row>
        <row r="782">
          <cell r="C782"/>
          <cell r="J782" t="str">
            <v>STORLK115</v>
          </cell>
        </row>
        <row r="783">
          <cell r="C783"/>
          <cell r="J783" t="str">
            <v>STVRN</v>
          </cell>
        </row>
        <row r="784">
          <cell r="C784"/>
          <cell r="J784" t="str">
            <v>STY</v>
          </cell>
        </row>
        <row r="785">
          <cell r="C785"/>
          <cell r="J785" t="str">
            <v>SUGARLOAF500</v>
          </cell>
        </row>
        <row r="786">
          <cell r="C786"/>
          <cell r="J786" t="str">
            <v>SUGARLOAF69</v>
          </cell>
        </row>
        <row r="787">
          <cell r="C787"/>
          <cell r="J787" t="str">
            <v>SUMAS</v>
          </cell>
        </row>
        <row r="788">
          <cell r="C788"/>
          <cell r="J788" t="str">
            <v>SumFalls</v>
          </cell>
        </row>
        <row r="789">
          <cell r="C789"/>
          <cell r="J789" t="str">
            <v>SUMMERLAKENT</v>
          </cell>
        </row>
        <row r="790">
          <cell r="C790"/>
          <cell r="J790" t="str">
            <v>SUMMIT120</v>
          </cell>
        </row>
        <row r="791">
          <cell r="C791"/>
          <cell r="J791" t="str">
            <v>Sunbeam</v>
          </cell>
        </row>
        <row r="792">
          <cell r="C792"/>
          <cell r="J792" t="str">
            <v>SUNDANCE</v>
          </cell>
        </row>
        <row r="793">
          <cell r="C793"/>
          <cell r="J793" t="str">
            <v>SUPERIOR115</v>
          </cell>
        </row>
        <row r="794">
          <cell r="C794"/>
          <cell r="J794" t="str">
            <v>SWR</v>
          </cell>
        </row>
        <row r="795">
          <cell r="C795"/>
          <cell r="J795" t="str">
            <v>SYLMAR</v>
          </cell>
        </row>
        <row r="796">
          <cell r="C796"/>
          <cell r="J796" t="str">
            <v>TAIBAN</v>
          </cell>
        </row>
        <row r="797">
          <cell r="C797"/>
          <cell r="J797" t="str">
            <v>Talbot</v>
          </cell>
        </row>
        <row r="798">
          <cell r="C798"/>
          <cell r="J798" t="str">
            <v>TANNER.AL</v>
          </cell>
        </row>
        <row r="799">
          <cell r="C799"/>
          <cell r="J799" t="str">
            <v>TANNER.LB</v>
          </cell>
        </row>
        <row r="800">
          <cell r="C800"/>
          <cell r="J800" t="str">
            <v>TANNER.NB</v>
          </cell>
        </row>
        <row r="801">
          <cell r="C801"/>
          <cell r="J801" t="str">
            <v>TAOS</v>
          </cell>
        </row>
        <row r="802">
          <cell r="C802"/>
          <cell r="J802" t="str">
            <v>TENASKA_GEN</v>
          </cell>
        </row>
        <row r="803">
          <cell r="C803"/>
          <cell r="J803" t="str">
            <v>TENDOY</v>
          </cell>
        </row>
        <row r="804">
          <cell r="C804"/>
          <cell r="J804" t="str">
            <v>TESLA230</v>
          </cell>
        </row>
        <row r="805">
          <cell r="C805"/>
          <cell r="J805" t="str">
            <v>TESLA500</v>
          </cell>
        </row>
        <row r="806">
          <cell r="C806"/>
          <cell r="J806" t="str">
            <v>TESORO449</v>
          </cell>
        </row>
        <row r="807">
          <cell r="C807"/>
          <cell r="J807" t="str">
            <v>TESTTRACK230</v>
          </cell>
        </row>
        <row r="808">
          <cell r="C808"/>
          <cell r="J808" t="str">
            <v>TESTTRACK69</v>
          </cell>
        </row>
        <row r="809">
          <cell r="C809"/>
          <cell r="J809" t="str">
            <v>THORNYDALE46</v>
          </cell>
        </row>
        <row r="810">
          <cell r="C810"/>
          <cell r="J810" t="str">
            <v>TID.SYSTEM</v>
          </cell>
        </row>
        <row r="811">
          <cell r="C811"/>
          <cell r="J811" t="str">
            <v>TIETON</v>
          </cell>
        </row>
        <row r="812">
          <cell r="C812"/>
          <cell r="J812" t="str">
            <v>Tillamook</v>
          </cell>
        </row>
        <row r="813">
          <cell r="C813"/>
          <cell r="J813" t="str">
            <v>TMK</v>
          </cell>
        </row>
        <row r="814">
          <cell r="C814"/>
          <cell r="J814" t="str">
            <v>TNDY</v>
          </cell>
        </row>
        <row r="815">
          <cell r="C815"/>
          <cell r="J815" t="str">
            <v>TNPSYS</v>
          </cell>
        </row>
        <row r="816">
          <cell r="C816"/>
          <cell r="J816" t="str">
            <v>TOLUCA</v>
          </cell>
        </row>
        <row r="817">
          <cell r="C817"/>
          <cell r="J817" t="str">
            <v>TONGUERIVER</v>
          </cell>
        </row>
        <row r="818">
          <cell r="C818"/>
          <cell r="J818" t="str">
            <v>TOPOCK230</v>
          </cell>
        </row>
        <row r="819">
          <cell r="C819"/>
          <cell r="J819" t="str">
            <v>TOT2AGW</v>
          </cell>
        </row>
        <row r="820">
          <cell r="C820"/>
          <cell r="J820" t="str">
            <v>TOT3GS</v>
          </cell>
        </row>
        <row r="821">
          <cell r="C821"/>
          <cell r="J821" t="str">
            <v>TOT5GW</v>
          </cell>
        </row>
        <row r="822">
          <cell r="C822"/>
          <cell r="J822" t="str">
            <v>TOWNSEND</v>
          </cell>
        </row>
        <row r="823">
          <cell r="C823"/>
          <cell r="J823" t="str">
            <v>TPWR.STAR</v>
          </cell>
        </row>
        <row r="824">
          <cell r="C824"/>
          <cell r="J824" t="str">
            <v>TROJAN</v>
          </cell>
        </row>
        <row r="825">
          <cell r="C825"/>
          <cell r="J825" t="str">
            <v>TRONA</v>
          </cell>
        </row>
        <row r="826">
          <cell r="C826"/>
          <cell r="J826" t="str">
            <v>Troutdale</v>
          </cell>
        </row>
        <row r="827">
          <cell r="C827"/>
          <cell r="J827" t="str">
            <v>TRY230</v>
          </cell>
        </row>
        <row r="828">
          <cell r="C828"/>
          <cell r="J828" t="str">
            <v>TRY500</v>
          </cell>
        </row>
        <row r="829">
          <cell r="C829"/>
          <cell r="J829" t="str">
            <v>TRY69</v>
          </cell>
        </row>
        <row r="830">
          <cell r="C830"/>
          <cell r="J830" t="str">
            <v>TSGTWSTATION</v>
          </cell>
        </row>
        <row r="831">
          <cell r="C831"/>
          <cell r="J831" t="str">
            <v>Tuolumne</v>
          </cell>
        </row>
        <row r="832">
          <cell r="C832"/>
          <cell r="J832" t="str">
            <v>TURQUOISE115</v>
          </cell>
        </row>
        <row r="833">
          <cell r="C833"/>
          <cell r="J833" t="str">
            <v>UINTA</v>
          </cell>
        </row>
        <row r="834">
          <cell r="C834"/>
          <cell r="J834" t="str">
            <v>UPLC</v>
          </cell>
        </row>
        <row r="835">
          <cell r="C835"/>
          <cell r="J835" t="str">
            <v>UPSK</v>
          </cell>
        </row>
        <row r="836">
          <cell r="C836"/>
          <cell r="J836" t="str">
            <v>VAIL345</v>
          </cell>
        </row>
        <row r="837">
          <cell r="C837"/>
          <cell r="J837" t="str">
            <v>VAL115</v>
          </cell>
        </row>
        <row r="838">
          <cell r="C838"/>
          <cell r="J838" t="str">
            <v>Vansycle</v>
          </cell>
        </row>
        <row r="839">
          <cell r="C839"/>
          <cell r="J839" t="str">
            <v>VEASYS</v>
          </cell>
        </row>
        <row r="840">
          <cell r="C840"/>
          <cell r="J840" t="str">
            <v>VEF</v>
          </cell>
        </row>
        <row r="841">
          <cell r="C841"/>
          <cell r="J841" t="str">
            <v>Vera</v>
          </cell>
        </row>
        <row r="842">
          <cell r="C842"/>
          <cell r="J842" t="str">
            <v>VICTORVILLE</v>
          </cell>
        </row>
        <row r="843">
          <cell r="C843"/>
          <cell r="J843" t="str">
            <v>VILA</v>
          </cell>
        </row>
        <row r="844">
          <cell r="C844"/>
          <cell r="J844" t="str">
            <v>VNL</v>
          </cell>
        </row>
        <row r="845">
          <cell r="C845"/>
          <cell r="J845" t="str">
            <v>VUL</v>
          </cell>
        </row>
        <row r="846">
          <cell r="C846"/>
          <cell r="J846" t="str">
            <v>WACM-WEST</v>
          </cell>
        </row>
        <row r="847">
          <cell r="C847"/>
          <cell r="J847" t="str">
            <v>WACMWSTATION</v>
          </cell>
        </row>
        <row r="848">
          <cell r="C848"/>
          <cell r="J848" t="str">
            <v>WALC.SYS</v>
          </cell>
        </row>
        <row r="849">
          <cell r="C849"/>
          <cell r="J849" t="str">
            <v>WALLAWALLA</v>
          </cell>
        </row>
        <row r="850">
          <cell r="C850"/>
          <cell r="J850" t="str">
            <v>WALNUT</v>
          </cell>
        </row>
        <row r="851">
          <cell r="C851"/>
          <cell r="J851" t="str">
            <v>WALT</v>
          </cell>
        </row>
        <row r="852">
          <cell r="C852"/>
          <cell r="J852" t="str">
            <v>Wasco</v>
          </cell>
        </row>
        <row r="853">
          <cell r="C853"/>
          <cell r="J853" t="str">
            <v>WASN.SYSTEM</v>
          </cell>
        </row>
        <row r="854">
          <cell r="C854"/>
          <cell r="J854" t="str">
            <v>WEED</v>
          </cell>
        </row>
        <row r="855">
          <cell r="C855"/>
          <cell r="J855" t="str">
            <v>West</v>
          </cell>
        </row>
        <row r="856">
          <cell r="C856"/>
          <cell r="J856" t="str">
            <v>WESTLEY</v>
          </cell>
        </row>
        <row r="857">
          <cell r="C857"/>
          <cell r="J857" t="str">
            <v>WESTPHX230</v>
          </cell>
        </row>
        <row r="858">
          <cell r="C858"/>
          <cell r="J858" t="str">
            <v>WestValley</v>
          </cell>
        </row>
        <row r="859">
          <cell r="C859"/>
          <cell r="J859" t="str">
            <v>WESTWING230</v>
          </cell>
        </row>
        <row r="860">
          <cell r="C860"/>
          <cell r="J860" t="str">
            <v>WESTWING345</v>
          </cell>
        </row>
        <row r="861">
          <cell r="C861"/>
          <cell r="J861" t="str">
            <v>WESTWING500</v>
          </cell>
        </row>
        <row r="862">
          <cell r="C862"/>
          <cell r="J862" t="str">
            <v>Weyerhauser2</v>
          </cell>
        </row>
        <row r="863">
          <cell r="C863"/>
          <cell r="J863" t="str">
            <v>WFDE</v>
          </cell>
        </row>
        <row r="864">
          <cell r="C864"/>
          <cell r="J864" t="str">
            <v>Wheatfield</v>
          </cell>
        </row>
        <row r="865">
          <cell r="C865"/>
          <cell r="J865" t="str">
            <v>WheatfieldLD</v>
          </cell>
        </row>
        <row r="866">
          <cell r="C866"/>
          <cell r="J866" t="str">
            <v>WhtCrkWind</v>
          </cell>
        </row>
        <row r="867">
          <cell r="C867"/>
          <cell r="J867" t="str">
            <v>WhtCrkWindLD</v>
          </cell>
        </row>
        <row r="868">
          <cell r="C868"/>
          <cell r="J868" t="str">
            <v>WHY230</v>
          </cell>
        </row>
        <row r="869">
          <cell r="C869"/>
          <cell r="J869" t="str">
            <v>WILC</v>
          </cell>
        </row>
        <row r="870">
          <cell r="C870"/>
          <cell r="J870" t="str">
            <v>WILLARD115</v>
          </cell>
        </row>
        <row r="871">
          <cell r="C871"/>
          <cell r="J871" t="str">
            <v>WILLIAMS69</v>
          </cell>
        </row>
        <row r="872">
          <cell r="C872"/>
          <cell r="J872" t="str">
            <v>WillowCreek</v>
          </cell>
        </row>
        <row r="873">
          <cell r="C873"/>
          <cell r="J873" t="str">
            <v>WINCHESTR345</v>
          </cell>
        </row>
        <row r="874">
          <cell r="C874"/>
          <cell r="J874" t="str">
            <v>WINDRIDGE</v>
          </cell>
        </row>
        <row r="875">
          <cell r="C875"/>
          <cell r="J875" t="str">
            <v>WINTERHAVEN</v>
          </cell>
        </row>
        <row r="876">
          <cell r="C876"/>
          <cell r="J876" t="str">
            <v>WM115</v>
          </cell>
        </row>
        <row r="877">
          <cell r="C877"/>
          <cell r="J877" t="str">
            <v>WM345</v>
          </cell>
        </row>
        <row r="878">
          <cell r="C878"/>
          <cell r="J878" t="str">
            <v>WOODLANDTAP</v>
          </cell>
        </row>
        <row r="879">
          <cell r="C879"/>
          <cell r="J879" t="str">
            <v>WPE</v>
          </cell>
        </row>
        <row r="880">
          <cell r="C880"/>
          <cell r="J880" t="str">
            <v>WPEnergizer</v>
          </cell>
        </row>
        <row r="881">
          <cell r="C881"/>
          <cell r="J881" t="str">
            <v>WRAY</v>
          </cell>
        </row>
        <row r="882">
          <cell r="C882"/>
          <cell r="J882" t="str">
            <v>WRS</v>
          </cell>
        </row>
        <row r="883">
          <cell r="C883"/>
          <cell r="J883" t="str">
            <v>WSTAR</v>
          </cell>
        </row>
        <row r="884">
          <cell r="C884"/>
          <cell r="J884" t="str">
            <v>WY69</v>
          </cell>
        </row>
        <row r="885">
          <cell r="C885"/>
          <cell r="J885" t="str">
            <v>Wynoochee</v>
          </cell>
        </row>
        <row r="886">
          <cell r="C886"/>
          <cell r="J886" t="str">
            <v>WYOCENTRAL</v>
          </cell>
        </row>
        <row r="887">
          <cell r="C887"/>
          <cell r="J887" t="str">
            <v>WYODAK</v>
          </cell>
        </row>
        <row r="888">
          <cell r="C888"/>
          <cell r="J888" t="str">
            <v>WYOEAST</v>
          </cell>
        </row>
        <row r="889">
          <cell r="C889"/>
          <cell r="J889" t="str">
            <v>WYONORTH</v>
          </cell>
        </row>
        <row r="890">
          <cell r="C890"/>
          <cell r="J890" t="str">
            <v>YakamaDPGen</v>
          </cell>
        </row>
        <row r="891">
          <cell r="C891"/>
          <cell r="J891" t="str">
            <v>Yakima</v>
          </cell>
        </row>
        <row r="892">
          <cell r="C892"/>
          <cell r="J892" t="str">
            <v>YakimaPac</v>
          </cell>
        </row>
        <row r="893">
          <cell r="C893"/>
          <cell r="J893" t="str">
            <v>Yamsay230</v>
          </cell>
        </row>
        <row r="894">
          <cell r="C894"/>
          <cell r="J894" t="str">
            <v>YATH</v>
          </cell>
        </row>
        <row r="895">
          <cell r="C895"/>
          <cell r="J895" t="str">
            <v>YEW</v>
          </cell>
        </row>
        <row r="896">
          <cell r="C896"/>
          <cell r="J896" t="str">
            <v>YOCN</v>
          </cell>
        </row>
        <row r="897">
          <cell r="C897"/>
          <cell r="J897" t="str">
            <v>YT115</v>
          </cell>
        </row>
        <row r="898">
          <cell r="C898"/>
          <cell r="J898" t="str">
            <v>YTP</v>
          </cell>
        </row>
        <row r="899">
          <cell r="C899"/>
          <cell r="J899" t="str">
            <v>YTW</v>
          </cell>
        </row>
        <row r="900">
          <cell r="C900"/>
          <cell r="J900" t="str">
            <v>YUCCA</v>
          </cell>
        </row>
        <row r="901">
          <cell r="C901"/>
          <cell r="J901" t="str">
            <v>YUCCA69</v>
          </cell>
        </row>
        <row r="902">
          <cell r="C902"/>
          <cell r="J902" t="str">
            <v>ZP26</v>
          </cell>
        </row>
        <row r="903">
          <cell r="J903"/>
        </row>
        <row r="904">
          <cell r="J904"/>
        </row>
      </sheetData>
      <sheetData sheetId="17">
        <row r="6">
          <cell r="C6" t="str">
            <v>0ther - not listed</v>
          </cell>
          <cell r="F6" t="str">
            <v>Other</v>
          </cell>
        </row>
        <row r="7">
          <cell r="C7" t="str">
            <v>Apache Generating Station, ARB ID. 900009</v>
          </cell>
          <cell r="F7" t="str">
            <v>Apache Generating Station</v>
          </cell>
        </row>
        <row r="8">
          <cell r="C8" t="str">
            <v>Apex Generating Station-Natural Gas Combined Cycle, ARB ID. 900247</v>
          </cell>
          <cell r="F8" t="str">
            <v>Apex Generating Station-Natural Gas Combined Cycle</v>
          </cell>
        </row>
        <row r="9">
          <cell r="C9" t="str">
            <v>Arlington Valley Energy Facility-Natural Gas Combined Cycle, ARB ID. 900234</v>
          </cell>
          <cell r="F9" t="str">
            <v>Arlington Valley Energy Facility-Natural Gas Combined Cycle</v>
          </cell>
        </row>
        <row r="10">
          <cell r="C10" t="str">
            <v>Arlington Valley Solar Project, ARB ID. 700100</v>
          </cell>
          <cell r="F10" t="str">
            <v>Arlington Valley Solar Project</v>
          </cell>
        </row>
        <row r="11">
          <cell r="C11" t="str">
            <v>Arlington Wind Power Project, ARB ID. 800016</v>
          </cell>
          <cell r="F11" t="str">
            <v>Arlington Wind Power Project</v>
          </cell>
        </row>
        <row r="12">
          <cell r="C12" t="str">
            <v>Beowawe Power, ARB ID. 900033</v>
          </cell>
          <cell r="F12" t="str">
            <v>Beowawe Power</v>
          </cell>
        </row>
        <row r="13">
          <cell r="C13" t="str">
            <v>Big Horn II-Wind, ARB ID. 800180</v>
          </cell>
          <cell r="F13" t="str">
            <v>Big Horn II-Wind</v>
          </cell>
        </row>
        <row r="14">
          <cell r="C14" t="str">
            <v>Big Horn PPM-Wind Power Project, ARB ID. 800177</v>
          </cell>
          <cell r="F14" t="str">
            <v>Big Horn PPM-Wind Power Project</v>
          </cell>
        </row>
        <row r="15">
          <cell r="C15" t="str">
            <v>Biglow Canyon Wind Farm (Phase 1), ARB ID. 800007</v>
          </cell>
          <cell r="F15" t="str">
            <v>Biglow Canyon Wind Farm (Phase 1)</v>
          </cell>
        </row>
        <row r="16">
          <cell r="C16" t="str">
            <v>Biglow Canyon Wind Farm (Phase 2), ARB ID. 810004</v>
          </cell>
          <cell r="F16" t="str">
            <v>Biglow Canyon Wind Farm (Phase 2)</v>
          </cell>
        </row>
        <row r="17">
          <cell r="C17" t="str">
            <v>Biglow Canyon Wind Farm (Phase 3), ARB ID. 810003</v>
          </cell>
          <cell r="F17" t="str">
            <v>Biglow Canyon Wind Farm (Phase 3)</v>
          </cell>
        </row>
        <row r="18">
          <cell r="C18" t="str">
            <v>Blackspring Ridge 1A Wind Project (CAN), ARB ID. 810005</v>
          </cell>
          <cell r="F18" t="str">
            <v>Blackspring Ridge 1A Wind Project (CAN)</v>
          </cell>
        </row>
        <row r="19">
          <cell r="C19" t="str">
            <v>Blackspring Ridge 1B Wind Project (CAN), ARB ID. 810006</v>
          </cell>
          <cell r="F19" t="str">
            <v>Blackspring Ridge 1B Wind Project (CAN)</v>
          </cell>
        </row>
        <row r="20">
          <cell r="C20" t="str">
            <v>Boardman Power Plant, ARB ID. 900307</v>
          </cell>
          <cell r="F20" t="str">
            <v>Boardman Power Plant</v>
          </cell>
        </row>
        <row r="21">
          <cell r="C21" t="str">
            <v>Bonanza Power Plant, ARB ID. 900133</v>
          </cell>
          <cell r="F21" t="str">
            <v>Bonanza Power Plant</v>
          </cell>
        </row>
        <row r="22">
          <cell r="C22" t="str">
            <v>Bonneville Power Administration (Asset-Controlling Supplier), ARB ID. 300001</v>
          </cell>
          <cell r="F22" t="str">
            <v>Bonneville Power Administration (Asset-Controlling Supplier)</v>
          </cell>
        </row>
        <row r="23">
          <cell r="C23" t="str">
            <v>Boundary Hydroelectric Units, ARB ID. 500043</v>
          </cell>
          <cell r="F23" t="str">
            <v>Boundary Hydroelectric Units</v>
          </cell>
        </row>
        <row r="24">
          <cell r="C24" t="str">
            <v>Brownlee, ARB ID. 500010</v>
          </cell>
          <cell r="F24" t="str">
            <v>Brownlee</v>
          </cell>
        </row>
        <row r="25">
          <cell r="C25" t="str">
            <v>Cabinet Gorge, ARB ID. 500011</v>
          </cell>
          <cell r="F25" t="str">
            <v>Cabinet Gorge</v>
          </cell>
        </row>
        <row r="26">
          <cell r="C26" t="str">
            <v>Caithness Shepherd's Flat - Horseshoe Bend (Wind), ARB ID. 800017</v>
          </cell>
          <cell r="F26" t="str">
            <v>Caithness Shepherd's Flat - Horseshoe Bend (Wind)</v>
          </cell>
        </row>
        <row r="27">
          <cell r="C27" t="str">
            <v>Caithness Shepherd's Flat - North Hurlburt (Wind), ARB ID. 800015</v>
          </cell>
          <cell r="F27" t="str">
            <v>Caithness Shepherd's Flat - North Hurlburt (Wind)</v>
          </cell>
        </row>
        <row r="28">
          <cell r="C28" t="str">
            <v>Caithness Shepherd's Flat - South Hurlburt (Wind), ARB ID. 800027</v>
          </cell>
          <cell r="F28" t="str">
            <v>Caithness Shepherd's Flat - South Hurlburt (Wind)</v>
          </cell>
        </row>
        <row r="29">
          <cell r="C29" t="str">
            <v>Campbell Hill Windpower Project (Three Buttes Windpower LLC), ARB ID. 800053</v>
          </cell>
          <cell r="F29" t="str">
            <v>Campbell Hill Windpower Project (Three Buttes Windpower LLC)</v>
          </cell>
        </row>
        <row r="30">
          <cell r="C30" t="str">
            <v>Cape Scott Wind Farm (CAN), ARB ID. 800049</v>
          </cell>
          <cell r="F30" t="str">
            <v>Cape Scott Wind Farm (CAN)</v>
          </cell>
        </row>
        <row r="31">
          <cell r="C31" t="str">
            <v>Centennial Hardin (MT), ARB ID. 900027</v>
          </cell>
          <cell r="F31" t="str">
            <v>Centennial Hardin (MT)</v>
          </cell>
        </row>
        <row r="32">
          <cell r="C32" t="str">
            <v>Chehalis   , ARB ID. 900017</v>
          </cell>
          <cell r="F32" t="str">
            <v xml:space="preserve">Chehalis   </v>
          </cell>
        </row>
        <row r="33">
          <cell r="C33" t="str">
            <v>Chuck Lenzie Station, ARB ID. 900062</v>
          </cell>
          <cell r="F33" t="str">
            <v>Chuck Lenzie Station</v>
          </cell>
        </row>
        <row r="34">
          <cell r="C34" t="str">
            <v>Clark Station, ARB ID. 900056</v>
          </cell>
          <cell r="F34" t="str">
            <v>Clark Station</v>
          </cell>
        </row>
        <row r="35">
          <cell r="C35" t="str">
            <v>Colorado Highlands Wind, ARB ID. 810020</v>
          </cell>
          <cell r="F35" t="str">
            <v>Colorado Highlands Wind</v>
          </cell>
        </row>
        <row r="36">
          <cell r="C36" t="str">
            <v>Colorado River Storage Project (CRSP) - Hydro, ARB ID. 500064</v>
          </cell>
          <cell r="F36" t="str">
            <v>Colorado River Storage Project (CRSP) - Hydro</v>
          </cell>
        </row>
        <row r="37">
          <cell r="C37" t="str">
            <v>Colstrip, ARB ID. 900325</v>
          </cell>
          <cell r="F37" t="str">
            <v>Colstrip</v>
          </cell>
        </row>
        <row r="38">
          <cell r="C38" t="str">
            <v>Combine Hills, ARB ID. 800023</v>
          </cell>
          <cell r="F38" t="str">
            <v>Combine Hills</v>
          </cell>
        </row>
        <row r="39">
          <cell r="C39" t="str">
            <v>Copper Mountain Solar 2 (CMS2), ARB ID. 700004</v>
          </cell>
          <cell r="F39" t="str">
            <v>Copper Mountain Solar 2 (CMS2)</v>
          </cell>
        </row>
        <row r="40">
          <cell r="C40" t="str">
            <v>Copper Mountain Solar 3, ARB ID. 700101</v>
          </cell>
          <cell r="F40" t="str">
            <v>Copper Mountain Solar 3</v>
          </cell>
        </row>
        <row r="41">
          <cell r="C41" t="str">
            <v>Copper Mountain Solar 4 (CMS4), ARB ID. 700130</v>
          </cell>
          <cell r="F41" t="str">
            <v>Copper Mountain Solar 4 (CMS4)</v>
          </cell>
        </row>
        <row r="42">
          <cell r="C42" t="str">
            <v>Cowiltz River Project (Mayfield Dam and Mossyrock Dam), ARB ID. 501000</v>
          </cell>
          <cell r="F42" t="str">
            <v>Cowiltz River Project (Mayfield Dam and Mossyrock Dam)</v>
          </cell>
        </row>
        <row r="43">
          <cell r="C43" t="str">
            <v>CSE Arizona Facility, ARB ID. 910019</v>
          </cell>
          <cell r="F43" t="str">
            <v>CSE Arizona Facility</v>
          </cell>
        </row>
        <row r="44">
          <cell r="C44" t="str">
            <v>Currant Creek, ARB ID. 900004</v>
          </cell>
          <cell r="F44" t="str">
            <v>Currant Creek</v>
          </cell>
        </row>
        <row r="45">
          <cell r="C45" t="str">
            <v>Cushman Hydro Project (Cushman No. 1 Dam and Cushman No. 2 Dam), ARB ID. 501001</v>
          </cell>
          <cell r="F45" t="str">
            <v>Cushman Hydro Project (Cushman No. 1 Dam and Cushman No. 2 Dam)</v>
          </cell>
        </row>
        <row r="46">
          <cell r="C46" t="str">
            <v>Dave Johnston, ARB ID. 900011</v>
          </cell>
          <cell r="F46" t="str">
            <v>Dave Johnston</v>
          </cell>
        </row>
        <row r="47">
          <cell r="C47" t="str">
            <v>Desert Star Energy Center (formerly: Eldorado Energy)-Natural Gas Combined Cycle, ARB ID. 900243</v>
          </cell>
          <cell r="F47" t="str">
            <v>Desert Star Energy Center (formerly: Eldorado Energy)-Natural Gas Combined Cycle</v>
          </cell>
        </row>
        <row r="48">
          <cell r="C48" t="str">
            <v>Desert View Power, ARB ID. 900070</v>
          </cell>
          <cell r="F48" t="str">
            <v>Desert View Power</v>
          </cell>
        </row>
        <row r="49">
          <cell r="C49" t="str">
            <v>Dokie Wind Energy Project (CAN), ARB ID. 800012</v>
          </cell>
          <cell r="F49" t="str">
            <v>Dokie Wind Energy Project (CAN)</v>
          </cell>
        </row>
        <row r="50">
          <cell r="C50" t="str">
            <v>Don A. Campbell (Phase 2) Geothermal Plant, ARB ID. 910020</v>
          </cell>
          <cell r="F50" t="str">
            <v>Don A. Campbell (Phase 2) Geothermal Plant</v>
          </cell>
        </row>
        <row r="51">
          <cell r="C51" t="str">
            <v>Don A. Campbell (Wild Rose) Geothermal Plant, ARB ID. 900076</v>
          </cell>
          <cell r="F51" t="str">
            <v>Don A. Campbell (Wild Rose) Geothermal Plant</v>
          </cell>
        </row>
        <row r="52">
          <cell r="C52" t="str">
            <v>Dunlap, ARB ID. 800175</v>
          </cell>
          <cell r="F52" t="str">
            <v>Dunlap</v>
          </cell>
        </row>
        <row r="53">
          <cell r="C53" t="str">
            <v>Eldorado Energy Solar Expansion (Sempra Generation), ARB ID. 700061</v>
          </cell>
          <cell r="F53" t="str">
            <v>Eldorado Energy Solar Expansion (Sempra Generation)</v>
          </cell>
        </row>
        <row r="54">
          <cell r="C54" t="str">
            <v>Elkhorn Valley Wind Farm, ARB ID. 800050</v>
          </cell>
          <cell r="F54" t="str">
            <v>Elkhorn Valley Wind Farm</v>
          </cell>
        </row>
        <row r="55">
          <cell r="C55" t="str">
            <v>Encogen Generating Station, ARB ID. 910046</v>
          </cell>
          <cell r="F55" t="str">
            <v>Encogen Generating Station</v>
          </cell>
        </row>
        <row r="56">
          <cell r="C56" t="str">
            <v>Eurus Combine Hills II LLC, ARB ID. 800010</v>
          </cell>
          <cell r="F56" t="str">
            <v>Eurus Combine Hills II LLC</v>
          </cell>
        </row>
        <row r="57">
          <cell r="C57" t="str">
            <v>Ferndale Generating Station, ARB ID. 910047</v>
          </cell>
          <cell r="F57" t="str">
            <v>Ferndale Generating Station</v>
          </cell>
        </row>
        <row r="58">
          <cell r="C58" t="str">
            <v>Fort Churchill Station, ARB ID. 900057</v>
          </cell>
          <cell r="F58" t="str">
            <v>Fort Churchill Station</v>
          </cell>
        </row>
        <row r="59">
          <cell r="C59" t="str">
            <v>Four Corners Power Plant, ARB ID. 900016</v>
          </cell>
          <cell r="F59" t="str">
            <v>Four Corners Power Plant</v>
          </cell>
        </row>
        <row r="60">
          <cell r="C60" t="str">
            <v>Frank Tracy Station, ARB ID. 900058</v>
          </cell>
          <cell r="F60" t="str">
            <v>Frank Tracy Station</v>
          </cell>
        </row>
        <row r="61">
          <cell r="C61" t="str">
            <v>Frederickson Power LP, ARB ID. 900080</v>
          </cell>
          <cell r="F61" t="str">
            <v>Frederickson Power LP</v>
          </cell>
        </row>
        <row r="62">
          <cell r="C62" t="str">
            <v>Frederickson PSE, ARB ID. 910048</v>
          </cell>
          <cell r="F62" t="str">
            <v>Frederickson PSE</v>
          </cell>
        </row>
        <row r="63">
          <cell r="C63" t="str">
            <v>Fredonia Generating Station, ARB ID. 910049</v>
          </cell>
          <cell r="F63" t="str">
            <v>Fredonia Generating Station</v>
          </cell>
        </row>
        <row r="64">
          <cell r="C64" t="str">
            <v>Gadsby, ARB ID. 900003</v>
          </cell>
          <cell r="F64" t="str">
            <v>Gadsby</v>
          </cell>
        </row>
        <row r="65">
          <cell r="C65" t="str">
            <v>Galena 3 Geothermal Power Plant, ARB ID. 900047</v>
          </cell>
          <cell r="F65" t="str">
            <v>Galena 3 Geothermal Power Plant</v>
          </cell>
        </row>
        <row r="66">
          <cell r="C66" t="str">
            <v>Gila River Power Station - All Blocks, ARB ID. 900001</v>
          </cell>
          <cell r="F66" t="str">
            <v>Gila River Power Station - All Blocks</v>
          </cell>
        </row>
        <row r="67">
          <cell r="C67" t="str">
            <v>Glacier Wind Farm (Naturener), ARB ID. 800032</v>
          </cell>
          <cell r="F67" t="str">
            <v>Glacier Wind Farm (Naturener)</v>
          </cell>
        </row>
        <row r="68">
          <cell r="C68" t="str">
            <v>Glen Canyon Dam, ARB ID. 500007</v>
          </cell>
          <cell r="F68" t="str">
            <v>Glen Canyon Dam</v>
          </cell>
        </row>
        <row r="69">
          <cell r="C69" t="str">
            <v>Glenrock, ARB ID. 800037</v>
          </cell>
          <cell r="F69" t="str">
            <v>Glenrock</v>
          </cell>
        </row>
        <row r="70">
          <cell r="C70" t="str">
            <v>Glenrock III, ARB ID. 810007</v>
          </cell>
          <cell r="F70" t="str">
            <v>Glenrock III</v>
          </cell>
        </row>
        <row r="71">
          <cell r="C71" t="str">
            <v>Goldendale Generating Station, ARB ID. 910050</v>
          </cell>
          <cell r="F71" t="str">
            <v>Goldendale Generating Station</v>
          </cell>
        </row>
        <row r="72">
          <cell r="C72" t="str">
            <v>Goodnoe Hills, ARB ID. 800036</v>
          </cell>
          <cell r="F72" t="str">
            <v>Goodnoe Hills</v>
          </cell>
        </row>
        <row r="73">
          <cell r="C73" t="str">
            <v>Goshen Phase II LLC, ARB ID. 800186</v>
          </cell>
          <cell r="F73" t="str">
            <v>Goshen Phase II LLC</v>
          </cell>
        </row>
        <row r="74">
          <cell r="C74" t="str">
            <v>Grays Harbor Energy , ARB ID. 900060</v>
          </cell>
          <cell r="F74" t="str">
            <v xml:space="preserve">Grays Harbor Energy </v>
          </cell>
        </row>
        <row r="75">
          <cell r="C75" t="str">
            <v>Griffith Energy, LLC, ARB ID. 900177</v>
          </cell>
          <cell r="F75" t="str">
            <v>Griffith Energy, LLC</v>
          </cell>
        </row>
        <row r="76">
          <cell r="C76" t="str">
            <v>Halkirk I Wind Project (CAN), ARB ID. 800013</v>
          </cell>
          <cell r="F76" t="str">
            <v>Halkirk I Wind Project (CAN)</v>
          </cell>
        </row>
        <row r="77">
          <cell r="C77" t="str">
            <v>Harquahala Generating Project, ARB ID. 900259</v>
          </cell>
          <cell r="F77" t="str">
            <v>Harquahala Generating Project</v>
          </cell>
        </row>
        <row r="78">
          <cell r="C78" t="str">
            <v>Harry Allen Station, ARB ID. 900059</v>
          </cell>
          <cell r="F78" t="str">
            <v>Harry Allen Station</v>
          </cell>
        </row>
        <row r="79">
          <cell r="C79" t="str">
            <v>Harvest Wind, ARB ID. 800188</v>
          </cell>
          <cell r="F79" t="str">
            <v>Harvest Wind</v>
          </cell>
        </row>
        <row r="80">
          <cell r="C80" t="str">
            <v>Hay Canyon Wind, ARB ID. 800140</v>
          </cell>
          <cell r="F80" t="str">
            <v>Hay Canyon Wind</v>
          </cell>
        </row>
        <row r="81">
          <cell r="C81" t="str">
            <v>Headgate Rock Dam, ARB ID. 501138</v>
          </cell>
          <cell r="F81" t="str">
            <v>Headgate Rock Dam</v>
          </cell>
        </row>
        <row r="82">
          <cell r="C82" t="str">
            <v>Hells Canyon, ARB ID. 500019</v>
          </cell>
          <cell r="F82" t="str">
            <v>Hells Canyon</v>
          </cell>
        </row>
        <row r="83">
          <cell r="C83" t="str">
            <v>Henry M. Jackson Hydroelectric Project, ARB ID. 500033</v>
          </cell>
          <cell r="F83" t="str">
            <v>Henry M. Jackson Hydroelectric Project</v>
          </cell>
        </row>
        <row r="84">
          <cell r="C84" t="str">
            <v>Hermiston , ARB ID. 900183</v>
          </cell>
          <cell r="F84" t="str">
            <v xml:space="preserve">Hermiston </v>
          </cell>
        </row>
        <row r="85">
          <cell r="C85" t="str">
            <v>Hermiston Power, LLC, ARB ID. 900063</v>
          </cell>
          <cell r="F85" t="str">
            <v>Hermiston Power, LLC</v>
          </cell>
        </row>
        <row r="86">
          <cell r="C86" t="str">
            <v>Higgins Generating Station, ARB ID. 900275</v>
          </cell>
          <cell r="F86" t="str">
            <v>Higgins Generating Station</v>
          </cell>
        </row>
        <row r="87">
          <cell r="C87" t="str">
            <v>High Plains, ARB ID. 800040</v>
          </cell>
          <cell r="F87" t="str">
            <v>High Plains</v>
          </cell>
        </row>
        <row r="88">
          <cell r="C88" t="str">
            <v>Hoover Dam, ARB ID. 500066</v>
          </cell>
          <cell r="F88" t="str">
            <v>Hoover Dam</v>
          </cell>
        </row>
        <row r="89">
          <cell r="C89" t="str">
            <v>Hopkins Ridge Wind, ARB ID. 800001</v>
          </cell>
          <cell r="F89" t="str">
            <v>Hopkins Ridge Wind</v>
          </cell>
        </row>
        <row r="90">
          <cell r="C90" t="str">
            <v>Horse Butte Wind, ARB ID. 800030</v>
          </cell>
          <cell r="F90" t="str">
            <v>Horse Butte Wind</v>
          </cell>
        </row>
        <row r="91">
          <cell r="C91" t="str">
            <v>Hunter, ARB ID. 900134</v>
          </cell>
          <cell r="F91" t="str">
            <v>Hunter</v>
          </cell>
        </row>
        <row r="92">
          <cell r="C92" t="str">
            <v>Huntington, ARB ID. 900002</v>
          </cell>
          <cell r="F92" t="str">
            <v>Huntington</v>
          </cell>
        </row>
        <row r="93">
          <cell r="C93" t="str">
            <v>HW Hill Landfill Gas (aka Roosevelt Biogas 1), ARB ID. 900052</v>
          </cell>
          <cell r="F93" t="str">
            <v>HW Hill Landfill Gas (aka Roosevelt Biogas 1)</v>
          </cell>
        </row>
        <row r="94">
          <cell r="C94" t="str">
            <v>Intermountain Power Project, ARB ID. 900233</v>
          </cell>
          <cell r="F94" t="str">
            <v>Intermountain Power Project</v>
          </cell>
        </row>
        <row r="95">
          <cell r="C95" t="str">
            <v>Jim Bridger Total Plant, ARB ID. 900013</v>
          </cell>
          <cell r="F95" t="str">
            <v>Jim Bridger Total Plant</v>
          </cell>
        </row>
        <row r="96">
          <cell r="C96" t="str">
            <v>Judith Gap Wind Farm, ARB ID. 900218</v>
          </cell>
          <cell r="F96" t="str">
            <v>Judith Gap Wind Farm</v>
          </cell>
        </row>
        <row r="97">
          <cell r="C97" t="str">
            <v>Juniper Canyon Wind, ARB ID. 800011</v>
          </cell>
          <cell r="F97" t="str">
            <v>Juniper Canyon Wind</v>
          </cell>
        </row>
        <row r="98">
          <cell r="C98" t="str">
            <v>Kerr, ARB ID. 500014</v>
          </cell>
          <cell r="F98" t="str">
            <v>Kerr</v>
          </cell>
        </row>
        <row r="99">
          <cell r="C99" t="str">
            <v>Kettle Falls Woodwaste Plant, ARB ID. 900021</v>
          </cell>
          <cell r="F99" t="str">
            <v>Kettle Falls Woodwaste Plant</v>
          </cell>
        </row>
        <row r="100">
          <cell r="C100" t="str">
            <v>Kit Carson Windpower, ARB ID. 810021</v>
          </cell>
          <cell r="F100" t="str">
            <v>Kit Carson Windpower</v>
          </cell>
        </row>
        <row r="101">
          <cell r="C101" t="str">
            <v>Kittitas Valley Wind Power Project (Sagebrush Power), ARB ID. 800033</v>
          </cell>
          <cell r="F101" t="str">
            <v>Kittitas Valley Wind Power Project (Sagebrush Power)</v>
          </cell>
        </row>
        <row r="102">
          <cell r="C102" t="str">
            <v>Klamath Falls Cogeneration, ARB ID. 900276</v>
          </cell>
          <cell r="F102" t="str">
            <v>Klamath Falls Cogeneration</v>
          </cell>
        </row>
        <row r="103">
          <cell r="C103" t="str">
            <v>Klondike Windpower II, ARB ID. 800051</v>
          </cell>
          <cell r="F103" t="str">
            <v>Klondike Windpower II</v>
          </cell>
        </row>
        <row r="104">
          <cell r="C104" t="str">
            <v>Klondike Windpower III, ARB ID. 800029</v>
          </cell>
          <cell r="F104" t="str">
            <v>Klondike Windpower III</v>
          </cell>
        </row>
        <row r="105">
          <cell r="C105" t="str">
            <v>Klondike Windpower IIIA, ARB ID. 800031</v>
          </cell>
          <cell r="F105" t="str">
            <v>Klondike Windpower IIIA</v>
          </cell>
        </row>
        <row r="106">
          <cell r="C106" t="str">
            <v>La Rosita Power Project (MEX), ARB ID. 901631</v>
          </cell>
          <cell r="F106" t="str">
            <v>La Rosita Power Project (MEX)</v>
          </cell>
        </row>
        <row r="107">
          <cell r="C107" t="str">
            <v>Lake Chelan Hydroelectric Facility, ARB ID. 500040</v>
          </cell>
          <cell r="F107" t="str">
            <v>Lake Chelan Hydroelectric Facility</v>
          </cell>
        </row>
        <row r="108">
          <cell r="C108" t="str">
            <v>Lake Side, ARB ID. 900006</v>
          </cell>
          <cell r="F108" t="str">
            <v>Lake Side</v>
          </cell>
        </row>
        <row r="109">
          <cell r="C109" t="str">
            <v>Laramie River Station, ARB ID. 910000</v>
          </cell>
          <cell r="F109" t="str">
            <v>Laramie River Station</v>
          </cell>
        </row>
        <row r="110">
          <cell r="C110" t="str">
            <v>Las Vegas Generating Station, ARB ID. 910031</v>
          </cell>
          <cell r="F110" t="str">
            <v>Las Vegas Generating Station</v>
          </cell>
        </row>
        <row r="111">
          <cell r="C111" t="str">
            <v>Leaning Juniper , ARB ID. 800034</v>
          </cell>
          <cell r="F111" t="str">
            <v xml:space="preserve">Leaning Juniper </v>
          </cell>
        </row>
        <row r="112">
          <cell r="C112" t="str">
            <v>Leaning Juniper II, ARB ID. 800178</v>
          </cell>
          <cell r="F112" t="str">
            <v>Leaning Juniper II</v>
          </cell>
        </row>
        <row r="113">
          <cell r="C113" t="str">
            <v>Limon Wind I, ARB ID. 810013</v>
          </cell>
          <cell r="F113" t="str">
            <v>Limon Wind I</v>
          </cell>
        </row>
        <row r="114">
          <cell r="C114" t="str">
            <v>Limon Wind II, ARB ID. 810014</v>
          </cell>
          <cell r="F114" t="str">
            <v>Limon Wind II</v>
          </cell>
        </row>
        <row r="115">
          <cell r="C115" t="str">
            <v>Limon Wind III, ARB ID. 810015</v>
          </cell>
          <cell r="F115" t="str">
            <v>Limon Wind III</v>
          </cell>
        </row>
        <row r="116">
          <cell r="C116" t="str">
            <v>Longview Washington Pulp and Paper Mill, ARB ID. 900019</v>
          </cell>
          <cell r="F116" t="str">
            <v>Longview Washington Pulp and Paper Mill</v>
          </cell>
        </row>
        <row r="117">
          <cell r="C117" t="str">
            <v>Lower Baker, ARB ID. 500025</v>
          </cell>
          <cell r="F117" t="str">
            <v>Lower Baker</v>
          </cell>
        </row>
        <row r="118">
          <cell r="C118" t="str">
            <v>Lower Snake River Wind Energy Project, ARB ID. 810008</v>
          </cell>
          <cell r="F118" t="str">
            <v>Lower Snake River Wind Energy Project</v>
          </cell>
        </row>
        <row r="119">
          <cell r="C119" t="str">
            <v>Lucky Peak Power Plant Project, ARB ID. 500046</v>
          </cell>
          <cell r="F119" t="str">
            <v>Lucky Peak Power Plant Project</v>
          </cell>
        </row>
        <row r="120">
          <cell r="C120" t="str">
            <v>Macho Springs Solar Facility, ARB ID. 700124</v>
          </cell>
          <cell r="F120" t="str">
            <v>Macho Springs Solar Facility</v>
          </cell>
        </row>
        <row r="121">
          <cell r="C121" t="str">
            <v>Marengo Wind Farm I, ARB ID. 800035</v>
          </cell>
          <cell r="F121" t="str">
            <v>Marengo Wind Farm I</v>
          </cell>
        </row>
        <row r="122">
          <cell r="C122" t="str">
            <v>Marengo Wind Farm II, ARB ID. 810002</v>
          </cell>
          <cell r="F122" t="str">
            <v>Marengo Wind Farm II</v>
          </cell>
        </row>
        <row r="123">
          <cell r="C123" t="str">
            <v>McFadden Ridge, ARB ID. 800041</v>
          </cell>
          <cell r="F123" t="str">
            <v>McFadden Ridge</v>
          </cell>
        </row>
        <row r="124">
          <cell r="C124" t="str">
            <v>Meikle Wind Energy Project (CAN), ARB ID. 810017</v>
          </cell>
          <cell r="F124" t="str">
            <v>Meikle Wind Energy Project (CAN)</v>
          </cell>
        </row>
        <row r="125">
          <cell r="C125" t="str">
            <v>Mesquite Generating Station - All Blocks, ARB ID. 900139</v>
          </cell>
          <cell r="F125" t="str">
            <v>Mesquite Generating Station - All Blocks</v>
          </cell>
        </row>
        <row r="126">
          <cell r="C126" t="str">
            <v>Mesquite Generating Station - Block 2, ARB ID. 910008</v>
          </cell>
          <cell r="F126" t="str">
            <v>Mesquite Generating Station - Block 2</v>
          </cell>
        </row>
        <row r="127">
          <cell r="C127" t="str">
            <v>Mesquite Solar 1, ARB ID. 700001</v>
          </cell>
          <cell r="F127" t="str">
            <v>Mesquite Solar 1</v>
          </cell>
        </row>
        <row r="128">
          <cell r="C128" t="str">
            <v>Mid-C Hydro - Priest Rapids and Wanapum dams (Grant County PUD), ARB ID. 500054</v>
          </cell>
          <cell r="F128" t="str">
            <v>Mid-C Hydro - Priest Rapids and Wanapum dams (Grant County PUD)</v>
          </cell>
        </row>
        <row r="129">
          <cell r="C129" t="str">
            <v>Mid-C Hydro - Rock Island (Chelan County PUD), ARB ID. 500003</v>
          </cell>
          <cell r="F129" t="str">
            <v>Mid-C Hydro - Rock Island (Chelan County PUD)</v>
          </cell>
        </row>
        <row r="130">
          <cell r="C130" t="str">
            <v>Mid-C Hydro - Rocky Reach (Chelan County PUD), ARB ID. 500055</v>
          </cell>
          <cell r="F130" t="str">
            <v>Mid-C Hydro - Rocky Reach (Chelan County PUD)</v>
          </cell>
        </row>
        <row r="131">
          <cell r="C131" t="str">
            <v>Mid-C Hydro - Wanapum (Grant County PUD), ARB ID. 500236</v>
          </cell>
          <cell r="F131" t="str">
            <v>Mid-C Hydro - Wanapum (Grant County PUD)</v>
          </cell>
        </row>
        <row r="132">
          <cell r="C132" t="str">
            <v>Mid-C Hydro - Wells (Douglas County PUD), ARB ID. 500237</v>
          </cell>
          <cell r="F132" t="str">
            <v>Mid-C Hydro - Wells (Douglas County PUD)</v>
          </cell>
        </row>
        <row r="133">
          <cell r="C133" t="str">
            <v>Mid-Columbia Hourly Coordination - 7 Hydro Dams, ARB ID. 500065</v>
          </cell>
          <cell r="F133" t="str">
            <v>Mid-Columbia Hourly Coordination - 7 Hydro Dams</v>
          </cell>
        </row>
        <row r="134">
          <cell r="C134" t="str">
            <v>Milford I Wind Farm, ARB ID. 800165</v>
          </cell>
          <cell r="F134" t="str">
            <v>Milford I Wind Farm</v>
          </cell>
        </row>
        <row r="135">
          <cell r="C135" t="str">
            <v>Milford II Wind Farm, ARB ID. 800009</v>
          </cell>
          <cell r="F135" t="str">
            <v>Milford II Wind Farm</v>
          </cell>
        </row>
        <row r="136">
          <cell r="C136" t="str">
            <v>Mint Farm Generation Station, ARB ID. 910051</v>
          </cell>
          <cell r="F136" t="str">
            <v>Mint Farm Generation Station</v>
          </cell>
        </row>
        <row r="137">
          <cell r="C137" t="str">
            <v>Moapa Southern Paiute Solar, ARB ID. 700138</v>
          </cell>
          <cell r="F137" t="str">
            <v>Moapa Southern Paiute Solar</v>
          </cell>
        </row>
        <row r="138">
          <cell r="C138" t="str">
            <v>Monroe Street HED, ARB ID. 500002</v>
          </cell>
          <cell r="F138" t="str">
            <v>Monroe Street HED</v>
          </cell>
        </row>
        <row r="139">
          <cell r="C139" t="str">
            <v>Naughton, ARB ID. 900012</v>
          </cell>
          <cell r="F139" t="str">
            <v>Naughton</v>
          </cell>
        </row>
        <row r="140">
          <cell r="C140" t="str">
            <v>Navajo Generating Station, ARB ID. 900401</v>
          </cell>
          <cell r="F140" t="str">
            <v>Navajo Generating Station</v>
          </cell>
        </row>
        <row r="141">
          <cell r="C141" t="str">
            <v>Neal Hot Springs Geothermal Plant, ARB ID. 900078</v>
          </cell>
          <cell r="F141" t="str">
            <v>Neal Hot Springs Geothermal Plant</v>
          </cell>
        </row>
        <row r="142">
          <cell r="C142" t="str">
            <v>Nebo Power Station, ARB ID. 900106</v>
          </cell>
          <cell r="F142" t="str">
            <v>Nebo Power Station</v>
          </cell>
        </row>
        <row r="143">
          <cell r="C143" t="str">
            <v>Nine Canyon Wind Project, ARB ID. 800004</v>
          </cell>
          <cell r="F143" t="str">
            <v>Nine Canyon Wind Project</v>
          </cell>
        </row>
        <row r="144">
          <cell r="C144" t="str">
            <v>Nine Mile HED, ARB ID. 500001</v>
          </cell>
          <cell r="F144" t="str">
            <v>Nine Mile HED</v>
          </cell>
        </row>
        <row r="145">
          <cell r="C145" t="str">
            <v>Nippon Paper Co-Generation, ARB ID. 900072</v>
          </cell>
          <cell r="F145" t="str">
            <v>Nippon Paper Co-Generation</v>
          </cell>
        </row>
        <row r="146">
          <cell r="C146" t="str">
            <v>Nisqually River Project (Alder Dam and LaGrande Dam), ARB ID. 501002</v>
          </cell>
          <cell r="F146" t="str">
            <v>Nisqually River Project (Alder Dam and LaGrande Dam)</v>
          </cell>
        </row>
        <row r="147">
          <cell r="C147" t="str">
            <v>North Valmy Station, ARB ID. 900025</v>
          </cell>
          <cell r="F147" t="str">
            <v>North Valmy Station</v>
          </cell>
        </row>
        <row r="148">
          <cell r="C148" t="str">
            <v>Noxon Rapids, ARB ID. 500016</v>
          </cell>
          <cell r="F148" t="str">
            <v>Noxon Rapids</v>
          </cell>
        </row>
        <row r="149">
          <cell r="C149" t="str">
            <v>Oxbow (Oregon), ARB ID. 500059</v>
          </cell>
          <cell r="F149" t="str">
            <v>Oxbow (Oregon)</v>
          </cell>
        </row>
        <row r="150">
          <cell r="C150" t="str">
            <v>Palo Verde Nuclear Generating Station, ARB ID. 600000</v>
          </cell>
          <cell r="F150" t="str">
            <v>Palo Verde Nuclear Generating Station</v>
          </cell>
        </row>
        <row r="151">
          <cell r="C151" t="str">
            <v>Palouse Wind, ARB ID. 800052</v>
          </cell>
          <cell r="F151" t="str">
            <v>Palouse Wind</v>
          </cell>
        </row>
        <row r="152">
          <cell r="C152" t="str">
            <v>Parker-Davis  Project, ARB ID. 500254</v>
          </cell>
          <cell r="F152" t="str">
            <v>Parker-Davis  Project</v>
          </cell>
        </row>
        <row r="153">
          <cell r="C153" t="str">
            <v>Patua Geothermal, ARB ID. 900077</v>
          </cell>
          <cell r="F153" t="str">
            <v>Patua Geothermal</v>
          </cell>
        </row>
        <row r="154">
          <cell r="C154" t="str">
            <v>Pebble Springs, ARB ID. 800063</v>
          </cell>
          <cell r="F154" t="str">
            <v>Pebble Springs</v>
          </cell>
        </row>
        <row r="155">
          <cell r="C155" t="str">
            <v>Peetz Table Wind Energy, ARB ID. 800193</v>
          </cell>
          <cell r="F155" t="str">
            <v>Peetz Table Wind Energy</v>
          </cell>
        </row>
        <row r="156">
          <cell r="C156" t="str">
            <v>Pleasant Valley Wind Energy Project, ARB ID. 800026</v>
          </cell>
          <cell r="F156" t="str">
            <v>Pleasant Valley Wind Energy Project</v>
          </cell>
        </row>
        <row r="157">
          <cell r="C157" t="str">
            <v>Post Falls Hydro, ARB ID. 500061</v>
          </cell>
          <cell r="F157" t="str">
            <v>Post Falls Hydro</v>
          </cell>
        </row>
        <row r="158">
          <cell r="C158" t="str">
            <v>Powerex (Asset-Controlling Supplier), ARB ID. 300002</v>
          </cell>
          <cell r="F158" t="str">
            <v>Powerex (Asset-Controlling Supplier)</v>
          </cell>
        </row>
        <row r="159">
          <cell r="C159" t="str">
            <v>Quality Wind Project (CAN), ARB ID. 800014</v>
          </cell>
          <cell r="F159" t="str">
            <v>Quality Wind Project (CAN)</v>
          </cell>
        </row>
        <row r="160">
          <cell r="C160" t="str">
            <v>Red Hawk Power Station CC Natural Gas, ARB ID. 900018</v>
          </cell>
          <cell r="F160" t="str">
            <v>Red Hawk Power Station CC Natural Gas</v>
          </cell>
        </row>
        <row r="161">
          <cell r="C161" t="str">
            <v>Red Mesa Wind LLC, ARB ID. 800048</v>
          </cell>
          <cell r="F161" t="str">
            <v>Red Mesa Wind LLC</v>
          </cell>
        </row>
        <row r="162">
          <cell r="C162" t="str">
            <v>Reid Gardner Station, ARB ID. 900254</v>
          </cell>
          <cell r="F162" t="str">
            <v>Reid Gardner Station</v>
          </cell>
        </row>
        <row r="163">
          <cell r="C163" t="str">
            <v>Richard Burdette Power Plant, ARB ID. 900045</v>
          </cell>
          <cell r="F163" t="str">
            <v>Richard Burdette Power Plant</v>
          </cell>
        </row>
        <row r="164">
          <cell r="C164" t="str">
            <v>Rim Rock Wind Farm (Naturener), ARB ID. 800055</v>
          </cell>
          <cell r="F164" t="str">
            <v>Rim Rock Wind Farm (Naturener)</v>
          </cell>
        </row>
        <row r="165">
          <cell r="C165" t="str">
            <v>River Road generating plant (Clark County PUD), ARB ID. 900360</v>
          </cell>
          <cell r="F165" t="str">
            <v>River Road generating plant (Clark County PUD)</v>
          </cell>
        </row>
        <row r="166">
          <cell r="C166" t="str">
            <v>Rolling Hills, ARB ID. 800038</v>
          </cell>
          <cell r="F166" t="str">
            <v>Rolling Hills</v>
          </cell>
        </row>
        <row r="167">
          <cell r="C167" t="str">
            <v>San Emidio Project, ARB ID. 400002</v>
          </cell>
          <cell r="F167" t="str">
            <v>San Emidio Project</v>
          </cell>
        </row>
        <row r="168">
          <cell r="C168" t="str">
            <v>San Juan, ARB ID. 900352</v>
          </cell>
          <cell r="F168" t="str">
            <v>San Juan</v>
          </cell>
        </row>
        <row r="169">
          <cell r="C169" t="str">
            <v>Seneca Sustainable Energy, ARB ID. 900023</v>
          </cell>
          <cell r="F169" t="str">
            <v>Seneca Sustainable Energy</v>
          </cell>
        </row>
        <row r="170">
          <cell r="C170" t="str">
            <v>Seven Mile Hill I, ARB ID. 800039</v>
          </cell>
          <cell r="F170" t="str">
            <v>Seven Mile Hill I</v>
          </cell>
        </row>
        <row r="171">
          <cell r="C171" t="str">
            <v>Seven Mile Hill II, ARB ID. 800161</v>
          </cell>
          <cell r="F171" t="str">
            <v>Seven Mile Hill II</v>
          </cell>
        </row>
        <row r="172">
          <cell r="C172" t="str">
            <v>SGEN, Termoelectrica de Mexicali (MEX), ARB ID. 900576</v>
          </cell>
          <cell r="F172" t="str">
            <v>SGEN, Termoelectrica de Mexicali (MEX)</v>
          </cell>
        </row>
        <row r="173">
          <cell r="C173" t="str">
            <v>Sierra Pacific Burlington , ARB ID. 900020</v>
          </cell>
          <cell r="F173" t="str">
            <v xml:space="preserve">Sierra Pacific Burlington </v>
          </cell>
        </row>
        <row r="174">
          <cell r="C174" t="str">
            <v>Silverhawk Station, ARB ID. 900066</v>
          </cell>
          <cell r="F174" t="str">
            <v>Silverhawk Station</v>
          </cell>
        </row>
        <row r="175">
          <cell r="C175" t="str">
            <v>Southpoint Energy Center, LLC, ARB ID. 900061</v>
          </cell>
          <cell r="F175" t="str">
            <v>Southpoint Energy Center, LLC</v>
          </cell>
        </row>
        <row r="176">
          <cell r="C176" t="str">
            <v>Spring Valley Wind Project, ARB ID. 800054</v>
          </cell>
          <cell r="F176" t="str">
            <v>Spring Valley Wind Project</v>
          </cell>
        </row>
        <row r="177">
          <cell r="C177" t="str">
            <v>Springerville Generating Station, ARB ID. 900073</v>
          </cell>
          <cell r="F177" t="str">
            <v>Springerville Generating Station</v>
          </cell>
        </row>
        <row r="178">
          <cell r="C178" t="str">
            <v>Star Point, ARB ID. 800179</v>
          </cell>
          <cell r="F178" t="str">
            <v>Star Point</v>
          </cell>
        </row>
        <row r="179">
          <cell r="C179" t="str">
            <v>Steamboat II, ARB ID. 900040</v>
          </cell>
          <cell r="F179" t="str">
            <v>Steamboat II</v>
          </cell>
        </row>
        <row r="180">
          <cell r="C180" t="str">
            <v>Steamboat III, ARB ID. 900041</v>
          </cell>
          <cell r="F180" t="str">
            <v>Steamboat III</v>
          </cell>
        </row>
        <row r="181">
          <cell r="C181" t="str">
            <v>Stotz Southern Generation, ARB ID. 910041</v>
          </cell>
          <cell r="F181" t="str">
            <v>Stotz Southern Generation</v>
          </cell>
        </row>
        <row r="182">
          <cell r="C182" t="str">
            <v>Sumas Power Plant, ARB ID. 910053</v>
          </cell>
          <cell r="F182" t="str">
            <v>Sumas Power Plant</v>
          </cell>
        </row>
        <row r="183">
          <cell r="C183" t="str">
            <v>Sun Peak Generating Station, ARB ID. 910042</v>
          </cell>
          <cell r="F183" t="str">
            <v>Sun Peak Generating Station</v>
          </cell>
        </row>
        <row r="184">
          <cell r="C184" t="str">
            <v>Swift 1 , ARB ID. 500187</v>
          </cell>
          <cell r="F184" t="str">
            <v xml:space="preserve">Swift 1 </v>
          </cell>
        </row>
        <row r="185">
          <cell r="C185" t="str">
            <v>Tacoma Power (Asset-Controlling Supplier), ARB ID. 104567</v>
          </cell>
          <cell r="F185" t="str">
            <v>Tacoma Power (Asset-Controlling Supplier)</v>
          </cell>
        </row>
        <row r="186">
          <cell r="C186" t="str">
            <v>Terra-Gen Dixie Valley, ARB ID. 900571</v>
          </cell>
          <cell r="F186" t="str">
            <v>Terra-Gen Dixie Valley</v>
          </cell>
        </row>
        <row r="187">
          <cell r="C187" t="str">
            <v>Thermo No. 1 Geothermal (Raser Technologies), ARB ID. 900577</v>
          </cell>
          <cell r="F187" t="str">
            <v>Thermo No. 1 Geothermal (Raser Technologies)</v>
          </cell>
        </row>
        <row r="188">
          <cell r="C188" t="str">
            <v>Thompson Falls Dam, ARB ID. 500015</v>
          </cell>
          <cell r="F188" t="str">
            <v>Thompson Falls Dam</v>
          </cell>
        </row>
        <row r="189">
          <cell r="C189" t="str">
            <v>Tieton Dam Hydro Electric Project, ARB ID. 500239</v>
          </cell>
          <cell r="F189" t="str">
            <v>Tieton Dam Hydro Electric Project</v>
          </cell>
        </row>
        <row r="190">
          <cell r="C190" t="str">
            <v>Top of the World, ARB ID. 800176</v>
          </cell>
          <cell r="F190" t="str">
            <v>Top of the World</v>
          </cell>
        </row>
        <row r="191">
          <cell r="C191" t="str">
            <v>Transalta Centralia Generation, ARB ID. 900456</v>
          </cell>
          <cell r="F191" t="str">
            <v>Transalta Centralia Generation</v>
          </cell>
        </row>
        <row r="192">
          <cell r="C192" t="str">
            <v>Trans-Jordan Generating Station (Landfill Gas), ARB ID. 900053</v>
          </cell>
          <cell r="F192" t="str">
            <v>Trans-Jordan Generating Station (Landfill Gas)</v>
          </cell>
        </row>
        <row r="193">
          <cell r="C193" t="str">
            <v>Tucannon River Wind Farm, ARB ID. 810016</v>
          </cell>
          <cell r="F193" t="str">
            <v>Tucannon River Wind Farm</v>
          </cell>
        </row>
        <row r="194">
          <cell r="C194" t="str">
            <v>Upper Baker, ARB ID. 500026</v>
          </cell>
          <cell r="F194" t="str">
            <v>Unknown, CAISO Sales</v>
          </cell>
        </row>
        <row r="195">
          <cell r="C195" t="str">
            <v>Upper Falls Hydro, ARB ID. 500062</v>
          </cell>
          <cell r="F195" t="str">
            <v>Unspecified, CAISO Sales</v>
          </cell>
        </row>
        <row r="196">
          <cell r="C196" t="str">
            <v>Vansycle/Stateline Wind Project, ARB ID. 800139</v>
          </cell>
          <cell r="F196" t="str">
            <v>Unspecified, Retail Provider Replacement Power, per 95111(c)(3)(C)(2)</v>
          </cell>
        </row>
        <row r="197">
          <cell r="C197" t="str">
            <v>Vantage Wind, ARB ID. 800003</v>
          </cell>
          <cell r="F197" t="str">
            <v>Upper Baker</v>
          </cell>
        </row>
        <row r="198">
          <cell r="C198" t="str">
            <v>West Valley Generation Project, ARB ID. 900065</v>
          </cell>
          <cell r="F198" t="str">
            <v>Upper Falls Hydro</v>
          </cell>
        </row>
        <row r="199">
          <cell r="C199" t="str">
            <v>WestRock - Tacoma (formerly: Simpson Biomass), ARB ID. 900586</v>
          </cell>
          <cell r="F199" t="str">
            <v>Vansycle/Stateline Wind Project</v>
          </cell>
        </row>
        <row r="200">
          <cell r="C200" t="str">
            <v>Weyerhaeuser Longview WA, ARB ID. 900547</v>
          </cell>
          <cell r="F200" t="str">
            <v>Vantage Wind</v>
          </cell>
        </row>
        <row r="201">
          <cell r="C201" t="str">
            <v>Wheat Field Wind , ARB ID. 800166</v>
          </cell>
          <cell r="F201" t="str">
            <v>West Valley Generation Project</v>
          </cell>
        </row>
        <row r="202">
          <cell r="C202" t="str">
            <v>White Creek Wind Farm, ARB ID. 800043</v>
          </cell>
          <cell r="F202" t="str">
            <v>WestRock - Tacoma (formerly: Simpson Biomass)</v>
          </cell>
        </row>
        <row r="203">
          <cell r="C203" t="str">
            <v>Whitehorn Generating Station, ARB ID. 910054</v>
          </cell>
          <cell r="F203" t="str">
            <v>Weyerhaeuser Longview WA</v>
          </cell>
        </row>
        <row r="204">
          <cell r="C204" t="str">
            <v>Wild Horse Wind, ARB ID. 800002</v>
          </cell>
          <cell r="F204" t="str">
            <v xml:space="preserve">Wheat Field Wind </v>
          </cell>
        </row>
        <row r="205">
          <cell r="C205" t="str">
            <v>Willow Creek Wind, ARB ID. 800062</v>
          </cell>
          <cell r="F205" t="str">
            <v>White Creek Wind Farm</v>
          </cell>
        </row>
        <row r="206">
          <cell r="C206" t="str">
            <v>Windy Flats Wind Project, ARB ID. 800164</v>
          </cell>
          <cell r="F206" t="str">
            <v>Whitehorn Generating Station</v>
          </cell>
        </row>
        <row r="207">
          <cell r="C207" t="str">
            <v>Windy Point/Flats Project phase 1 (Tuolumne Wind Project), ARB ID. 800141</v>
          </cell>
          <cell r="F207" t="str">
            <v>Wild Horse Wind</v>
          </cell>
        </row>
        <row r="208">
          <cell r="C208" t="str">
            <v>Wolverine Creek, ARB ID. 800028</v>
          </cell>
          <cell r="F208" t="str">
            <v>Willow Creek Wind</v>
          </cell>
        </row>
        <row r="209">
          <cell r="C209" t="str">
            <v>Yale , ARB ID. 500188</v>
          </cell>
          <cell r="F209" t="str">
            <v>Windy Flats Wind Project</v>
          </cell>
        </row>
        <row r="210">
          <cell r="C210" t="str">
            <v>Yucca, ARB ID. 900015</v>
          </cell>
          <cell r="F210" t="str">
            <v>Windy Point/Flats Project phase 1 (Tuolumne Wind Project)</v>
          </cell>
        </row>
        <row r="211">
          <cell r="C211" t="str">
            <v>Yuma Cogeneration Associates, ARB ID. 900160</v>
          </cell>
          <cell r="F211" t="str">
            <v>Wolverine Creek</v>
          </cell>
        </row>
        <row r="212">
          <cell r="C212"/>
          <cell r="F212" t="str">
            <v xml:space="preserve">Yale </v>
          </cell>
        </row>
        <row r="213">
          <cell r="C213"/>
          <cell r="F213" t="str">
            <v>Yucca</v>
          </cell>
        </row>
        <row r="214">
          <cell r="C214"/>
          <cell r="F214" t="str">
            <v>Yuma Cogeneration Associates</v>
          </cell>
        </row>
        <row r="215">
          <cell r="C215"/>
          <cell r="F215"/>
        </row>
        <row r="216">
          <cell r="C216"/>
          <cell r="F216"/>
        </row>
        <row r="217">
          <cell r="C217"/>
          <cell r="F217"/>
        </row>
        <row r="218">
          <cell r="C218"/>
          <cell r="F218"/>
        </row>
        <row r="219">
          <cell r="C219"/>
          <cell r="F219"/>
        </row>
        <row r="220">
          <cell r="C220"/>
          <cell r="F220"/>
        </row>
        <row r="221">
          <cell r="C221"/>
          <cell r="F221"/>
        </row>
        <row r="222">
          <cell r="C222"/>
          <cell r="F222"/>
        </row>
        <row r="223">
          <cell r="C223"/>
          <cell r="F223"/>
        </row>
        <row r="224">
          <cell r="C224"/>
          <cell r="F224"/>
        </row>
        <row r="225">
          <cell r="C225"/>
          <cell r="F225"/>
        </row>
        <row r="226">
          <cell r="C226"/>
          <cell r="F226"/>
        </row>
        <row r="227">
          <cell r="C227"/>
          <cell r="F227"/>
        </row>
        <row r="228">
          <cell r="C228"/>
          <cell r="F228"/>
        </row>
        <row r="229">
          <cell r="C229"/>
          <cell r="F229"/>
        </row>
        <row r="230">
          <cell r="C230"/>
          <cell r="F230"/>
        </row>
        <row r="231">
          <cell r="C231"/>
          <cell r="F231"/>
        </row>
        <row r="232">
          <cell r="C232"/>
          <cell r="F232"/>
        </row>
        <row r="233">
          <cell r="C233"/>
          <cell r="F233"/>
        </row>
        <row r="234">
          <cell r="C234"/>
          <cell r="F234"/>
        </row>
        <row r="235">
          <cell r="C235"/>
          <cell r="F235"/>
        </row>
        <row r="236">
          <cell r="C236"/>
          <cell r="F236"/>
        </row>
        <row r="237">
          <cell r="C237"/>
          <cell r="F237"/>
        </row>
        <row r="238">
          <cell r="C238"/>
          <cell r="F238"/>
        </row>
        <row r="239">
          <cell r="C239"/>
          <cell r="F239"/>
        </row>
        <row r="240">
          <cell r="C240"/>
          <cell r="F240"/>
        </row>
        <row r="241">
          <cell r="C241"/>
          <cell r="F241"/>
        </row>
        <row r="242">
          <cell r="C242"/>
          <cell r="F242"/>
        </row>
        <row r="243">
          <cell r="C243"/>
          <cell r="F243"/>
        </row>
        <row r="244">
          <cell r="C244"/>
          <cell r="F244"/>
        </row>
        <row r="245">
          <cell r="C245"/>
          <cell r="F245"/>
        </row>
        <row r="246">
          <cell r="C246"/>
          <cell r="F246"/>
        </row>
        <row r="247">
          <cell r="C247"/>
          <cell r="F247"/>
        </row>
        <row r="248">
          <cell r="C248"/>
          <cell r="F248"/>
        </row>
        <row r="249">
          <cell r="C249"/>
          <cell r="F249"/>
        </row>
        <row r="250">
          <cell r="C250"/>
          <cell r="F250"/>
        </row>
        <row r="251">
          <cell r="C251"/>
          <cell r="F251"/>
        </row>
        <row r="252">
          <cell r="C252"/>
          <cell r="F252"/>
        </row>
        <row r="253">
          <cell r="C253"/>
          <cell r="F253"/>
        </row>
        <row r="254">
          <cell r="C254"/>
          <cell r="F254"/>
        </row>
        <row r="255">
          <cell r="C255"/>
          <cell r="F255"/>
        </row>
        <row r="256">
          <cell r="C256"/>
          <cell r="F256"/>
        </row>
        <row r="257">
          <cell r="C257"/>
          <cell r="F257"/>
        </row>
        <row r="258">
          <cell r="C258"/>
          <cell r="F258"/>
        </row>
        <row r="259">
          <cell r="C259"/>
          <cell r="F259"/>
        </row>
        <row r="260">
          <cell r="C260"/>
          <cell r="F260"/>
        </row>
        <row r="261">
          <cell r="C261"/>
          <cell r="F261"/>
        </row>
        <row r="262">
          <cell r="C262"/>
          <cell r="F262"/>
        </row>
        <row r="263">
          <cell r="C263"/>
          <cell r="F263"/>
        </row>
        <row r="264">
          <cell r="C264"/>
          <cell r="F264"/>
        </row>
        <row r="265">
          <cell r="C265"/>
          <cell r="F265"/>
        </row>
        <row r="266">
          <cell r="C266"/>
          <cell r="F266"/>
        </row>
        <row r="267">
          <cell r="C267"/>
          <cell r="F267"/>
        </row>
        <row r="268">
          <cell r="C268"/>
          <cell r="F268"/>
        </row>
        <row r="269">
          <cell r="C269"/>
          <cell r="F269"/>
        </row>
        <row r="270">
          <cell r="C270"/>
          <cell r="F270"/>
        </row>
        <row r="271">
          <cell r="C271"/>
          <cell r="F271"/>
        </row>
        <row r="272">
          <cell r="C272"/>
          <cell r="F272"/>
        </row>
        <row r="273">
          <cell r="C273"/>
          <cell r="F273"/>
        </row>
        <row r="274">
          <cell r="C274"/>
          <cell r="F274"/>
        </row>
        <row r="275">
          <cell r="C275"/>
          <cell r="F275"/>
        </row>
        <row r="276">
          <cell r="C276"/>
          <cell r="F276"/>
        </row>
        <row r="277">
          <cell r="C277"/>
          <cell r="F277"/>
        </row>
        <row r="278">
          <cell r="C278"/>
          <cell r="F278"/>
        </row>
        <row r="279">
          <cell r="C279"/>
          <cell r="F279"/>
        </row>
        <row r="280">
          <cell r="C280"/>
          <cell r="F280"/>
        </row>
        <row r="281">
          <cell r="C281"/>
          <cell r="F281"/>
        </row>
        <row r="282">
          <cell r="C282"/>
          <cell r="F282"/>
        </row>
        <row r="283">
          <cell r="C283"/>
          <cell r="F283"/>
        </row>
        <row r="284">
          <cell r="C284"/>
          <cell r="F284"/>
        </row>
        <row r="285">
          <cell r="C285"/>
          <cell r="F285"/>
        </row>
        <row r="286">
          <cell r="C286"/>
          <cell r="F286"/>
        </row>
        <row r="287">
          <cell r="C287"/>
          <cell r="F287"/>
        </row>
        <row r="288">
          <cell r="C288"/>
        </row>
      </sheetData>
      <sheetData sheetId="18">
        <row r="2">
          <cell r="D2" t="str">
            <v>Scheduling Coordinator</v>
          </cell>
        </row>
        <row r="3">
          <cell r="D3" t="str">
            <v>Party to a Power Contract</v>
          </cell>
        </row>
        <row r="4">
          <cell r="D4" t="str">
            <v>Retail Provider</v>
          </cell>
        </row>
        <row r="5">
          <cell r="D5" t="str">
            <v>Generation Providing Entity (GPE)</v>
          </cell>
        </row>
        <row r="6">
          <cell r="D6" t="str">
            <v>Transmission Provider</v>
          </cell>
        </row>
        <row r="7">
          <cell r="D7" t="str">
            <v>Other</v>
          </cell>
          <cell r="H7" t="str">
            <v>Retired in WREGIS</v>
          </cell>
        </row>
        <row r="8">
          <cell r="H8" t="str">
            <v>Will Be Retired Later</v>
          </cell>
        </row>
        <row r="9">
          <cell r="H9" t="str">
            <v>Did Not Buy RECs</v>
          </cell>
        </row>
        <row r="10">
          <cell r="H10" t="str">
            <v>Sold the RECs</v>
          </cell>
        </row>
        <row r="11">
          <cell r="D11" t="str">
            <v>1st POR is CA BAA</v>
          </cell>
        </row>
        <row r="12">
          <cell r="D12" t="str">
            <v>1st POR via Distribution Grid</v>
          </cell>
          <cell r="F12" t="str">
            <v>Retail provider (not multi-jurisdictional): reporting non-confidential retail sales only, section 95111(c)(1)</v>
          </cell>
        </row>
        <row r="13">
          <cell r="D13" t="str">
            <v>Spec Source to POD in CA</v>
          </cell>
          <cell r="F13" t="str">
            <v>Marketer per 95102(a)(233)</v>
          </cell>
        </row>
        <row r="14">
          <cell r="D14" t="str">
            <v>Dynamic Transfer</v>
          </cell>
          <cell r="F14" t="str">
            <v>Supplemental data: retail provider (not multi-jurisdictional), section 95111(c)</v>
          </cell>
        </row>
        <row r="15">
          <cell r="D15" t="str">
            <v>Not Directly Delivered to CA</v>
          </cell>
          <cell r="F15" t="str">
            <v>Supplemental data: multi-jurisdictional retail provider, section 95111(d)</v>
          </cell>
        </row>
        <row r="16">
          <cell r="F16" t="str">
            <v>Supplemental data: pump loads for WAPA (CVP) and DWR (SWP), section 95111(e)</v>
          </cell>
        </row>
        <row r="18">
          <cell r="D18" t="str">
            <v>Ownership or Contract Rights</v>
          </cell>
        </row>
        <row r="19">
          <cell r="D19" t="str">
            <v>On Behalf of Owner or Contracted Entity</v>
          </cell>
        </row>
        <row r="20">
          <cell r="D20" t="str">
            <v>Neither</v>
          </cell>
          <cell r="F20" t="str">
            <v>Other</v>
          </cell>
          <cell r="H20" t="str">
            <v>Other</v>
          </cell>
          <cell r="I20"/>
        </row>
        <row r="21">
          <cell r="F21" t="str">
            <v>3 Phases Renewables - 3006</v>
          </cell>
          <cell r="H21" t="str">
            <v>3 Phases Renewables</v>
          </cell>
          <cell r="I21">
            <v>3006</v>
          </cell>
        </row>
        <row r="22">
          <cell r="F22" t="str">
            <v>4C Acquisitions, LLC - 104668</v>
          </cell>
          <cell r="H22" t="str">
            <v>4C Acquisitions, LLC</v>
          </cell>
          <cell r="I22">
            <v>104668</v>
          </cell>
        </row>
        <row r="23">
          <cell r="F23" t="str">
            <v>Agera Energy LLC - 104659</v>
          </cell>
          <cell r="H23" t="str">
            <v>Agera Energy LLC</v>
          </cell>
          <cell r="I23">
            <v>104659</v>
          </cell>
        </row>
        <row r="24">
          <cell r="F24" t="str">
            <v>Alameda Municipal Power - 3022</v>
          </cell>
          <cell r="H24" t="str">
            <v>Alameda Municipal Power</v>
          </cell>
          <cell r="I24">
            <v>3022</v>
          </cell>
        </row>
        <row r="25">
          <cell r="F25" t="str">
            <v>Anza Electric Cooperative - 104578</v>
          </cell>
          <cell r="H25" t="str">
            <v>Anza Electric Cooperative</v>
          </cell>
          <cell r="I25">
            <v>104578</v>
          </cell>
        </row>
        <row r="26">
          <cell r="F26" t="str">
            <v>Arizona Electric Power Cooperative - 2098</v>
          </cell>
          <cell r="H26" t="str">
            <v>Arizona Electric Power Cooperative</v>
          </cell>
          <cell r="I26">
            <v>2098</v>
          </cell>
        </row>
        <row r="27">
          <cell r="F27" t="str">
            <v>Arizona Public Service Company - 104131</v>
          </cell>
          <cell r="H27" t="str">
            <v>Arizona Public Service Company</v>
          </cell>
          <cell r="I27">
            <v>104131</v>
          </cell>
        </row>
        <row r="28">
          <cell r="F28" t="str">
            <v>Avangrid Renewables - 2292</v>
          </cell>
          <cell r="H28" t="str">
            <v>Avangrid Renewables</v>
          </cell>
          <cell r="I28">
            <v>2292</v>
          </cell>
        </row>
        <row r="29">
          <cell r="F29" t="str">
            <v>Avista Utilities - 104677</v>
          </cell>
          <cell r="H29" t="str">
            <v>Avista Utilities</v>
          </cell>
          <cell r="I29">
            <v>104677</v>
          </cell>
        </row>
        <row r="30">
          <cell r="F30" t="str">
            <v>Azusa Light and Water - 3024</v>
          </cell>
          <cell r="H30" t="str">
            <v>Azusa Light and Water</v>
          </cell>
          <cell r="I30">
            <v>3024</v>
          </cell>
        </row>
        <row r="31">
          <cell r="F31" t="str">
            <v>Barclays Capital - 2425</v>
          </cell>
          <cell r="H31" t="str">
            <v>Barclays Capital</v>
          </cell>
          <cell r="I31">
            <v>2425</v>
          </cell>
        </row>
        <row r="32">
          <cell r="F32" t="str">
            <v>Bear Valley Electric Service (BVES) - 3000</v>
          </cell>
          <cell r="H32" t="str">
            <v>Bear Valley Electric Service (BVES)</v>
          </cell>
          <cell r="I32">
            <v>3000</v>
          </cell>
        </row>
        <row r="33">
          <cell r="F33" t="str">
            <v>Biggs Municipal Utilities - 3026</v>
          </cell>
          <cell r="H33" t="str">
            <v>Biggs Municipal Utilities</v>
          </cell>
          <cell r="I33">
            <v>3026</v>
          </cell>
        </row>
        <row r="34">
          <cell r="F34" t="str">
            <v>BNP Paribas Energy Trading GP - 2017</v>
          </cell>
          <cell r="H34" t="str">
            <v>BNP Paribas Energy Trading GP</v>
          </cell>
          <cell r="I34">
            <v>2017</v>
          </cell>
        </row>
        <row r="35">
          <cell r="F35" t="str">
            <v>Bonneville Power Administration - AO/CS - 4000</v>
          </cell>
          <cell r="H35" t="str">
            <v>Bonneville Power Administration - AO/CS</v>
          </cell>
          <cell r="I35">
            <v>4000</v>
          </cell>
        </row>
        <row r="36">
          <cell r="F36" t="str">
            <v>Bonneville Power Administration - Marketer - 2044</v>
          </cell>
          <cell r="H36" t="str">
            <v>Bonneville Power Administration - Marketer</v>
          </cell>
          <cell r="I36">
            <v>2044</v>
          </cell>
        </row>
        <row r="37">
          <cell r="B37" t="str">
            <v>Alberta</v>
          </cell>
          <cell r="F37" t="str">
            <v>BP Energy Company - 2113</v>
          </cell>
          <cell r="H37" t="str">
            <v>BP Energy Company</v>
          </cell>
          <cell r="I37">
            <v>2113</v>
          </cell>
        </row>
        <row r="38">
          <cell r="B38" t="str">
            <v>Arizona</v>
          </cell>
          <cell r="F38" t="str">
            <v>Brookfield Energy Marketing LP - 104120</v>
          </cell>
          <cell r="H38" t="str">
            <v>Brookfield Energy Marketing LP</v>
          </cell>
          <cell r="I38">
            <v>104120</v>
          </cell>
        </row>
        <row r="39">
          <cell r="B39" t="str">
            <v>Baja</v>
          </cell>
          <cell r="F39" t="str">
            <v>Burbank Water and Power - 3027</v>
          </cell>
          <cell r="H39" t="str">
            <v>Burbank Water and Power</v>
          </cell>
          <cell r="I39">
            <v>3027</v>
          </cell>
        </row>
        <row r="40">
          <cell r="B40" t="str">
            <v>British Columbia</v>
          </cell>
          <cell r="F40" t="str">
            <v>California Department of Water Resources (DWR), State Water Project - 3072</v>
          </cell>
          <cell r="H40" t="str">
            <v>California Department of Water Resources (DWR), State Water Project</v>
          </cell>
          <cell r="I40">
            <v>3072</v>
          </cell>
        </row>
        <row r="41">
          <cell r="B41" t="str">
            <v>California</v>
          </cell>
          <cell r="F41" t="str">
            <v>Calpine Corporation - 3010</v>
          </cell>
          <cell r="H41" t="str">
            <v>Calpine Corporation</v>
          </cell>
          <cell r="I41">
            <v>3010</v>
          </cell>
        </row>
        <row r="42">
          <cell r="B42" t="str">
            <v>Colorado</v>
          </cell>
          <cell r="F42" t="str">
            <v>Cargill Power Markets, LLC - 2214</v>
          </cell>
          <cell r="H42" t="str">
            <v>Cargill Power Markets, LLC</v>
          </cell>
          <cell r="I42">
            <v>2214</v>
          </cell>
        </row>
        <row r="43">
          <cell r="B43" t="str">
            <v>Idaho</v>
          </cell>
          <cell r="F43" t="str">
            <v>Central Arizona Water Conservation District - CAWCD - 104577</v>
          </cell>
          <cell r="H43" t="str">
            <v>Central Arizona Water Conservation District - CAWCD</v>
          </cell>
          <cell r="I43">
            <v>104577</v>
          </cell>
        </row>
        <row r="44">
          <cell r="B44" t="str">
            <v>Montana</v>
          </cell>
          <cell r="F44" t="str">
            <v>Chapel Street Environmental II - 104628</v>
          </cell>
          <cell r="H44" t="str">
            <v>Chapel Street Environmental II</v>
          </cell>
          <cell r="I44">
            <v>104628</v>
          </cell>
        </row>
        <row r="45">
          <cell r="B45" t="str">
            <v>Nevada</v>
          </cell>
          <cell r="F45" t="str">
            <v>Citigroup Energy Inc. - 2428</v>
          </cell>
          <cell r="H45" t="str">
            <v>Citigroup Energy Inc.</v>
          </cell>
          <cell r="I45">
            <v>2428</v>
          </cell>
        </row>
        <row r="46">
          <cell r="B46" t="str">
            <v>New Mexico</v>
          </cell>
          <cell r="F46" t="str">
            <v>City of Anaheim, Public Utilities Department, Anaheim City Hall West - 3023</v>
          </cell>
          <cell r="H46" t="str">
            <v>City of Anaheim, Public Utilities Department, Anaheim City Hall West</v>
          </cell>
          <cell r="I46">
            <v>3023</v>
          </cell>
        </row>
        <row r="47">
          <cell r="B47" t="str">
            <v>Oregon</v>
          </cell>
          <cell r="F47" t="str">
            <v>City of Banning Electric Department - 3025</v>
          </cell>
          <cell r="H47" t="str">
            <v>City of Banning Electric Department</v>
          </cell>
          <cell r="I47">
            <v>3025</v>
          </cell>
        </row>
        <row r="48">
          <cell r="B48" t="str">
            <v>South Dakota</v>
          </cell>
          <cell r="F48" t="str">
            <v>City of Cerritos - 3029</v>
          </cell>
          <cell r="H48" t="str">
            <v>City of Cerritos</v>
          </cell>
          <cell r="I48">
            <v>3029</v>
          </cell>
        </row>
        <row r="49">
          <cell r="B49" t="str">
            <v>Utah</v>
          </cell>
          <cell r="F49" t="str">
            <v>City of Colton - EPE - 3031</v>
          </cell>
          <cell r="H49" t="str">
            <v>City of Colton - EPE</v>
          </cell>
          <cell r="I49">
            <v>3031</v>
          </cell>
        </row>
        <row r="50">
          <cell r="B50" t="str">
            <v>Washington</v>
          </cell>
          <cell r="F50" t="str">
            <v>City of Corona Dept. of Water &amp; Power - EPE - 3032</v>
          </cell>
          <cell r="H50" t="str">
            <v>City of Corona Dept. of Water &amp; Power - EPE</v>
          </cell>
          <cell r="I50">
            <v>3032</v>
          </cell>
        </row>
        <row r="51">
          <cell r="B51" t="str">
            <v>Wyoming</v>
          </cell>
          <cell r="F51" t="str">
            <v>City of Industry - 3030</v>
          </cell>
          <cell r="H51" t="str">
            <v>City of Industry</v>
          </cell>
          <cell r="I51">
            <v>3030</v>
          </cell>
        </row>
        <row r="52">
          <cell r="B52" t="str">
            <v>Other</v>
          </cell>
          <cell r="F52" t="str">
            <v>City of Lancaster - 104641</v>
          </cell>
          <cell r="H52" t="str">
            <v>City of Lancaster</v>
          </cell>
          <cell r="I52">
            <v>104641</v>
          </cell>
        </row>
        <row r="53">
          <cell r="F53" t="str">
            <v>City of Lompoc - 3041</v>
          </cell>
          <cell r="H53" t="str">
            <v>City of Lompoc</v>
          </cell>
          <cell r="I53">
            <v>3041</v>
          </cell>
        </row>
        <row r="54">
          <cell r="F54" t="str">
            <v>City of Needles - 3047</v>
          </cell>
          <cell r="H54" t="str">
            <v>City of Needles</v>
          </cell>
          <cell r="I54">
            <v>3047</v>
          </cell>
        </row>
        <row r="55">
          <cell r="F55" t="str">
            <v>City of Palo Alto - Electric Power Entity - 3048</v>
          </cell>
          <cell r="H55" t="str">
            <v>City of Palo Alto - Electric Power Entity</v>
          </cell>
          <cell r="I55">
            <v>3048</v>
          </cell>
        </row>
        <row r="56">
          <cell r="F56" t="str">
            <v>City of Riverside Public Utilities - 3056</v>
          </cell>
          <cell r="H56" t="str">
            <v>City of Riverside Public Utilities</v>
          </cell>
          <cell r="I56">
            <v>3056</v>
          </cell>
        </row>
        <row r="57">
          <cell r="F57" t="str">
            <v>City of Shasta Lake - Electric - 3059</v>
          </cell>
          <cell r="H57" t="str">
            <v>City of Shasta Lake - Electric</v>
          </cell>
          <cell r="I57">
            <v>3059</v>
          </cell>
        </row>
        <row r="58">
          <cell r="F58" t="str">
            <v>City of Ukiah, Electric Utilities Division - 3065</v>
          </cell>
          <cell r="H58" t="str">
            <v>City of Ukiah, Electric Utilities Division</v>
          </cell>
          <cell r="I58">
            <v>3065</v>
          </cell>
        </row>
        <row r="59">
          <cell r="F59" t="str">
            <v>City of Vernon, Vernon Gas &amp; Electric - 3066</v>
          </cell>
          <cell r="H59" t="str">
            <v>City of Vernon, Vernon Gas &amp; Electric</v>
          </cell>
          <cell r="I59">
            <v>3066</v>
          </cell>
        </row>
        <row r="60">
          <cell r="F60" t="str">
            <v>Comision Federal de Electricidad (CFE) - 104570</v>
          </cell>
          <cell r="H60" t="str">
            <v>Comision Federal de Electricidad (CFE)</v>
          </cell>
          <cell r="I60">
            <v>104570</v>
          </cell>
        </row>
        <row r="61">
          <cell r="F61" t="str">
            <v>Commerce Energy, Inc. - 3011</v>
          </cell>
          <cell r="H61" t="str">
            <v>Commerce Energy, Inc.</v>
          </cell>
          <cell r="I61">
            <v>3011</v>
          </cell>
        </row>
        <row r="62">
          <cell r="F62" t="str">
            <v>Commercial Energy of California - 104646</v>
          </cell>
          <cell r="H62" t="str">
            <v>Commercial Energy of California</v>
          </cell>
          <cell r="I62">
            <v>104646</v>
          </cell>
        </row>
        <row r="63">
          <cell r="F63" t="str">
            <v>Constellation NewEnergy, Inc. - 3012</v>
          </cell>
          <cell r="H63" t="str">
            <v>Constellation NewEnergy, Inc.</v>
          </cell>
          <cell r="I63">
            <v>3012</v>
          </cell>
        </row>
        <row r="64">
          <cell r="F64" t="str">
            <v>CP Energy Marketing (US) Inc. (Capital Power) - 3102</v>
          </cell>
          <cell r="H64" t="str">
            <v>CP Energy Marketing (US) Inc. (Capital Power)</v>
          </cell>
          <cell r="I64">
            <v>3102</v>
          </cell>
          <cell r="K64" t="str">
            <v>Other</v>
          </cell>
        </row>
        <row r="65">
          <cell r="F65" t="str">
            <v>CWP Energy - 104674</v>
          </cell>
          <cell r="H65" t="str">
            <v>CWP Energy</v>
          </cell>
          <cell r="I65">
            <v>104674</v>
          </cell>
        </row>
        <row r="66">
          <cell r="F66" t="str">
            <v>DB Energy Trading LLC - 2231</v>
          </cell>
          <cell r="H66" t="str">
            <v>DB Energy Trading LLC</v>
          </cell>
          <cell r="I66">
            <v>2231</v>
          </cell>
        </row>
        <row r="67">
          <cell r="F67" t="str">
            <v>Direct Energy Business, LLC (fka Strategic Energy) - 2264</v>
          </cell>
          <cell r="H67" t="str">
            <v>Direct Energy Business, LLC (fka Strategic Energy)</v>
          </cell>
          <cell r="I67">
            <v>2264</v>
          </cell>
          <cell r="K67" t="str">
            <v>(1) Non-California BAA Generation TL=1.02</v>
          </cell>
        </row>
        <row r="68">
          <cell r="F68" t="str">
            <v>Eastside Power Authority - 3033</v>
          </cell>
          <cell r="H68" t="str">
            <v>Eastside Power Authority</v>
          </cell>
          <cell r="I68">
            <v>3033</v>
          </cell>
          <cell r="K68" t="str">
            <v>(2) Accounted For using TL=1.0</v>
          </cell>
        </row>
        <row r="69">
          <cell r="F69" t="str">
            <v>EDF Industrial Power Services (CA), LLC - 104452</v>
          </cell>
          <cell r="H69" t="str">
            <v>EDF Industrial Power Services (CA), LLC</v>
          </cell>
          <cell r="I69">
            <v>104452</v>
          </cell>
          <cell r="K69" t="str">
            <v>(3) California BAA Generation TL=1.0</v>
          </cell>
        </row>
        <row r="70">
          <cell r="F70" t="str">
            <v>EDF Trading North America, LLC - 104067</v>
          </cell>
          <cell r="H70" t="str">
            <v>EDF Trading North America, LLC</v>
          </cell>
          <cell r="I70">
            <v>104067</v>
          </cell>
          <cell r="K70" t="str">
            <v>(4) California Sourced Generation TL=1.0</v>
          </cell>
        </row>
        <row r="71">
          <cell r="F71" t="str">
            <v>Exelon Generation Company, LLC - 2078</v>
          </cell>
          <cell r="H71" t="str">
            <v>Exelon Generation Company, LLC</v>
          </cell>
          <cell r="I71">
            <v>2078</v>
          </cell>
        </row>
        <row r="72">
          <cell r="F72" t="str">
            <v>Gexa Energy California, LLC - 104507</v>
          </cell>
          <cell r="H72" t="str">
            <v>Gexa Energy California, LLC</v>
          </cell>
          <cell r="I72">
            <v>104507</v>
          </cell>
        </row>
        <row r="73">
          <cell r="F73" t="str">
            <v>Gila River - Entegra Power Group - 104119</v>
          </cell>
          <cell r="H73" t="str">
            <v>Gila River - Entegra Power Group</v>
          </cell>
          <cell r="I73">
            <v>104119</v>
          </cell>
        </row>
        <row r="74">
          <cell r="F74" t="str">
            <v>Glendale Water &amp; Power - 3034</v>
          </cell>
          <cell r="H74" t="str">
            <v>Glendale Water &amp; Power</v>
          </cell>
          <cell r="I74">
            <v>3034</v>
          </cell>
        </row>
        <row r="75">
          <cell r="F75" t="str">
            <v>Gridley Electric Utility - 3035</v>
          </cell>
          <cell r="H75" t="str">
            <v>Gridley Electric Utility</v>
          </cell>
          <cell r="I75">
            <v>3035</v>
          </cell>
          <cell r="K75" t="str">
            <v>Not Excluded</v>
          </cell>
        </row>
        <row r="76">
          <cell r="F76" t="str">
            <v>Guzman Energy - 104473</v>
          </cell>
          <cell r="H76" t="str">
            <v>Guzman Energy</v>
          </cell>
          <cell r="I76">
            <v>104473</v>
          </cell>
          <cell r="K76" t="str">
            <v>1. Grandfathered Resource</v>
          </cell>
        </row>
        <row r="77">
          <cell r="F77" t="str">
            <v>Healdsburg Electric Dept. - 3036</v>
          </cell>
          <cell r="H77" t="str">
            <v>Healdsburg Electric Dept.</v>
          </cell>
          <cell r="I77">
            <v>3036</v>
          </cell>
          <cell r="K77" t="str">
            <v>2. Dynamically Tagged</v>
          </cell>
        </row>
        <row r="78">
          <cell r="F78" t="str">
            <v>Imperial Irrigation District (IID) - 3038</v>
          </cell>
          <cell r="H78" t="str">
            <v>Imperial Irrigation District (IID)</v>
          </cell>
          <cell r="I78">
            <v>3038</v>
          </cell>
          <cell r="K78" t="str">
            <v>3. Untagged or EIM</v>
          </cell>
        </row>
        <row r="79">
          <cell r="F79" t="str">
            <v>J. Aron &amp; Company - 104335</v>
          </cell>
          <cell r="H79" t="str">
            <v>J. Aron &amp; Company</v>
          </cell>
          <cell r="I79">
            <v>104335</v>
          </cell>
          <cell r="K79" t="str">
            <v>4. Nuclear</v>
          </cell>
        </row>
        <row r="80">
          <cell r="F80" t="str">
            <v>J.P. Morgan Ventures Energy Corporation - 3077</v>
          </cell>
          <cell r="H80" t="str">
            <v>J.P. Morgan Ventures Energy Corporation</v>
          </cell>
          <cell r="I80">
            <v>3077</v>
          </cell>
          <cell r="K80" t="str">
            <v>5. ACS Power</v>
          </cell>
        </row>
        <row r="81">
          <cell r="F81" t="str">
            <v>Kirkwood Meadows PUD Powerhouse - 3001</v>
          </cell>
          <cell r="H81" t="str">
            <v>Kirkwood Meadows PUD Powerhouse</v>
          </cell>
          <cell r="I81">
            <v>3001</v>
          </cell>
          <cell r="K81" t="str">
            <v>6. Share of metered hydro by non-contract</v>
          </cell>
        </row>
        <row r="82">
          <cell r="F82" t="str">
            <v>La Rosita Power - Marketing - 104211</v>
          </cell>
          <cell r="H82" t="str">
            <v>La Rosita Power - Marketing</v>
          </cell>
          <cell r="I82">
            <v>104211</v>
          </cell>
          <cell r="K82" t="str">
            <v>Does Not Apply</v>
          </cell>
        </row>
        <row r="83">
          <cell r="F83" t="str">
            <v>Lassen Municipal Utility District - 3039</v>
          </cell>
          <cell r="H83" t="str">
            <v>Lassen Municipal Utility District</v>
          </cell>
          <cell r="I83">
            <v>3039</v>
          </cell>
        </row>
        <row r="84">
          <cell r="F84" t="str">
            <v>Lathrop Irrigation District - 104656</v>
          </cell>
          <cell r="H84" t="str">
            <v>Lathrop Irrigation District</v>
          </cell>
          <cell r="I84">
            <v>104656</v>
          </cell>
        </row>
        <row r="85">
          <cell r="F85" t="str">
            <v>Liberty Power Corporation - 104451</v>
          </cell>
          <cell r="H85" t="str">
            <v>Liberty Power Corporation</v>
          </cell>
          <cell r="I85">
            <v>104451</v>
          </cell>
        </row>
        <row r="86">
          <cell r="F86" t="str">
            <v>Liberty Utilities (CalPeco Electric) LLC - 104099</v>
          </cell>
          <cell r="H86" t="str">
            <v>Liberty Utilities (CalPeco Electric) LLC</v>
          </cell>
          <cell r="I86">
            <v>104099</v>
          </cell>
        </row>
        <row r="87">
          <cell r="F87" t="str">
            <v>Lodi Electric Utility - 3040</v>
          </cell>
          <cell r="H87" t="str">
            <v>Lodi Electric Utility</v>
          </cell>
          <cell r="I87">
            <v>3040</v>
          </cell>
        </row>
        <row r="88">
          <cell r="F88" t="str">
            <v>Los Angeles Department of Water &amp; Power (LADWP) - 3042</v>
          </cell>
          <cell r="H88" t="str">
            <v>Los Angeles Department of Water &amp; Power (LADWP)</v>
          </cell>
          <cell r="I88">
            <v>3042</v>
          </cell>
        </row>
        <row r="89">
          <cell r="F89" t="str">
            <v>Macquarie Energy LLC - 2112</v>
          </cell>
          <cell r="H89" t="str">
            <v>Macquarie Energy LLC</v>
          </cell>
          <cell r="I89">
            <v>2112</v>
          </cell>
        </row>
        <row r="90">
          <cell r="F90" t="str">
            <v>MAG Energy Solutions, Inc. - 104573</v>
          </cell>
          <cell r="H90" t="str">
            <v>MAG Energy Solutions, Inc.</v>
          </cell>
          <cell r="I90">
            <v>104573</v>
          </cell>
        </row>
        <row r="91">
          <cell r="F91" t="str">
            <v>Marin Clean Energy - 104463</v>
          </cell>
          <cell r="H91" t="str">
            <v>Marin Clean Energy</v>
          </cell>
          <cell r="I91">
            <v>104463</v>
          </cell>
        </row>
        <row r="92">
          <cell r="F92" t="str">
            <v>Merced Irrigation District (MeID) - 3044</v>
          </cell>
          <cell r="H92" t="str">
            <v>Merced Irrigation District (MeID)</v>
          </cell>
          <cell r="I92">
            <v>3044</v>
          </cell>
        </row>
        <row r="93">
          <cell r="F93" t="str">
            <v>Merrill Lynch Commodities, Inc. - 2027</v>
          </cell>
          <cell r="H93" t="str">
            <v>Merrill Lynch Commodities, Inc.</v>
          </cell>
          <cell r="I93">
            <v>2027</v>
          </cell>
        </row>
        <row r="94">
          <cell r="F94" t="str">
            <v>Metropolitan Water District of Southern California (MWD) - 2046</v>
          </cell>
          <cell r="H94" t="str">
            <v>Metropolitan Water District of Southern California (MWD)</v>
          </cell>
          <cell r="I94">
            <v>2046</v>
          </cell>
        </row>
        <row r="95">
          <cell r="F95" t="str">
            <v>Modesto Irrigation District (MID) - 3045</v>
          </cell>
          <cell r="H95" t="str">
            <v>Modesto Irrigation District (MID)</v>
          </cell>
          <cell r="I95">
            <v>3045</v>
          </cell>
        </row>
        <row r="96">
          <cell r="F96" t="str">
            <v>Moreno Valley Utility (MVU) - 3046</v>
          </cell>
          <cell r="H96" t="str">
            <v>Moreno Valley Utility (MVU)</v>
          </cell>
          <cell r="I96">
            <v>3046</v>
          </cell>
        </row>
        <row r="97">
          <cell r="F97" t="str">
            <v>Morgan Stanley Capital Group Inc. - EPE - 2369</v>
          </cell>
          <cell r="H97" t="str">
            <v>Morgan Stanley Capital Group Inc. - EPE</v>
          </cell>
          <cell r="I97">
            <v>2369</v>
          </cell>
        </row>
        <row r="98">
          <cell r="F98" t="str">
            <v>Nevada Power Company (dba NV Energy) - 2388</v>
          </cell>
          <cell r="H98" t="str">
            <v>Nevada Power Company (dba NV Energy)</v>
          </cell>
          <cell r="I98">
            <v>2388</v>
          </cell>
        </row>
        <row r="99">
          <cell r="F99" t="str">
            <v>Nextera Energy Power Marketing, LLC - 104225</v>
          </cell>
          <cell r="H99" t="str">
            <v>Nextera Energy Power Marketing, LLC</v>
          </cell>
          <cell r="I99">
            <v>104225</v>
          </cell>
        </row>
        <row r="100">
          <cell r="F100" t="str">
            <v>Noble Americas Energy Solutions LLC - 3018</v>
          </cell>
          <cell r="H100" t="str">
            <v>Noble Americas Energy Solutions LLC</v>
          </cell>
          <cell r="I100">
            <v>3018</v>
          </cell>
        </row>
        <row r="101">
          <cell r="F101" t="str">
            <v>Noble Americas Gas &amp; Power Corp. - 2500</v>
          </cell>
          <cell r="H101" t="str">
            <v>Noble Americas Gas &amp; Power Corp.</v>
          </cell>
          <cell r="I101">
            <v>2500</v>
          </cell>
        </row>
        <row r="102">
          <cell r="F102" t="str">
            <v>Northern California Power Agency (NCPA) - 2215</v>
          </cell>
          <cell r="H102" t="str">
            <v>Northern California Power Agency (NCPA)</v>
          </cell>
          <cell r="I102">
            <v>2215</v>
          </cell>
        </row>
        <row r="103">
          <cell r="F103" t="str">
            <v>Pacific Gas and Electric Company (PG&amp;E) - Electric Power Entity - 3002</v>
          </cell>
          <cell r="H103" t="str">
            <v>Pacific Gas and Electric Company (PG&amp;E) - Electric Power Entity</v>
          </cell>
          <cell r="I103">
            <v>3002</v>
          </cell>
        </row>
        <row r="104">
          <cell r="F104" t="str">
            <v>PacifiCorp - 3003</v>
          </cell>
          <cell r="H104" t="str">
            <v>PacifiCorp</v>
          </cell>
          <cell r="I104">
            <v>3003</v>
          </cell>
        </row>
        <row r="105">
          <cell r="F105" t="str">
            <v>Pasadena Water and Power, 91101 - 3049</v>
          </cell>
          <cell r="H105" t="str">
            <v>Pasadena Water and Power, 91101</v>
          </cell>
          <cell r="I105">
            <v>3049</v>
          </cell>
        </row>
        <row r="106">
          <cell r="F106" t="str">
            <v>Patua Geothermal Project - EPE - 104574</v>
          </cell>
          <cell r="H106" t="str">
            <v>Patua Geothermal Project - EPE</v>
          </cell>
          <cell r="I106">
            <v>104574</v>
          </cell>
        </row>
        <row r="107">
          <cell r="F107" t="str">
            <v>Pilot Power Group, Inc. - 3016</v>
          </cell>
          <cell r="H107" t="str">
            <v>Pilot Power Group, Inc.</v>
          </cell>
          <cell r="I107">
            <v>3016</v>
          </cell>
        </row>
        <row r="108">
          <cell r="F108" t="str">
            <v>Pio Pico Energy Center</v>
          </cell>
          <cell r="H108" t="str">
            <v>Pio Pico Energy Center</v>
          </cell>
          <cell r="I108">
            <v>104667</v>
          </cell>
        </row>
        <row r="109">
          <cell r="F109" t="str">
            <v>Pittsburg Power Company dba Island Energy - EPE - 5024</v>
          </cell>
          <cell r="H109" t="str">
            <v>Pittsburg Power Company dba Island Energy - EPE</v>
          </cell>
          <cell r="I109">
            <v>5024</v>
          </cell>
        </row>
        <row r="110">
          <cell r="F110" t="str">
            <v>Plumas-Sierra REC - 3100</v>
          </cell>
          <cell r="H110" t="str">
            <v>Plumas-Sierra REC</v>
          </cell>
          <cell r="I110">
            <v>3100</v>
          </cell>
        </row>
        <row r="111">
          <cell r="F111" t="str">
            <v>Port of Oakland - 3051</v>
          </cell>
          <cell r="H111" t="str">
            <v>Port of Oakland</v>
          </cell>
          <cell r="I111">
            <v>3051</v>
          </cell>
        </row>
        <row r="112">
          <cell r="F112" t="str">
            <v>Port of Stockton, 95203 - 3052</v>
          </cell>
          <cell r="H112" t="str">
            <v>Port of Stockton, 95203</v>
          </cell>
          <cell r="I112">
            <v>3052</v>
          </cell>
        </row>
        <row r="113">
          <cell r="F113" t="str">
            <v>Portland General Electric Company - 2127</v>
          </cell>
          <cell r="H113" t="str">
            <v>Portland General Electric Company</v>
          </cell>
          <cell r="I113">
            <v>2127</v>
          </cell>
        </row>
        <row r="114">
          <cell r="F114" t="str">
            <v>Power and Water Resources Pooling Authority (PWRPA) - 3053</v>
          </cell>
          <cell r="H114" t="str">
            <v>Power and Water Resources Pooling Authority (PWRPA)</v>
          </cell>
          <cell r="I114">
            <v>3053</v>
          </cell>
        </row>
        <row r="115">
          <cell r="F115" t="str">
            <v>Powerex Corp - AO/CS - 3101</v>
          </cell>
          <cell r="H115" t="str">
            <v>Powerex Corp - AO/CS</v>
          </cell>
          <cell r="I115">
            <v>3101</v>
          </cell>
        </row>
        <row r="116">
          <cell r="F116" t="str">
            <v>Powerex Corp. - Marketer - 2243</v>
          </cell>
          <cell r="H116" t="str">
            <v>Powerex Corp. - Marketer</v>
          </cell>
          <cell r="I116">
            <v>2243</v>
          </cell>
        </row>
        <row r="117">
          <cell r="F117" t="str">
            <v>Puget Sound Energy - 104462</v>
          </cell>
          <cell r="H117" t="str">
            <v>Puget Sound Energy</v>
          </cell>
          <cell r="I117">
            <v>104462</v>
          </cell>
        </row>
        <row r="118">
          <cell r="F118" t="str">
            <v>Rainbow Energy Marketing Corporation (REMC) - 104203</v>
          </cell>
          <cell r="H118" t="str">
            <v>Rainbow Energy Marketing Corporation (REMC)</v>
          </cell>
          <cell r="I118">
            <v>104203</v>
          </cell>
        </row>
        <row r="119">
          <cell r="F119" t="str">
            <v>Rancho Cucamonga Municipal Utility - 3054</v>
          </cell>
          <cell r="H119" t="str">
            <v>Rancho Cucamonga Municipal Utility</v>
          </cell>
          <cell r="I119">
            <v>3054</v>
          </cell>
        </row>
        <row r="120">
          <cell r="F120" t="str">
            <v>Redding Electric Utility - 3055</v>
          </cell>
          <cell r="H120" t="str">
            <v>Redding Electric Utility</v>
          </cell>
          <cell r="I120">
            <v>3055</v>
          </cell>
        </row>
        <row r="121">
          <cell r="F121" t="str">
            <v>Roseville Electric - 3057</v>
          </cell>
          <cell r="H121" t="str">
            <v>Roseville Electric</v>
          </cell>
          <cell r="I121">
            <v>3057</v>
          </cell>
        </row>
        <row r="122">
          <cell r="F122" t="str">
            <v>Sacramento Municipal Utility District (SMUD) - Electric Power Entity - 3058</v>
          </cell>
          <cell r="H122" t="str">
            <v>Sacramento Municipal Utility District (SMUD) - Electric Power Entity</v>
          </cell>
          <cell r="I122">
            <v>3058</v>
          </cell>
        </row>
        <row r="123">
          <cell r="F123" t="str">
            <v>Salt River Project - 104461</v>
          </cell>
          <cell r="H123" t="str">
            <v>Salt River Project</v>
          </cell>
          <cell r="I123">
            <v>104461</v>
          </cell>
        </row>
        <row r="124">
          <cell r="F124" t="str">
            <v>San Diego Gas &amp; Electric (SDG&amp;E) - Electric Power Entity - 3004</v>
          </cell>
          <cell r="H124" t="str">
            <v>San Diego Gas &amp; Electric (SDG&amp;E) - Electric Power Entity</v>
          </cell>
          <cell r="I124">
            <v>3004</v>
          </cell>
        </row>
        <row r="125">
          <cell r="F125" t="str">
            <v>San Francisco Hetch Hetchy Water and Power, CCSF - 3028</v>
          </cell>
          <cell r="H125" t="str">
            <v>San Francisco Hetch Hetchy Water and Power, CCSF</v>
          </cell>
          <cell r="I125">
            <v>3028</v>
          </cell>
        </row>
        <row r="126">
          <cell r="F126" t="str">
            <v>Sempra Generation - 2060</v>
          </cell>
          <cell r="H126" t="str">
            <v>Sempra Generation</v>
          </cell>
          <cell r="I126">
            <v>2060</v>
          </cell>
        </row>
        <row r="127">
          <cell r="F127" t="str">
            <v>Shell Energy North America (US), L.P. - EPE - 3081</v>
          </cell>
          <cell r="H127" t="str">
            <v>Shell Energy North America (US), L.P. - EPE</v>
          </cell>
          <cell r="I127">
            <v>3081</v>
          </cell>
        </row>
        <row r="128">
          <cell r="F128" t="str">
            <v>Sierra Pacific Power Company (dba NV Energy) - Marketer - 2438</v>
          </cell>
          <cell r="H128" t="str">
            <v>Sierra Pacific Power Company (dba NV Energy) - Marketer</v>
          </cell>
          <cell r="I128">
            <v>2438</v>
          </cell>
        </row>
        <row r="129">
          <cell r="F129" t="str">
            <v>Silicon Valley Power (SVP), City of Santa Clara - 3061</v>
          </cell>
          <cell r="H129" t="str">
            <v>Silicon Valley Power (SVP), City of Santa Clara</v>
          </cell>
          <cell r="I129">
            <v>3061</v>
          </cell>
        </row>
        <row r="130">
          <cell r="F130" t="str">
            <v>Sonoma Clean Power (SCP) - 104537</v>
          </cell>
          <cell r="H130" t="str">
            <v>Sonoma Clean Power (SCP)</v>
          </cell>
          <cell r="I130">
            <v>104537</v>
          </cell>
        </row>
        <row r="131">
          <cell r="F131" t="str">
            <v>Southern California Edison (SCE) - Electric Power Entity - 3005</v>
          </cell>
          <cell r="H131" t="str">
            <v>Southern California Edison (SCE) - Electric Power Entity</v>
          </cell>
          <cell r="I131">
            <v>3005</v>
          </cell>
        </row>
        <row r="132">
          <cell r="F132" t="str">
            <v>Surprise Valley Electrification Corp. - 104579</v>
          </cell>
          <cell r="H132" t="str">
            <v>Surprise Valley Electrification Corp.</v>
          </cell>
          <cell r="I132">
            <v>104579</v>
          </cell>
        </row>
        <row r="133">
          <cell r="F133" t="str">
            <v>Tacoma Power - ACS - 104567</v>
          </cell>
          <cell r="H133" t="str">
            <v>Tacoma Power - ACS</v>
          </cell>
          <cell r="I133">
            <v>104567</v>
          </cell>
        </row>
        <row r="134">
          <cell r="F134" t="str">
            <v>Tenaska Power Services Co. - 104194</v>
          </cell>
          <cell r="H134" t="str">
            <v>Tenaska Power Services Co.</v>
          </cell>
          <cell r="I134">
            <v>104194</v>
          </cell>
        </row>
        <row r="135">
          <cell r="F135" t="str">
            <v>Terra-Gen Dixie Valley, LLC - 2427</v>
          </cell>
          <cell r="H135" t="str">
            <v>Terra-Gen Dixie Valley, LLC</v>
          </cell>
          <cell r="I135">
            <v>2427</v>
          </cell>
        </row>
        <row r="136">
          <cell r="F136" t="str">
            <v>The Energy Authority, Inc. - 2278</v>
          </cell>
          <cell r="H136" t="str">
            <v>The Energy Authority, Inc.</v>
          </cell>
          <cell r="I136">
            <v>2278</v>
          </cell>
        </row>
        <row r="137">
          <cell r="F137" t="str">
            <v>The Regents of the University of California - EPE - 104518</v>
          </cell>
          <cell r="H137" t="str">
            <v>The Regents of the University of California - EPE</v>
          </cell>
          <cell r="I137">
            <v>104518</v>
          </cell>
        </row>
        <row r="138">
          <cell r="F138" t="str">
            <v>Tiger Natural Gas, Inc. - EPE - 5047</v>
          </cell>
          <cell r="H138" t="str">
            <v>Tiger Natural Gas, Inc. - EPE</v>
          </cell>
          <cell r="I138">
            <v>5047</v>
          </cell>
        </row>
        <row r="139">
          <cell r="F139" t="str">
            <v>TransAlta Energy Marketing (US), Inc. - 2312</v>
          </cell>
          <cell r="H139" t="str">
            <v>TransAlta Energy Marketing (US), Inc.</v>
          </cell>
          <cell r="I139">
            <v>2312</v>
          </cell>
        </row>
        <row r="140">
          <cell r="F140" t="str">
            <v>TransCanada Energy Sales Ltd. - 104230</v>
          </cell>
          <cell r="H140" t="str">
            <v>TransCanada Energy Sales Ltd.</v>
          </cell>
          <cell r="I140">
            <v>104230</v>
          </cell>
        </row>
        <row r="141">
          <cell r="F141" t="str">
            <v>Trinity Public Utility District (PUD) - 104639</v>
          </cell>
          <cell r="H141" t="str">
            <v>Trinity Public Utility District (PUD)</v>
          </cell>
          <cell r="I141">
            <v>104639</v>
          </cell>
        </row>
        <row r="142">
          <cell r="F142" t="str">
            <v>Truckee Donner Public Utility District - 3063</v>
          </cell>
          <cell r="H142" t="str">
            <v>Truckee Donner Public Utility District</v>
          </cell>
          <cell r="I142">
            <v>3063</v>
          </cell>
        </row>
        <row r="143">
          <cell r="F143" t="str">
            <v>Turlock Irrigation District (TID) - 3064</v>
          </cell>
          <cell r="H143" t="str">
            <v>Turlock Irrigation District (TID)</v>
          </cell>
          <cell r="I143">
            <v>3064</v>
          </cell>
        </row>
        <row r="144">
          <cell r="F144" t="str">
            <v>Twin Eagle Resource Management, LLC - 104515</v>
          </cell>
          <cell r="H144" t="str">
            <v>Twin Eagle Resource Management, LLC</v>
          </cell>
          <cell r="I144">
            <v>104515</v>
          </cell>
        </row>
        <row r="145">
          <cell r="F145" t="str">
            <v>Valley Electric Association - 104510</v>
          </cell>
          <cell r="H145" t="str">
            <v>Valley Electric Association</v>
          </cell>
          <cell r="I145">
            <v>104510</v>
          </cell>
        </row>
        <row r="146">
          <cell r="F146" t="str">
            <v>Victorville Municipal Utility Services - EPE - 3067</v>
          </cell>
          <cell r="H146" t="str">
            <v>Victorville Municipal Utility Services - EPE</v>
          </cell>
          <cell r="I146">
            <v>3067</v>
          </cell>
        </row>
        <row r="147">
          <cell r="F147" t="str">
            <v>Vitol Inc. - EPE - 104467</v>
          </cell>
          <cell r="H147" t="str">
            <v>Vitol Inc. - EPE</v>
          </cell>
          <cell r="I147">
            <v>104467</v>
          </cell>
        </row>
        <row r="148">
          <cell r="F148" t="str">
            <v>WAPA - Desert Southwest Region - 3078</v>
          </cell>
          <cell r="H148" t="str">
            <v>WAPA - Desert Southwest Region</v>
          </cell>
          <cell r="I148">
            <v>3078</v>
          </cell>
        </row>
        <row r="149">
          <cell r="F149" t="str">
            <v>WAPA - Sierra Nevada Region - 3079</v>
          </cell>
          <cell r="H149" t="str">
            <v>WAPA - Sierra Nevada Region</v>
          </cell>
          <cell r="I149">
            <v>3079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ersion"/>
      <sheetName val="Guidance "/>
      <sheetName val="Data Export XML"/>
      <sheetName val="Reporter Info"/>
      <sheetName val="COVERED EM CALC"/>
      <sheetName val="Retail Provider"/>
      <sheetName val="CAISO Sales"/>
      <sheetName val="Unspec Imports"/>
      <sheetName val="Spec Imports"/>
      <sheetName val="RPS Adjust"/>
      <sheetName val="REC Serial"/>
      <sheetName val="QE Adjust"/>
      <sheetName val="Unspec Exports"/>
      <sheetName val="Spec Exports"/>
      <sheetName val="Wheeled"/>
      <sheetName val="POR.POD"/>
      <sheetName val="EF List"/>
      <sheetName val="Other 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6">
          <cell r="C6" t="str">
            <v xml:space="preserve">AIR230 </v>
          </cell>
          <cell r="J6" t="str">
            <v>AB.BC</v>
          </cell>
        </row>
        <row r="7">
          <cell r="C7" t="str">
            <v xml:space="preserve">ALEXANDER230 </v>
          </cell>
          <cell r="J7" t="str">
            <v>AB.MT.MATL</v>
          </cell>
        </row>
        <row r="8">
          <cell r="C8" t="str">
            <v xml:space="preserve">AMBROSIA230 </v>
          </cell>
          <cell r="J8" t="str">
            <v>AB.SK.MC</v>
          </cell>
        </row>
        <row r="9">
          <cell r="C9" t="str">
            <v xml:space="preserve">APACHE230 </v>
          </cell>
          <cell r="J9" t="str">
            <v>AB.system</v>
          </cell>
        </row>
        <row r="10">
          <cell r="C10" t="str">
            <v xml:space="preserve">BICKNELL230 </v>
          </cell>
          <cell r="J10" t="str">
            <v>ABITIBI69</v>
          </cell>
        </row>
        <row r="11">
          <cell r="C11" t="str">
            <v xml:space="preserve">BLACKMESA230 </v>
          </cell>
          <cell r="J11" t="str">
            <v>ABQ</v>
          </cell>
        </row>
        <row r="12">
          <cell r="C12" t="str">
            <v xml:space="preserve">BUCKEYE230 </v>
          </cell>
          <cell r="J12" t="str">
            <v>ADAMS115</v>
          </cell>
        </row>
        <row r="13">
          <cell r="C13" t="str">
            <v xml:space="preserve">BW230 </v>
          </cell>
          <cell r="J13" t="str">
            <v>ADL</v>
          </cell>
        </row>
        <row r="14">
          <cell r="C14" t="str">
            <v xml:space="preserve">CEDARMTN500 </v>
          </cell>
          <cell r="J14" t="str">
            <v>AFTON345</v>
          </cell>
        </row>
        <row r="15">
          <cell r="C15" t="str">
            <v xml:space="preserve">CHOLLA230 </v>
          </cell>
          <cell r="J15" t="str">
            <v>AFTS</v>
          </cell>
        </row>
        <row r="16">
          <cell r="C16" t="str">
            <v xml:space="preserve">CHOLLA500 </v>
          </cell>
          <cell r="J16" t="str">
            <v>AIR230</v>
          </cell>
        </row>
        <row r="17">
          <cell r="C17" t="str">
            <v xml:space="preserve">Columbia230 </v>
          </cell>
          <cell r="J17" t="str">
            <v>AIRPORT115</v>
          </cell>
        </row>
        <row r="18">
          <cell r="C18" t="str">
            <v xml:space="preserve">COPPER230 </v>
          </cell>
          <cell r="J18" t="str">
            <v>AIRWAY</v>
          </cell>
        </row>
        <row r="19">
          <cell r="C19" t="str">
            <v xml:space="preserve">CORONADO500 </v>
          </cell>
          <cell r="J19" t="str">
            <v>ALAMOGORDO115</v>
          </cell>
        </row>
        <row r="20">
          <cell r="C20" t="str">
            <v xml:space="preserve">CRYSTAL500 </v>
          </cell>
          <cell r="J20" t="str">
            <v>ALAMOGRDO115</v>
          </cell>
        </row>
        <row r="21">
          <cell r="C21" t="str">
            <v xml:space="preserve">CTW230 </v>
          </cell>
          <cell r="J21" t="str">
            <v>Albany12Pac</v>
          </cell>
        </row>
        <row r="22">
          <cell r="C22" t="str">
            <v xml:space="preserve">DAVIS230 </v>
          </cell>
          <cell r="J22" t="str">
            <v>ALCOAIntalco</v>
          </cell>
        </row>
        <row r="23">
          <cell r="C23" t="str">
            <v xml:space="preserve">DEVERS230 </v>
          </cell>
          <cell r="J23" t="str">
            <v>ALCOATroutdl</v>
          </cell>
        </row>
        <row r="24">
          <cell r="C24" t="str">
            <v xml:space="preserve">DEVERS500 </v>
          </cell>
          <cell r="J24" t="str">
            <v>ALCOAWenatch</v>
          </cell>
        </row>
        <row r="25">
          <cell r="C25" t="str">
            <v xml:space="preserve">DOSCONDAD230 </v>
          </cell>
          <cell r="J25" t="str">
            <v>ALEXANDER230</v>
          </cell>
        </row>
        <row r="26">
          <cell r="C26" t="str">
            <v xml:space="preserve">EDDY230 </v>
          </cell>
          <cell r="J26" t="str">
            <v>ALGO</v>
          </cell>
        </row>
        <row r="27">
          <cell r="C27" t="str">
            <v xml:space="preserve">ELD230SYS </v>
          </cell>
          <cell r="J27" t="str">
            <v>ALIQUIDE449</v>
          </cell>
        </row>
        <row r="28">
          <cell r="C28" t="str">
            <v xml:space="preserve">ELD500SYS </v>
          </cell>
          <cell r="J28" t="str">
            <v>Allston</v>
          </cell>
        </row>
        <row r="29">
          <cell r="C29" t="str">
            <v xml:space="preserve">ELDORADO230 </v>
          </cell>
          <cell r="J29" t="str">
            <v>AMBROSIA230</v>
          </cell>
        </row>
        <row r="30">
          <cell r="C30" t="str">
            <v xml:space="preserve">ELDORADO500 </v>
          </cell>
          <cell r="J30" t="str">
            <v>AMES</v>
          </cell>
        </row>
        <row r="31">
          <cell r="C31" t="str">
            <v xml:space="preserve">ELV230 </v>
          </cell>
          <cell r="J31" t="str">
            <v>AMRAD115</v>
          </cell>
        </row>
        <row r="32">
          <cell r="C32" t="str">
            <v xml:space="preserve">FIY230 </v>
          </cell>
          <cell r="J32" t="str">
            <v>AMRAD345</v>
          </cell>
        </row>
        <row r="33">
          <cell r="C33" t="str">
            <v xml:space="preserve">FLN230 </v>
          </cell>
          <cell r="J33" t="str">
            <v>ANDK</v>
          </cell>
        </row>
        <row r="34">
          <cell r="C34" t="str">
            <v xml:space="preserve">FOL230 </v>
          </cell>
          <cell r="J34" t="str">
            <v>ANTE</v>
          </cell>
        </row>
        <row r="35">
          <cell r="C35" t="str">
            <v xml:space="preserve">FOURCORNE230 </v>
          </cell>
          <cell r="J35" t="str">
            <v>ANTELOPE</v>
          </cell>
        </row>
        <row r="36">
          <cell r="C36" t="str">
            <v xml:space="preserve">FOURCORNE500 </v>
          </cell>
          <cell r="J36" t="str">
            <v>APACHE115</v>
          </cell>
        </row>
        <row r="37">
          <cell r="C37" t="str">
            <v xml:space="preserve">GAR230NWMT </v>
          </cell>
          <cell r="J37" t="str">
            <v>APACHE230</v>
          </cell>
        </row>
        <row r="38">
          <cell r="C38" t="str">
            <v xml:space="preserve">GAVILANPK230 </v>
          </cell>
          <cell r="J38" t="str">
            <v>APRODUCTS449</v>
          </cell>
        </row>
        <row r="39">
          <cell r="C39" t="str">
            <v xml:space="preserve">GILA230 </v>
          </cell>
          <cell r="J39" t="str">
            <v>ARH</v>
          </cell>
        </row>
        <row r="40">
          <cell r="C40" t="str">
            <v xml:space="preserve">GILABEND230 </v>
          </cell>
          <cell r="J40" t="str">
            <v>ArlngtnWind</v>
          </cell>
        </row>
        <row r="41">
          <cell r="C41" t="str">
            <v xml:space="preserve">GILARIVER500 </v>
          </cell>
          <cell r="J41" t="str">
            <v>ArlngtnWinLD</v>
          </cell>
        </row>
        <row r="42">
          <cell r="C42" t="str">
            <v xml:space="preserve">GRIFFITH230 </v>
          </cell>
          <cell r="J42" t="str">
            <v>ARTESIA345</v>
          </cell>
        </row>
        <row r="43">
          <cell r="C43" t="str">
            <v xml:space="preserve">H500 </v>
          </cell>
          <cell r="J43" t="str">
            <v>ATL</v>
          </cell>
        </row>
        <row r="44">
          <cell r="C44" t="str">
            <v xml:space="preserve">HA230 </v>
          </cell>
          <cell r="J44" t="str">
            <v>Atofina</v>
          </cell>
        </row>
        <row r="45">
          <cell r="C45" t="str">
            <v xml:space="preserve">HA500 </v>
          </cell>
          <cell r="J45" t="str">
            <v>AU</v>
          </cell>
        </row>
        <row r="46">
          <cell r="C46" t="str">
            <v xml:space="preserve">HACKBERRY230 </v>
          </cell>
          <cell r="J46" t="str">
            <v>AU115</v>
          </cell>
        </row>
        <row r="47">
          <cell r="C47" t="str">
            <v xml:space="preserve">HIGHLINE230 </v>
          </cell>
          <cell r="J47" t="str">
            <v>AVA.BPAT</v>
          </cell>
        </row>
        <row r="48">
          <cell r="C48" t="str">
            <v xml:space="preserve">HILLTOP230 </v>
          </cell>
          <cell r="J48" t="str">
            <v>AVA.SYS</v>
          </cell>
        </row>
        <row r="49">
          <cell r="C49" t="str">
            <v xml:space="preserve">HOOVER230 </v>
          </cell>
          <cell r="J49" t="str">
            <v>AVAPUD</v>
          </cell>
        </row>
        <row r="50">
          <cell r="C50" t="str">
            <v xml:space="preserve">HUR230 </v>
          </cell>
          <cell r="J50" t="str">
            <v>AVAREMOTELD</v>
          </cell>
        </row>
        <row r="51">
          <cell r="C51" t="str">
            <v xml:space="preserve">IV230KV </v>
          </cell>
          <cell r="J51" t="str">
            <v>AVAT.NWMT</v>
          </cell>
        </row>
        <row r="52">
          <cell r="C52" t="str">
            <v xml:space="preserve">JOJOBA500 </v>
          </cell>
          <cell r="J52" t="str">
            <v>AXBA</v>
          </cell>
        </row>
        <row r="53">
          <cell r="C53" t="str">
            <v xml:space="preserve">KES230 </v>
          </cell>
          <cell r="J53" t="str">
            <v>BANC.System</v>
          </cell>
        </row>
        <row r="54">
          <cell r="C54" t="str">
            <v xml:space="preserve">KNOX230 </v>
          </cell>
          <cell r="J54" t="str">
            <v>BANCSYS</v>
          </cell>
        </row>
        <row r="55">
          <cell r="C55" t="str">
            <v xml:space="preserve">KYRENE230 </v>
          </cell>
          <cell r="J55" t="str">
            <v>BandonPac</v>
          </cell>
        </row>
        <row r="56">
          <cell r="C56" t="str">
            <v xml:space="preserve">KYRENE500 </v>
          </cell>
          <cell r="J56" t="str">
            <v>BANNACK</v>
          </cell>
        </row>
        <row r="57">
          <cell r="C57" t="str">
            <v xml:space="preserve">LAMR230 </v>
          </cell>
          <cell r="J57" t="str">
            <v>BARR</v>
          </cell>
        </row>
        <row r="58">
          <cell r="C58" t="str">
            <v xml:space="preserve">LaPine230 </v>
          </cell>
          <cell r="J58" t="str">
            <v>BC.US.BORDER</v>
          </cell>
        </row>
        <row r="59">
          <cell r="C59" t="str">
            <v xml:space="preserve">LIBERTY230 </v>
          </cell>
          <cell r="J59" t="str">
            <v>BCHA.INT.SYS</v>
          </cell>
        </row>
        <row r="60">
          <cell r="C60" t="str">
            <v xml:space="preserve">LONEBUTTE230 </v>
          </cell>
          <cell r="J60" t="str">
            <v>BCHA.INTERNL</v>
          </cell>
        </row>
        <row r="61">
          <cell r="C61" t="str">
            <v xml:space="preserve">LOSBANOS230 </v>
          </cell>
          <cell r="J61" t="str">
            <v>BCHA.LM.SYS</v>
          </cell>
        </row>
        <row r="62">
          <cell r="C62" t="str">
            <v xml:space="preserve">LRS230 </v>
          </cell>
          <cell r="J62" t="str">
            <v>BCHA.LOSSES</v>
          </cell>
        </row>
        <row r="63">
          <cell r="C63" t="str">
            <v xml:space="preserve">M500 </v>
          </cell>
          <cell r="J63" t="str">
            <v>BCHA.NTWK.LD</v>
          </cell>
        </row>
        <row r="64">
          <cell r="C64" t="str">
            <v xml:space="preserve">Malin230 </v>
          </cell>
          <cell r="J64" t="str">
            <v>BCHA.SEL.LD</v>
          </cell>
        </row>
        <row r="65">
          <cell r="C65" t="str">
            <v xml:space="preserve">MALIN500 </v>
          </cell>
          <cell r="J65" t="str">
            <v>BCS.ORCH449</v>
          </cell>
        </row>
        <row r="66">
          <cell r="C66" t="str">
            <v xml:space="preserve">MARBLE60 </v>
          </cell>
          <cell r="J66" t="str">
            <v>BCS.ROED449</v>
          </cell>
        </row>
        <row r="67">
          <cell r="C67" t="str">
            <v xml:space="preserve">MCCONNICO230 </v>
          </cell>
          <cell r="J67" t="str">
            <v>BCSYS</v>
          </cell>
        </row>
        <row r="68">
          <cell r="C68" t="str">
            <v xml:space="preserve">MCCULLOUG230 </v>
          </cell>
          <cell r="J68" t="str">
            <v>BEAST</v>
          </cell>
        </row>
        <row r="69">
          <cell r="C69" t="str">
            <v xml:space="preserve">MCCULLOUG500 </v>
          </cell>
          <cell r="J69" t="str">
            <v>BELN</v>
          </cell>
        </row>
        <row r="70">
          <cell r="C70" t="str">
            <v xml:space="preserve">MEAD 230 </v>
          </cell>
          <cell r="J70" t="str">
            <v>Benton</v>
          </cell>
        </row>
        <row r="71">
          <cell r="C71" t="str">
            <v xml:space="preserve">MEAD 500 </v>
          </cell>
          <cell r="J71" t="str">
            <v>BentonREA</v>
          </cell>
        </row>
        <row r="72">
          <cell r="C72" t="str">
            <v xml:space="preserve">MEAD230 </v>
          </cell>
          <cell r="J72" t="str">
            <v>BERGIN115</v>
          </cell>
        </row>
        <row r="73">
          <cell r="C73" t="str">
            <v xml:space="preserve">MEAD500 </v>
          </cell>
          <cell r="J73" t="str">
            <v>Bethel</v>
          </cell>
        </row>
        <row r="74">
          <cell r="C74" t="str">
            <v xml:space="preserve">MERCHANT230 </v>
          </cell>
          <cell r="J74" t="str">
            <v>BeverlyPark</v>
          </cell>
        </row>
        <row r="75">
          <cell r="C75" t="str">
            <v xml:space="preserve">MESQUITE230 </v>
          </cell>
          <cell r="J75" t="str">
            <v>BHCE</v>
          </cell>
        </row>
        <row r="76">
          <cell r="C76" t="str">
            <v xml:space="preserve">Midway230 </v>
          </cell>
          <cell r="J76" t="str">
            <v>BICKNELL230</v>
          </cell>
        </row>
        <row r="77">
          <cell r="C77" t="str">
            <v xml:space="preserve">MOENKOPI500 </v>
          </cell>
          <cell r="J77" t="str">
            <v>BIGBEND</v>
          </cell>
        </row>
        <row r="78">
          <cell r="C78" t="str">
            <v xml:space="preserve">MOHAVE500 </v>
          </cell>
          <cell r="J78" t="str">
            <v>BigEddy</v>
          </cell>
        </row>
        <row r="79">
          <cell r="C79" t="str">
            <v xml:space="preserve">MORENCI230 </v>
          </cell>
          <cell r="J79" t="str">
            <v>BigFork</v>
          </cell>
        </row>
        <row r="80">
          <cell r="C80" t="str">
            <v xml:space="preserve">MORGAN500 </v>
          </cell>
          <cell r="J80" t="str">
            <v>BigHorn2</v>
          </cell>
        </row>
        <row r="81">
          <cell r="C81" t="str">
            <v xml:space="preserve">MSQUIT230 </v>
          </cell>
          <cell r="J81" t="str">
            <v>Biglow</v>
          </cell>
        </row>
        <row r="82">
          <cell r="C82" t="str">
            <v xml:space="preserve">NAT230 </v>
          </cell>
          <cell r="J82" t="str">
            <v>BiglowLD</v>
          </cell>
        </row>
        <row r="83">
          <cell r="C83" t="str">
            <v xml:space="preserve">NAVAJO230 </v>
          </cell>
          <cell r="J83" t="str">
            <v>BKB</v>
          </cell>
        </row>
        <row r="84">
          <cell r="C84" t="str">
            <v xml:space="preserve">NAVAJO500 </v>
          </cell>
          <cell r="J84" t="str">
            <v>BLACKMESA230</v>
          </cell>
        </row>
        <row r="85">
          <cell r="C85" t="str">
            <v xml:space="preserve">NHAVASU230 </v>
          </cell>
          <cell r="J85" t="str">
            <v>BLAINE</v>
          </cell>
        </row>
        <row r="86">
          <cell r="C86" t="str">
            <v xml:space="preserve">NML230 </v>
          </cell>
          <cell r="J86" t="str">
            <v>BLLK</v>
          </cell>
        </row>
        <row r="87">
          <cell r="C87" t="str">
            <v xml:space="preserve">NRTHGILA500 </v>
          </cell>
          <cell r="J87" t="str">
            <v>BLUE</v>
          </cell>
        </row>
        <row r="88">
          <cell r="C88" t="str">
            <v xml:space="preserve">OBN230 </v>
          </cell>
          <cell r="J88" t="str">
            <v>BLY1_KNB1</v>
          </cell>
        </row>
        <row r="89">
          <cell r="C89" t="str">
            <v xml:space="preserve">ODA230 </v>
          </cell>
          <cell r="J89" t="str">
            <v>BLY2_KNB2</v>
          </cell>
        </row>
        <row r="90">
          <cell r="C90" t="str">
            <v xml:space="preserve">ODA500 </v>
          </cell>
          <cell r="J90" t="str">
            <v>BLYTHE161</v>
          </cell>
        </row>
        <row r="91">
          <cell r="C91" t="str">
            <v xml:space="preserve">ORME230 </v>
          </cell>
          <cell r="J91" t="str">
            <v>BMGS</v>
          </cell>
        </row>
        <row r="92">
          <cell r="C92" t="str">
            <v xml:space="preserve">PALOVERDE500 </v>
          </cell>
          <cell r="J92" t="str">
            <v>BMPR</v>
          </cell>
        </row>
        <row r="93">
          <cell r="C93" t="str">
            <v xml:space="preserve">PANDA230 </v>
          </cell>
          <cell r="J93" t="str">
            <v>Boardman</v>
          </cell>
        </row>
        <row r="94">
          <cell r="C94" t="str">
            <v xml:space="preserve">PARKER230 </v>
          </cell>
          <cell r="J94" t="str">
            <v>Boardman115</v>
          </cell>
        </row>
        <row r="95">
          <cell r="C95" t="str">
            <v xml:space="preserve">PEACOCK230 </v>
          </cell>
          <cell r="J95" t="str">
            <v>BODO</v>
          </cell>
        </row>
        <row r="96">
          <cell r="C96" t="str">
            <v xml:space="preserve">PHOENIX230 </v>
          </cell>
          <cell r="J96" t="str">
            <v>BOEING449</v>
          </cell>
        </row>
        <row r="97">
          <cell r="C97" t="str">
            <v xml:space="preserve">PilotBute230 </v>
          </cell>
          <cell r="J97" t="str">
            <v>BONNEYBRO115</v>
          </cell>
        </row>
        <row r="98">
          <cell r="C98" t="str">
            <v xml:space="preserve">PINALWEST500 </v>
          </cell>
          <cell r="J98" t="str">
            <v>BOON</v>
          </cell>
        </row>
        <row r="99">
          <cell r="C99" t="str">
            <v xml:space="preserve">PINPKAPS230 </v>
          </cell>
          <cell r="J99" t="str">
            <v>BORA</v>
          </cell>
        </row>
        <row r="100">
          <cell r="C100" t="str">
            <v xml:space="preserve">PINPKSRP230 </v>
          </cell>
          <cell r="J100" t="str">
            <v>Boundary</v>
          </cell>
        </row>
        <row r="101">
          <cell r="C101" t="str">
            <v xml:space="preserve">PNPKWALC230 </v>
          </cell>
          <cell r="J101" t="str">
            <v>BOYD</v>
          </cell>
        </row>
        <row r="102">
          <cell r="C102" t="str">
            <v xml:space="preserve">Ponderosa230 </v>
          </cell>
          <cell r="J102" t="str">
            <v>BOZ</v>
          </cell>
        </row>
        <row r="103">
          <cell r="C103" t="str">
            <v xml:space="preserve">Ponderosa500 </v>
          </cell>
          <cell r="J103" t="str">
            <v>BPAGEN</v>
          </cell>
        </row>
        <row r="104">
          <cell r="C104" t="str">
            <v xml:space="preserve">RACEWAY230 </v>
          </cell>
          <cell r="J104" t="str">
            <v>BPAPower</v>
          </cell>
        </row>
        <row r="105">
          <cell r="C105" t="str">
            <v xml:space="preserve">RDM230 </v>
          </cell>
          <cell r="J105" t="str">
            <v>BPAPUNSCHD</v>
          </cell>
        </row>
        <row r="106">
          <cell r="C106" t="str">
            <v xml:space="preserve">RDM500 </v>
          </cell>
          <cell r="J106" t="str">
            <v>BPASID</v>
          </cell>
        </row>
        <row r="107">
          <cell r="C107" t="str">
            <v xml:space="preserve">Reston230 </v>
          </cell>
          <cell r="J107" t="str">
            <v>BPAT.CHPD</v>
          </cell>
        </row>
        <row r="108">
          <cell r="C108" t="str">
            <v xml:space="preserve">RNDVALLEY230 </v>
          </cell>
          <cell r="J108" t="str">
            <v>BPAT.DOPD</v>
          </cell>
        </row>
        <row r="109">
          <cell r="C109" t="str">
            <v xml:space="preserve">ROGERS230 </v>
          </cell>
          <cell r="J109" t="str">
            <v>BPAT.GCPD</v>
          </cell>
        </row>
        <row r="110">
          <cell r="C110" t="str">
            <v xml:space="preserve">ROUNDVLY230 </v>
          </cell>
          <cell r="J110" t="str">
            <v>BPAT.NWMT</v>
          </cell>
        </row>
        <row r="111">
          <cell r="C111" t="str">
            <v xml:space="preserve">RSC230 </v>
          </cell>
          <cell r="J111" t="str">
            <v>BPAT.PACW</v>
          </cell>
        </row>
        <row r="112">
          <cell r="C112" t="str">
            <v xml:space="preserve">RUDD230 </v>
          </cell>
          <cell r="J112" t="str">
            <v>BPAT.PGE</v>
          </cell>
        </row>
        <row r="113">
          <cell r="C113" t="str">
            <v xml:space="preserve">RUDD500 </v>
          </cell>
          <cell r="J113" t="str">
            <v>BPAT.PSEI</v>
          </cell>
        </row>
        <row r="114">
          <cell r="C114" t="str">
            <v xml:space="preserve">SAGUARO230 </v>
          </cell>
          <cell r="J114" t="str">
            <v>BPAT.SCL</v>
          </cell>
        </row>
        <row r="115">
          <cell r="C115" t="str">
            <v xml:space="preserve">SAGUARO500 </v>
          </cell>
          <cell r="J115" t="str">
            <v>BPAT.TPU</v>
          </cell>
        </row>
        <row r="116">
          <cell r="C116" t="str">
            <v xml:space="preserve">Satsop230 </v>
          </cell>
          <cell r="J116" t="str">
            <v>BPAT_Test</v>
          </cell>
        </row>
        <row r="117">
          <cell r="C117" t="str">
            <v xml:space="preserve">Satsop230LD </v>
          </cell>
          <cell r="J117" t="str">
            <v>BPAT-CA-DEFAULT</v>
          </cell>
        </row>
        <row r="118">
          <cell r="C118" t="str">
            <v xml:space="preserve">SELIGMAN230 </v>
          </cell>
          <cell r="J118" t="str">
            <v>BPATPUD</v>
          </cell>
        </row>
        <row r="119">
          <cell r="C119" t="str">
            <v xml:space="preserve">SILVERKIN230 </v>
          </cell>
          <cell r="J119" t="str">
            <v>BPATRes</v>
          </cell>
        </row>
        <row r="120">
          <cell r="C120" t="str">
            <v xml:space="preserve">SILVERKIN500 </v>
          </cell>
          <cell r="J120" t="str">
            <v>BPCherryPt</v>
          </cell>
        </row>
        <row r="121">
          <cell r="C121" t="str">
            <v xml:space="preserve">SLATT230 </v>
          </cell>
          <cell r="J121" t="str">
            <v>BPREFINRY449</v>
          </cell>
        </row>
        <row r="122">
          <cell r="C122" t="str">
            <v xml:space="preserve">SLATT230LD </v>
          </cell>
          <cell r="J122" t="str">
            <v>BRAW1</v>
          </cell>
        </row>
        <row r="123">
          <cell r="C123" t="str">
            <v xml:space="preserve">SLV230 </v>
          </cell>
          <cell r="J123" t="str">
            <v>BRDY</v>
          </cell>
        </row>
        <row r="124">
          <cell r="C124" t="str">
            <v xml:space="preserve">SUGARLOAF500 </v>
          </cell>
          <cell r="J124" t="str">
            <v>BROADVIEW</v>
          </cell>
        </row>
        <row r="125">
          <cell r="C125" t="str">
            <v xml:space="preserve">SUMMIT120 </v>
          </cell>
          <cell r="J125" t="str">
            <v>BRSS</v>
          </cell>
        </row>
        <row r="126">
          <cell r="C126" t="str">
            <v xml:space="preserve">TESLA230 </v>
          </cell>
          <cell r="J126" t="str">
            <v>BRVD</v>
          </cell>
        </row>
        <row r="127">
          <cell r="C127" t="str">
            <v xml:space="preserve">TESLA500 </v>
          </cell>
          <cell r="J127" t="str">
            <v>BSAN</v>
          </cell>
        </row>
        <row r="128">
          <cell r="C128" t="str">
            <v xml:space="preserve">TESTTRACK230 </v>
          </cell>
          <cell r="J128" t="str">
            <v>BTHD</v>
          </cell>
        </row>
        <row r="129">
          <cell r="C129" t="str">
            <v xml:space="preserve">TOPOCK230 </v>
          </cell>
          <cell r="J129" t="str">
            <v>BUCKEYE230</v>
          </cell>
        </row>
        <row r="130">
          <cell r="C130" t="str">
            <v xml:space="preserve">TRY230 </v>
          </cell>
          <cell r="J130" t="str">
            <v>BURBSYSTEM</v>
          </cell>
        </row>
        <row r="131">
          <cell r="C131" t="str">
            <v xml:space="preserve">TRY500 </v>
          </cell>
          <cell r="J131" t="str">
            <v>BURL</v>
          </cell>
        </row>
        <row r="132">
          <cell r="C132" t="str">
            <v xml:space="preserve">WESTPHX230 </v>
          </cell>
          <cell r="J132" t="str">
            <v>BW230</v>
          </cell>
        </row>
        <row r="133">
          <cell r="C133" t="str">
            <v xml:space="preserve">WESTWING230 </v>
          </cell>
          <cell r="J133" t="str">
            <v>BWAT</v>
          </cell>
        </row>
        <row r="134">
          <cell r="C134" t="str">
            <v xml:space="preserve">WESTWING500 </v>
          </cell>
          <cell r="J134" t="str">
            <v>CABA</v>
          </cell>
        </row>
        <row r="135">
          <cell r="C135" t="str">
            <v xml:space="preserve">WHY230 </v>
          </cell>
          <cell r="J135" t="str">
            <v>CALRIDGE</v>
          </cell>
        </row>
        <row r="136">
          <cell r="C136" t="str">
            <v xml:space="preserve">Yamsay230 </v>
          </cell>
          <cell r="J136" t="str">
            <v>CANYONFERRY</v>
          </cell>
        </row>
        <row r="137">
          <cell r="C137"/>
          <cell r="J137" t="str">
            <v>CaptainJack</v>
          </cell>
        </row>
        <row r="138">
          <cell r="C138"/>
          <cell r="J138" t="str">
            <v>CARRDRAW</v>
          </cell>
        </row>
        <row r="139">
          <cell r="C139"/>
          <cell r="J139" t="str">
            <v>CASCADE</v>
          </cell>
        </row>
        <row r="140">
          <cell r="C140"/>
          <cell r="J140" t="str">
            <v>CCI</v>
          </cell>
        </row>
        <row r="141">
          <cell r="C141"/>
          <cell r="J141" t="str">
            <v>CCSF.SYSTEM</v>
          </cell>
        </row>
        <row r="142">
          <cell r="C142"/>
          <cell r="J142" t="str">
            <v>CCW</v>
          </cell>
        </row>
        <row r="143">
          <cell r="C143"/>
          <cell r="J143" t="str">
            <v>CDEL</v>
          </cell>
        </row>
        <row r="144">
          <cell r="C144"/>
          <cell r="J144" t="str">
            <v>CEDAR</v>
          </cell>
        </row>
        <row r="145">
          <cell r="C145"/>
          <cell r="J145" t="str">
            <v>CEDARFALLGEN</v>
          </cell>
        </row>
        <row r="146">
          <cell r="C146"/>
          <cell r="J146" t="str">
            <v>CEDARMTN500</v>
          </cell>
        </row>
        <row r="147">
          <cell r="C147"/>
          <cell r="J147" t="str">
            <v>Central</v>
          </cell>
        </row>
        <row r="148">
          <cell r="C148"/>
          <cell r="J148" t="str">
            <v>Centralia</v>
          </cell>
        </row>
        <row r="149">
          <cell r="C149"/>
          <cell r="J149" t="str">
            <v>CentraliaBR</v>
          </cell>
        </row>
        <row r="150">
          <cell r="C150"/>
          <cell r="J150" t="str">
            <v>CENTRALIACTY</v>
          </cell>
        </row>
        <row r="151">
          <cell r="C151"/>
          <cell r="J151" t="str">
            <v>CentraliaLD</v>
          </cell>
        </row>
        <row r="152">
          <cell r="C152"/>
          <cell r="J152" t="str">
            <v>CENTRALLINCN</v>
          </cell>
        </row>
        <row r="153">
          <cell r="C153"/>
          <cell r="J153" t="str">
            <v>CFEROA</v>
          </cell>
        </row>
        <row r="154">
          <cell r="C154"/>
          <cell r="J154" t="str">
            <v>CFETIJ</v>
          </cell>
        </row>
        <row r="155">
          <cell r="C155"/>
          <cell r="J155" t="str">
            <v>CGUL</v>
          </cell>
        </row>
        <row r="156">
          <cell r="C156"/>
          <cell r="J156" t="str">
            <v>CHAR</v>
          </cell>
        </row>
        <row r="157">
          <cell r="C157"/>
          <cell r="J157" t="str">
            <v>ChehalisPrLD</v>
          </cell>
        </row>
        <row r="158">
          <cell r="C158"/>
          <cell r="J158" t="str">
            <v>ChehalisPwr</v>
          </cell>
        </row>
        <row r="159">
          <cell r="C159"/>
          <cell r="J159" t="str">
            <v>CHELAN.AVA</v>
          </cell>
        </row>
        <row r="160">
          <cell r="C160"/>
          <cell r="J160" t="str">
            <v>CHOLLA230</v>
          </cell>
        </row>
        <row r="161">
          <cell r="C161"/>
          <cell r="J161" t="str">
            <v>CHOLLA345</v>
          </cell>
        </row>
        <row r="162">
          <cell r="C162"/>
          <cell r="J162" t="str">
            <v>CHOLLA500</v>
          </cell>
        </row>
        <row r="163">
          <cell r="C163"/>
          <cell r="J163" t="str">
            <v>CHOLLA69</v>
          </cell>
        </row>
        <row r="164">
          <cell r="C164"/>
          <cell r="J164" t="str">
            <v>CHPD</v>
          </cell>
        </row>
        <row r="165">
          <cell r="C165"/>
          <cell r="J165" t="str">
            <v>Clallam</v>
          </cell>
        </row>
        <row r="166">
          <cell r="C166"/>
          <cell r="J166" t="str">
            <v>CLAP</v>
          </cell>
        </row>
        <row r="167">
          <cell r="C167"/>
          <cell r="J167" t="str">
            <v>Clark</v>
          </cell>
        </row>
        <row r="168">
          <cell r="C168"/>
          <cell r="J168" t="str">
            <v>Clatskanie</v>
          </cell>
        </row>
        <row r="169">
          <cell r="C169"/>
          <cell r="J169" t="str">
            <v>CLAY</v>
          </cell>
        </row>
        <row r="170">
          <cell r="C170"/>
          <cell r="J170" t="str">
            <v>CLGN</v>
          </cell>
        </row>
        <row r="171">
          <cell r="C171"/>
          <cell r="J171" t="str">
            <v>CLYMER</v>
          </cell>
        </row>
        <row r="172">
          <cell r="C172"/>
          <cell r="J172" t="str">
            <v>COACH2</v>
          </cell>
        </row>
        <row r="173">
          <cell r="C173"/>
          <cell r="J173" t="str">
            <v>COBH</v>
          </cell>
        </row>
        <row r="174">
          <cell r="C174"/>
          <cell r="J174" t="str">
            <v>CoffinButte2</v>
          </cell>
        </row>
        <row r="175">
          <cell r="C175"/>
          <cell r="J175" t="str">
            <v>CO-GREEN</v>
          </cell>
        </row>
        <row r="176">
          <cell r="C176"/>
          <cell r="J176" t="str">
            <v>COL</v>
          </cell>
        </row>
        <row r="177">
          <cell r="C177"/>
          <cell r="J177" t="str">
            <v>ColFallsAlum</v>
          </cell>
        </row>
        <row r="178">
          <cell r="C178"/>
          <cell r="J178" t="str">
            <v>COLL</v>
          </cell>
        </row>
        <row r="179">
          <cell r="C179"/>
          <cell r="J179" t="str">
            <v>ColRidge</v>
          </cell>
        </row>
        <row r="180">
          <cell r="C180"/>
          <cell r="J180" t="str">
            <v>COLSTRIP</v>
          </cell>
        </row>
        <row r="181">
          <cell r="C181"/>
          <cell r="J181" t="str">
            <v>Columbia230</v>
          </cell>
        </row>
        <row r="182">
          <cell r="C182"/>
          <cell r="J182" t="str">
            <v>COLUMBIAREA</v>
          </cell>
        </row>
        <row r="183">
          <cell r="C183"/>
          <cell r="J183" t="str">
            <v>COMA</v>
          </cell>
        </row>
        <row r="184">
          <cell r="C184"/>
          <cell r="J184" t="str">
            <v>COMBINEHILLS</v>
          </cell>
        </row>
        <row r="185">
          <cell r="C185"/>
          <cell r="J185" t="str">
            <v>CondonWind</v>
          </cell>
        </row>
        <row r="186">
          <cell r="C186"/>
          <cell r="J186" t="str">
            <v>CONT.NW449</v>
          </cell>
        </row>
        <row r="187">
          <cell r="C187"/>
          <cell r="J187" t="str">
            <v>COOLIDGE</v>
          </cell>
        </row>
        <row r="188">
          <cell r="C188"/>
          <cell r="J188" t="str">
            <v>COOSPAC</v>
          </cell>
        </row>
        <row r="189">
          <cell r="C189"/>
          <cell r="J189" t="str">
            <v>COPPER230</v>
          </cell>
        </row>
        <row r="190">
          <cell r="C190"/>
          <cell r="J190" t="str">
            <v>CORONADO500</v>
          </cell>
        </row>
        <row r="191">
          <cell r="C191"/>
          <cell r="J191" t="str">
            <v>CORONADO69</v>
          </cell>
        </row>
        <row r="192">
          <cell r="C192"/>
          <cell r="J192" t="str">
            <v>Cowlitz</v>
          </cell>
        </row>
        <row r="193">
          <cell r="C193"/>
          <cell r="J193" t="str">
            <v>COYOTE115</v>
          </cell>
        </row>
        <row r="194">
          <cell r="C194"/>
          <cell r="J194" t="str">
            <v>CoyoteSprng1</v>
          </cell>
        </row>
        <row r="195">
          <cell r="C195"/>
          <cell r="J195" t="str">
            <v>CoyoteSprng2</v>
          </cell>
        </row>
        <row r="196">
          <cell r="C196"/>
          <cell r="J196" t="str">
            <v>COYSPR</v>
          </cell>
        </row>
        <row r="197">
          <cell r="C197"/>
          <cell r="J197" t="str">
            <v>CRAG</v>
          </cell>
        </row>
        <row r="198">
          <cell r="C198"/>
          <cell r="J198" t="str">
            <v>CRCSYS</v>
          </cell>
        </row>
        <row r="199">
          <cell r="C199"/>
          <cell r="J199" t="str">
            <v>CRG</v>
          </cell>
        </row>
        <row r="200">
          <cell r="C200"/>
          <cell r="J200" t="str">
            <v>CRGBUS5</v>
          </cell>
        </row>
        <row r="201">
          <cell r="C201"/>
          <cell r="J201" t="str">
            <v>Crossover</v>
          </cell>
        </row>
        <row r="202">
          <cell r="C202"/>
          <cell r="J202" t="str">
            <v>CRYSTAL500</v>
          </cell>
        </row>
        <row r="203">
          <cell r="C203"/>
          <cell r="J203" t="str">
            <v>CSPPGEN</v>
          </cell>
        </row>
        <row r="204">
          <cell r="C204"/>
          <cell r="J204" t="str">
            <v>CSUSYSTEM</v>
          </cell>
        </row>
        <row r="205">
          <cell r="C205"/>
          <cell r="J205" t="str">
            <v>CTW230</v>
          </cell>
        </row>
        <row r="206">
          <cell r="C206"/>
          <cell r="J206" t="str">
            <v>CVPGen</v>
          </cell>
        </row>
        <row r="207">
          <cell r="C207"/>
          <cell r="J207" t="str">
            <v>DALREED</v>
          </cell>
        </row>
        <row r="208">
          <cell r="C208"/>
          <cell r="J208" t="str">
            <v>DAVIS230</v>
          </cell>
        </row>
        <row r="209">
          <cell r="C209"/>
          <cell r="J209" t="str">
            <v>DEAA</v>
          </cell>
        </row>
        <row r="210">
          <cell r="C210"/>
          <cell r="J210" t="str">
            <v>DEER_CREEK</v>
          </cell>
        </row>
        <row r="211">
          <cell r="C211"/>
          <cell r="J211" t="str">
            <v>DELTA</v>
          </cell>
        </row>
        <row r="212">
          <cell r="C212"/>
          <cell r="J212" t="str">
            <v>DeMoss</v>
          </cell>
        </row>
        <row r="213">
          <cell r="C213"/>
          <cell r="J213" t="str">
            <v>DemossPac</v>
          </cell>
        </row>
        <row r="214">
          <cell r="C214"/>
          <cell r="J214" t="str">
            <v>DESERTBASIN</v>
          </cell>
        </row>
        <row r="215">
          <cell r="C215"/>
          <cell r="J215" t="str">
            <v>DESPWR</v>
          </cell>
        </row>
        <row r="216">
          <cell r="C216"/>
          <cell r="J216" t="str">
            <v>DEVERS230</v>
          </cell>
        </row>
        <row r="217">
          <cell r="C217"/>
          <cell r="J217" t="str">
            <v>DEVERS500</v>
          </cell>
        </row>
        <row r="218">
          <cell r="C218"/>
          <cell r="J218" t="str">
            <v>DISCBAY</v>
          </cell>
        </row>
        <row r="219">
          <cell r="C219"/>
          <cell r="J219" t="str">
            <v>DJ</v>
          </cell>
        </row>
        <row r="220">
          <cell r="C220"/>
          <cell r="J220" t="str">
            <v>DONAANA115</v>
          </cell>
        </row>
        <row r="221">
          <cell r="C221"/>
          <cell r="J221" t="str">
            <v>DOPD.CHPD</v>
          </cell>
        </row>
        <row r="222">
          <cell r="C222"/>
          <cell r="J222" t="str">
            <v>DOSCONDAD230</v>
          </cell>
        </row>
        <row r="223">
          <cell r="C223"/>
          <cell r="J223" t="str">
            <v>DRNCH</v>
          </cell>
        </row>
        <row r="224">
          <cell r="C224"/>
          <cell r="J224" t="str">
            <v>DRYCREEK</v>
          </cell>
        </row>
        <row r="225">
          <cell r="C225"/>
          <cell r="J225" t="str">
            <v>DRYFORK</v>
          </cell>
        </row>
        <row r="226">
          <cell r="C226"/>
          <cell r="J226" t="str">
            <v>DRYLAKEEAST</v>
          </cell>
        </row>
        <row r="227">
          <cell r="C227"/>
          <cell r="J227" t="str">
            <v>DRYLAKEWEST</v>
          </cell>
        </row>
        <row r="228">
          <cell r="C228"/>
          <cell r="J228" t="str">
            <v>DS2</v>
          </cell>
        </row>
        <row r="229">
          <cell r="C229"/>
          <cell r="J229" t="str">
            <v>DURA</v>
          </cell>
        </row>
        <row r="230">
          <cell r="C230"/>
          <cell r="J230" t="str">
            <v>EAST</v>
          </cell>
        </row>
        <row r="231">
          <cell r="C231"/>
          <cell r="J231" t="str">
            <v>EASTGEN</v>
          </cell>
        </row>
        <row r="232">
          <cell r="C232"/>
          <cell r="J232" t="str">
            <v>ECSS</v>
          </cell>
        </row>
        <row r="233">
          <cell r="C233"/>
          <cell r="J233" t="str">
            <v>EDDY230</v>
          </cell>
        </row>
        <row r="234">
          <cell r="C234"/>
          <cell r="J234" t="str">
            <v>EDDY345</v>
          </cell>
        </row>
        <row r="235">
          <cell r="C235"/>
          <cell r="J235" t="str">
            <v>EE1</v>
          </cell>
        </row>
        <row r="236">
          <cell r="C236"/>
          <cell r="J236" t="str">
            <v>EE2</v>
          </cell>
        </row>
        <row r="237">
          <cell r="C237"/>
          <cell r="J237" t="str">
            <v>EGAluminum</v>
          </cell>
        </row>
        <row r="238">
          <cell r="C238"/>
          <cell r="J238" t="str">
            <v>EIPOD</v>
          </cell>
        </row>
        <row r="239">
          <cell r="C239"/>
          <cell r="J239" t="str">
            <v>EIPOR</v>
          </cell>
        </row>
        <row r="240">
          <cell r="C240"/>
          <cell r="J240" t="str">
            <v>ELBU</v>
          </cell>
        </row>
        <row r="241">
          <cell r="C241"/>
          <cell r="J241" t="str">
            <v>ELD230SYS</v>
          </cell>
        </row>
        <row r="242">
          <cell r="C242"/>
          <cell r="J242" t="str">
            <v>ELD500SYS</v>
          </cell>
        </row>
        <row r="243">
          <cell r="C243"/>
          <cell r="J243" t="str">
            <v>ELDORADO230</v>
          </cell>
        </row>
        <row r="244">
          <cell r="C244"/>
          <cell r="J244" t="str">
            <v>ELDORADO500</v>
          </cell>
        </row>
        <row r="245">
          <cell r="C245"/>
          <cell r="J245" t="str">
            <v>Ellensburg</v>
          </cell>
        </row>
        <row r="246">
          <cell r="C246"/>
          <cell r="J246" t="str">
            <v>ELM</v>
          </cell>
        </row>
        <row r="247">
          <cell r="C247"/>
          <cell r="J247" t="str">
            <v>ELPA</v>
          </cell>
        </row>
        <row r="248">
          <cell r="C248"/>
          <cell r="J248" t="str">
            <v>ELV230</v>
          </cell>
        </row>
        <row r="249">
          <cell r="C249"/>
          <cell r="J249" t="str">
            <v>Emerald</v>
          </cell>
        </row>
        <row r="250">
          <cell r="C250"/>
          <cell r="J250" t="str">
            <v>EnergyNW</v>
          </cell>
        </row>
        <row r="251">
          <cell r="C251"/>
          <cell r="J251" t="str">
            <v>ENPR</v>
          </cell>
        </row>
        <row r="252">
          <cell r="C252"/>
          <cell r="J252" t="str">
            <v>ENPRISE.PUMP</v>
          </cell>
        </row>
        <row r="253">
          <cell r="C253"/>
          <cell r="J253" t="str">
            <v>EPE</v>
          </cell>
        </row>
        <row r="254">
          <cell r="C254"/>
          <cell r="J254" t="str">
            <v>EPE.CFE.JREZ</v>
          </cell>
        </row>
        <row r="255">
          <cell r="C255"/>
          <cell r="J255" t="str">
            <v>EPE.LOCALGEN</v>
          </cell>
        </row>
        <row r="256">
          <cell r="C256"/>
          <cell r="J256" t="str">
            <v>EPE.RESLOAD</v>
          </cell>
        </row>
        <row r="257">
          <cell r="C257"/>
          <cell r="J257" t="str">
            <v>EQUILON449</v>
          </cell>
        </row>
        <row r="258">
          <cell r="C258"/>
          <cell r="J258" t="str">
            <v>ETA115</v>
          </cell>
        </row>
        <row r="259">
          <cell r="C259"/>
          <cell r="J259" t="str">
            <v>EWEB</v>
          </cell>
        </row>
        <row r="260">
          <cell r="C260"/>
          <cell r="J260" t="str">
            <v>FALLRIVER</v>
          </cell>
        </row>
        <row r="261">
          <cell r="C261"/>
          <cell r="J261" t="str">
            <v>FBC.LAM.LD</v>
          </cell>
        </row>
        <row r="262">
          <cell r="C262"/>
          <cell r="J262" t="str">
            <v>FBC.OK.LD</v>
          </cell>
        </row>
        <row r="263">
          <cell r="C263"/>
          <cell r="J263" t="str">
            <v>FBC.PRI.LD</v>
          </cell>
        </row>
        <row r="264">
          <cell r="C264"/>
          <cell r="J264" t="str">
            <v>FERNDAL.PUMP</v>
          </cell>
        </row>
        <row r="265">
          <cell r="C265"/>
          <cell r="J265" t="str">
            <v>FGE</v>
          </cell>
        </row>
        <row r="266">
          <cell r="C266"/>
          <cell r="J266" t="str">
            <v>FinleyGen</v>
          </cell>
        </row>
        <row r="267">
          <cell r="C267"/>
          <cell r="J267" t="str">
            <v>FIY230</v>
          </cell>
        </row>
        <row r="268">
          <cell r="C268"/>
          <cell r="J268" t="str">
            <v>Flathead</v>
          </cell>
        </row>
        <row r="269">
          <cell r="C269"/>
          <cell r="J269" t="str">
            <v>FLN230</v>
          </cell>
        </row>
        <row r="270">
          <cell r="C270"/>
          <cell r="J270" t="str">
            <v>FLUP</v>
          </cell>
        </row>
        <row r="271">
          <cell r="C271"/>
          <cell r="J271" t="str">
            <v>FOL230</v>
          </cell>
        </row>
        <row r="272">
          <cell r="C272"/>
          <cell r="J272" t="str">
            <v>FON</v>
          </cell>
        </row>
        <row r="273">
          <cell r="C273"/>
          <cell r="J273" t="str">
            <v>ForestGrove</v>
          </cell>
        </row>
        <row r="274">
          <cell r="C274"/>
          <cell r="J274" t="str">
            <v>FOURCORNE230</v>
          </cell>
        </row>
        <row r="275">
          <cell r="C275"/>
          <cell r="J275" t="str">
            <v>FOURCORNE345</v>
          </cell>
        </row>
        <row r="276">
          <cell r="C276"/>
          <cell r="J276" t="str">
            <v>FOURCORNE500</v>
          </cell>
        </row>
        <row r="277">
          <cell r="C277"/>
          <cell r="J277" t="str">
            <v>FOURCORNE69</v>
          </cell>
        </row>
        <row r="278">
          <cell r="C278"/>
          <cell r="J278" t="str">
            <v>Franklin</v>
          </cell>
        </row>
        <row r="279">
          <cell r="C279"/>
          <cell r="J279" t="str">
            <v>FredricksoLD</v>
          </cell>
        </row>
        <row r="280">
          <cell r="C280"/>
          <cell r="J280" t="str">
            <v>Fredrickson</v>
          </cell>
        </row>
        <row r="281">
          <cell r="C281"/>
          <cell r="J281" t="str">
            <v>FrkPasGen</v>
          </cell>
        </row>
        <row r="282">
          <cell r="C282"/>
          <cell r="J282" t="str">
            <v>FULLER</v>
          </cell>
        </row>
        <row r="283">
          <cell r="C283"/>
          <cell r="J283" t="str">
            <v>FULLER115</v>
          </cell>
        </row>
        <row r="284">
          <cell r="C284"/>
          <cell r="J284" t="str">
            <v>FVAL</v>
          </cell>
        </row>
        <row r="285">
          <cell r="C285"/>
          <cell r="J285" t="str">
            <v>FWNP</v>
          </cell>
        </row>
        <row r="286">
          <cell r="C286"/>
          <cell r="J286" t="str">
            <v>GALLEGOS115</v>
          </cell>
        </row>
        <row r="287">
          <cell r="C287"/>
          <cell r="J287" t="str">
            <v>GALLUP1</v>
          </cell>
        </row>
        <row r="288">
          <cell r="C288"/>
          <cell r="J288" t="str">
            <v>GAR230NWMT</v>
          </cell>
        </row>
        <row r="289">
          <cell r="C289"/>
          <cell r="J289" t="str">
            <v>Garrison</v>
          </cell>
        </row>
        <row r="290">
          <cell r="C290"/>
          <cell r="J290" t="str">
            <v>GAVILANPK230</v>
          </cell>
        </row>
        <row r="291">
          <cell r="C291"/>
          <cell r="J291" t="str">
            <v>GCPD</v>
          </cell>
        </row>
        <row r="292">
          <cell r="C292"/>
          <cell r="J292" t="str">
            <v>GCPD.RoadM</v>
          </cell>
        </row>
        <row r="293">
          <cell r="C293"/>
          <cell r="J293" t="str">
            <v>GCPHA</v>
          </cell>
        </row>
        <row r="294">
          <cell r="C294"/>
          <cell r="J294" t="str">
            <v>GENE</v>
          </cell>
        </row>
        <row r="295">
          <cell r="C295"/>
          <cell r="J295" t="str">
            <v>GHPUD</v>
          </cell>
        </row>
        <row r="296">
          <cell r="C296"/>
          <cell r="J296" t="str">
            <v>GILA161</v>
          </cell>
        </row>
        <row r="297">
          <cell r="C297"/>
          <cell r="J297" t="str">
            <v>GILA230</v>
          </cell>
        </row>
        <row r="298">
          <cell r="C298"/>
          <cell r="J298" t="str">
            <v>GILA69</v>
          </cell>
        </row>
        <row r="299">
          <cell r="C299"/>
          <cell r="J299" t="str">
            <v>GILABEND230</v>
          </cell>
        </row>
        <row r="300">
          <cell r="C300"/>
          <cell r="J300" t="str">
            <v>GILARIVER500</v>
          </cell>
        </row>
        <row r="301">
          <cell r="C301"/>
          <cell r="J301" t="str">
            <v>GJCT</v>
          </cell>
        </row>
        <row r="302">
          <cell r="C302"/>
          <cell r="J302" t="str">
            <v>GLAD</v>
          </cell>
        </row>
        <row r="303">
          <cell r="C303"/>
          <cell r="J303" t="str">
            <v>GLAD115</v>
          </cell>
        </row>
        <row r="304">
          <cell r="C304"/>
          <cell r="J304" t="str">
            <v>GLADE115</v>
          </cell>
        </row>
        <row r="305">
          <cell r="C305"/>
          <cell r="J305" t="str">
            <v>GLENCANYON1</v>
          </cell>
        </row>
        <row r="306">
          <cell r="C306"/>
          <cell r="J306" t="str">
            <v>GLENCANYON2</v>
          </cell>
        </row>
        <row r="307">
          <cell r="C307"/>
          <cell r="J307" t="str">
            <v>GLENCANYON3</v>
          </cell>
        </row>
        <row r="308">
          <cell r="C308"/>
          <cell r="J308" t="str">
            <v>GLENCANYON69</v>
          </cell>
        </row>
        <row r="309">
          <cell r="C309"/>
          <cell r="J309" t="str">
            <v>GLWND1</v>
          </cell>
        </row>
        <row r="310">
          <cell r="C310"/>
          <cell r="J310" t="str">
            <v>GLWND2</v>
          </cell>
        </row>
        <row r="311">
          <cell r="C311"/>
          <cell r="J311" t="str">
            <v>GMS.MCA.REV</v>
          </cell>
        </row>
        <row r="312">
          <cell r="C312"/>
          <cell r="J312" t="str">
            <v>GoldendalCPN</v>
          </cell>
        </row>
        <row r="313">
          <cell r="C313"/>
          <cell r="J313" t="str">
            <v>Goldendale</v>
          </cell>
        </row>
        <row r="314">
          <cell r="C314"/>
          <cell r="J314" t="str">
            <v>GoldendaleAC</v>
          </cell>
        </row>
        <row r="315">
          <cell r="C315"/>
          <cell r="J315" t="str">
            <v>GON.IPP</v>
          </cell>
        </row>
        <row r="316">
          <cell r="C316"/>
          <cell r="J316" t="str">
            <v>GON.PAV</v>
          </cell>
        </row>
        <row r="317">
          <cell r="C317"/>
          <cell r="J317" t="str">
            <v>GOODNOEH1LD</v>
          </cell>
        </row>
        <row r="318">
          <cell r="C318"/>
          <cell r="J318" t="str">
            <v>GOODNOEHILL1</v>
          </cell>
        </row>
        <row r="319">
          <cell r="C319"/>
          <cell r="J319" t="str">
            <v>GOULD1</v>
          </cell>
        </row>
        <row r="320">
          <cell r="C320"/>
          <cell r="J320" t="str">
            <v>GOULD2</v>
          </cell>
        </row>
        <row r="321">
          <cell r="C321"/>
          <cell r="J321" t="str">
            <v>GPTOLEDO</v>
          </cell>
        </row>
        <row r="322">
          <cell r="C322"/>
          <cell r="J322" t="str">
            <v>GRANT.AVA</v>
          </cell>
        </row>
        <row r="323">
          <cell r="C323"/>
          <cell r="J323" t="str">
            <v>GREATFALLS</v>
          </cell>
        </row>
        <row r="324">
          <cell r="C324"/>
          <cell r="J324" t="str">
            <v>GREENLEE345</v>
          </cell>
        </row>
        <row r="325">
          <cell r="C325"/>
          <cell r="J325" t="str">
            <v>GRENLESWT345</v>
          </cell>
        </row>
        <row r="326">
          <cell r="C326"/>
          <cell r="J326" t="str">
            <v>Gresham</v>
          </cell>
        </row>
        <row r="327">
          <cell r="C327"/>
          <cell r="J327" t="str">
            <v>GRIFFITH230</v>
          </cell>
        </row>
        <row r="328">
          <cell r="C328"/>
          <cell r="J328" t="str">
            <v>GRIFFITH69</v>
          </cell>
        </row>
        <row r="329">
          <cell r="C329"/>
          <cell r="J329" t="str">
            <v>Grizzly</v>
          </cell>
        </row>
        <row r="330">
          <cell r="C330"/>
          <cell r="J330" t="str">
            <v>GSHN</v>
          </cell>
        </row>
        <row r="331">
          <cell r="C331"/>
          <cell r="J331" t="str">
            <v>GTFALLSNWMT</v>
          </cell>
        </row>
        <row r="332">
          <cell r="C332"/>
          <cell r="J332" t="str">
            <v>GUADALUPE345</v>
          </cell>
        </row>
        <row r="333">
          <cell r="C333"/>
          <cell r="J333" t="str">
            <v>H500</v>
          </cell>
        </row>
        <row r="334">
          <cell r="C334"/>
          <cell r="J334" t="str">
            <v>HA230</v>
          </cell>
        </row>
        <row r="335">
          <cell r="C335"/>
          <cell r="J335" t="str">
            <v>HA345</v>
          </cell>
        </row>
        <row r="336">
          <cell r="C336"/>
          <cell r="J336" t="str">
            <v>HA500</v>
          </cell>
        </row>
        <row r="337">
          <cell r="C337"/>
          <cell r="J337" t="str">
            <v>HACKBERRY230</v>
          </cell>
        </row>
        <row r="338">
          <cell r="C338"/>
          <cell r="J338" t="str">
            <v>HAIWEE</v>
          </cell>
        </row>
        <row r="339">
          <cell r="C339"/>
          <cell r="J339" t="str">
            <v>HARDIN</v>
          </cell>
        </row>
        <row r="340">
          <cell r="C340"/>
          <cell r="J340" t="str">
            <v>Harney</v>
          </cell>
        </row>
        <row r="341">
          <cell r="C341"/>
          <cell r="J341" t="str">
            <v>HarvestWind</v>
          </cell>
        </row>
        <row r="342">
          <cell r="C342"/>
          <cell r="J342" t="str">
            <v>HayCanyon</v>
          </cell>
        </row>
        <row r="343">
          <cell r="C343"/>
          <cell r="J343" t="str">
            <v>HayCanyonLD</v>
          </cell>
        </row>
        <row r="344">
          <cell r="C344"/>
          <cell r="J344" t="str">
            <v>HAYDEN115</v>
          </cell>
        </row>
        <row r="345">
          <cell r="C345"/>
          <cell r="J345" t="str">
            <v>HBRSOUTH</v>
          </cell>
        </row>
        <row r="346">
          <cell r="C346"/>
          <cell r="J346" t="str">
            <v>HCPR</v>
          </cell>
        </row>
        <row r="347">
          <cell r="C347"/>
          <cell r="J347" t="str">
            <v>HDN</v>
          </cell>
        </row>
        <row r="348">
          <cell r="C348"/>
          <cell r="J348" t="str">
            <v>HEADGATEROCK</v>
          </cell>
        </row>
        <row r="349">
          <cell r="C349"/>
          <cell r="J349" t="str">
            <v>HEBER69</v>
          </cell>
        </row>
        <row r="350">
          <cell r="C350"/>
          <cell r="J350" t="str">
            <v>HEBERSOUTH1</v>
          </cell>
        </row>
        <row r="351">
          <cell r="C351"/>
          <cell r="J351" t="str">
            <v>Heppner</v>
          </cell>
        </row>
        <row r="352">
          <cell r="C352"/>
          <cell r="J352" t="str">
            <v>HermistCPNLD</v>
          </cell>
        </row>
        <row r="353">
          <cell r="C353"/>
          <cell r="J353" t="str">
            <v>HermistonCPN</v>
          </cell>
        </row>
        <row r="354">
          <cell r="C354"/>
          <cell r="J354" t="str">
            <v>HermistonGen</v>
          </cell>
        </row>
        <row r="355">
          <cell r="C355"/>
          <cell r="J355" t="str">
            <v>HERN</v>
          </cell>
        </row>
        <row r="356">
          <cell r="C356"/>
          <cell r="J356" t="str">
            <v>HERN6</v>
          </cell>
        </row>
        <row r="357">
          <cell r="C357"/>
          <cell r="J357" t="str">
            <v>HGC</v>
          </cell>
        </row>
        <row r="358">
          <cell r="C358"/>
          <cell r="J358" t="str">
            <v>HGMA</v>
          </cell>
        </row>
        <row r="359">
          <cell r="C359"/>
          <cell r="J359" t="str">
            <v>HIDALGO115</v>
          </cell>
        </row>
        <row r="360">
          <cell r="C360"/>
          <cell r="J360" t="str">
            <v>HIDALGO345</v>
          </cell>
        </row>
        <row r="361">
          <cell r="C361"/>
          <cell r="J361" t="str">
            <v>HIGHLINE230</v>
          </cell>
        </row>
        <row r="362">
          <cell r="C362"/>
          <cell r="J362" t="str">
            <v>HILLTOP230</v>
          </cell>
        </row>
        <row r="363">
          <cell r="C363"/>
          <cell r="J363" t="str">
            <v>Hilltop345</v>
          </cell>
        </row>
        <row r="364">
          <cell r="C364"/>
          <cell r="J364" t="str">
            <v>HJ</v>
          </cell>
        </row>
        <row r="365">
          <cell r="C365"/>
          <cell r="J365" t="str">
            <v>HMWY</v>
          </cell>
        </row>
        <row r="366">
          <cell r="C366"/>
          <cell r="J366" t="str">
            <v>HNLK</v>
          </cell>
        </row>
        <row r="367">
          <cell r="C367"/>
          <cell r="J367" t="str">
            <v>HOGBACK</v>
          </cell>
        </row>
        <row r="368">
          <cell r="C368"/>
          <cell r="J368" t="str">
            <v>HOLLOMAN115</v>
          </cell>
        </row>
        <row r="369">
          <cell r="C369"/>
          <cell r="J369" t="str">
            <v>HOLLYWOOD115</v>
          </cell>
        </row>
        <row r="370">
          <cell r="C370"/>
          <cell r="J370" t="str">
            <v>HoodRiver</v>
          </cell>
        </row>
        <row r="371">
          <cell r="C371"/>
          <cell r="J371" t="str">
            <v>HOOVER230</v>
          </cell>
        </row>
        <row r="372">
          <cell r="C372"/>
          <cell r="J372" t="str">
            <v>Hopkins</v>
          </cell>
        </row>
        <row r="373">
          <cell r="C373"/>
          <cell r="J373" t="str">
            <v>HopkinsRidge</v>
          </cell>
        </row>
        <row r="374">
          <cell r="C374"/>
          <cell r="J374" t="str">
            <v>HrmistnCPNBS</v>
          </cell>
        </row>
        <row r="375">
          <cell r="C375"/>
          <cell r="J375" t="str">
            <v>HSP</v>
          </cell>
        </row>
        <row r="376">
          <cell r="C376"/>
          <cell r="J376" t="str">
            <v>HTSP</v>
          </cell>
        </row>
        <row r="377">
          <cell r="C377"/>
          <cell r="J377" t="str">
            <v>HTSP.AVA</v>
          </cell>
        </row>
        <row r="378">
          <cell r="C378"/>
          <cell r="J378" t="str">
            <v>HTSPNWMT</v>
          </cell>
        </row>
        <row r="379">
          <cell r="C379"/>
          <cell r="J379" t="str">
            <v>HUNTER</v>
          </cell>
        </row>
        <row r="380">
          <cell r="C380"/>
          <cell r="J380" t="str">
            <v>HUR230</v>
          </cell>
        </row>
        <row r="381">
          <cell r="C381"/>
          <cell r="J381" t="str">
            <v>HURR</v>
          </cell>
        </row>
        <row r="382">
          <cell r="C382"/>
          <cell r="J382" t="str">
            <v>IDNW</v>
          </cell>
        </row>
        <row r="383">
          <cell r="C383"/>
          <cell r="J383" t="str">
            <v>INEL</v>
          </cell>
        </row>
        <row r="384">
          <cell r="C384"/>
          <cell r="J384" t="str">
            <v>INT</v>
          </cell>
        </row>
        <row r="385">
          <cell r="C385"/>
          <cell r="J385" t="str">
            <v>INTEL449</v>
          </cell>
        </row>
        <row r="386">
          <cell r="C386"/>
          <cell r="J386" t="str">
            <v>INYO</v>
          </cell>
        </row>
        <row r="387">
          <cell r="C387"/>
          <cell r="J387" t="str">
            <v>IPCO</v>
          </cell>
        </row>
        <row r="388">
          <cell r="C388"/>
          <cell r="J388" t="str">
            <v>IPCOEAST</v>
          </cell>
        </row>
        <row r="389">
          <cell r="C389"/>
          <cell r="J389" t="str">
            <v>IPCOGEN</v>
          </cell>
        </row>
        <row r="390">
          <cell r="C390"/>
          <cell r="J390" t="str">
            <v>IPCOLOSS</v>
          </cell>
        </row>
        <row r="391">
          <cell r="C391"/>
          <cell r="J391" t="str">
            <v>IPCOSID</v>
          </cell>
        </row>
        <row r="392">
          <cell r="C392"/>
          <cell r="J392" t="str">
            <v>IPP</v>
          </cell>
        </row>
        <row r="393">
          <cell r="C393"/>
          <cell r="J393" t="str">
            <v>IPPgen</v>
          </cell>
        </row>
        <row r="394">
          <cell r="C394"/>
          <cell r="J394" t="str">
            <v>IPPUTAH</v>
          </cell>
        </row>
        <row r="395">
          <cell r="C395"/>
          <cell r="J395" t="str">
            <v>IRVINGTON138</v>
          </cell>
        </row>
        <row r="396">
          <cell r="C396"/>
          <cell r="J396" t="str">
            <v>IV230KV</v>
          </cell>
        </row>
        <row r="397">
          <cell r="C397"/>
          <cell r="J397" t="str">
            <v>IVGEO</v>
          </cell>
        </row>
        <row r="398">
          <cell r="C398"/>
          <cell r="J398" t="str">
            <v>IVGOULD</v>
          </cell>
        </row>
        <row r="399">
          <cell r="C399"/>
          <cell r="J399" t="str">
            <v>IVLY2</v>
          </cell>
        </row>
        <row r="400">
          <cell r="C400"/>
          <cell r="J400" t="str">
            <v>IVLY5</v>
          </cell>
        </row>
        <row r="401">
          <cell r="C401"/>
          <cell r="J401" t="str">
            <v>IVRR</v>
          </cell>
        </row>
        <row r="402">
          <cell r="C402"/>
          <cell r="J402" t="str">
            <v>IVSS5</v>
          </cell>
        </row>
        <row r="403">
          <cell r="C403"/>
          <cell r="J403" t="str">
            <v>IVTURBO</v>
          </cell>
        </row>
        <row r="404">
          <cell r="C404"/>
          <cell r="J404" t="str">
            <v>JBSN</v>
          </cell>
        </row>
        <row r="405">
          <cell r="C405"/>
          <cell r="J405" t="str">
            <v>JBWT</v>
          </cell>
        </row>
        <row r="406">
          <cell r="C406"/>
          <cell r="J406" t="str">
            <v>JEFF</v>
          </cell>
        </row>
        <row r="407">
          <cell r="C407"/>
          <cell r="J407" t="str">
            <v>JnprCnyn</v>
          </cell>
        </row>
        <row r="408">
          <cell r="C408"/>
          <cell r="J408" t="str">
            <v>JohnDay</v>
          </cell>
        </row>
        <row r="409">
          <cell r="C409"/>
          <cell r="J409" t="str">
            <v>JohnDayBR</v>
          </cell>
        </row>
        <row r="410">
          <cell r="C410"/>
          <cell r="J410" t="str">
            <v>JOJOBA500</v>
          </cell>
        </row>
        <row r="411">
          <cell r="C411"/>
          <cell r="J411" t="str">
            <v>JUAN</v>
          </cell>
        </row>
        <row r="412">
          <cell r="C412"/>
          <cell r="J412" t="str">
            <v>JUAREZ</v>
          </cell>
        </row>
        <row r="413">
          <cell r="C413"/>
          <cell r="J413" t="str">
            <v>Juniper2LD</v>
          </cell>
        </row>
        <row r="414">
          <cell r="C414"/>
          <cell r="J414" t="str">
            <v>JuniperWind</v>
          </cell>
        </row>
        <row r="415">
          <cell r="C415"/>
          <cell r="J415" t="str">
            <v>JuniperWinLD</v>
          </cell>
        </row>
        <row r="416">
          <cell r="C416"/>
          <cell r="J416" t="str">
            <v>KaiserBell</v>
          </cell>
        </row>
        <row r="417">
          <cell r="C417"/>
          <cell r="J417" t="str">
            <v>KaiserTac</v>
          </cell>
        </row>
        <row r="418">
          <cell r="C418"/>
          <cell r="J418" t="str">
            <v>KaiserTrent</v>
          </cell>
        </row>
        <row r="419">
          <cell r="C419"/>
          <cell r="J419" t="str">
            <v>KASIERBELL</v>
          </cell>
        </row>
        <row r="420">
          <cell r="C420"/>
          <cell r="J420" t="str">
            <v>KASIERTAC</v>
          </cell>
        </row>
        <row r="421">
          <cell r="C421"/>
          <cell r="J421" t="str">
            <v>KASIERTRENT</v>
          </cell>
        </row>
        <row r="422">
          <cell r="C422"/>
          <cell r="J422" t="str">
            <v>KAY-LHV</v>
          </cell>
        </row>
        <row r="423">
          <cell r="C423"/>
          <cell r="J423" t="str">
            <v>KEEN</v>
          </cell>
        </row>
        <row r="424">
          <cell r="C424"/>
          <cell r="J424" t="str">
            <v>KES230</v>
          </cell>
        </row>
        <row r="425">
          <cell r="C425"/>
          <cell r="J425" t="str">
            <v>KFallsGen</v>
          </cell>
        </row>
        <row r="426">
          <cell r="C426"/>
          <cell r="J426" t="str">
            <v>KFallsGenBR</v>
          </cell>
        </row>
        <row r="427">
          <cell r="C427"/>
          <cell r="J427" t="str">
            <v>KI</v>
          </cell>
        </row>
        <row r="428">
          <cell r="C428"/>
          <cell r="J428" t="str">
            <v>KITTITAS</v>
          </cell>
        </row>
        <row r="429">
          <cell r="C429"/>
          <cell r="J429" t="str">
            <v>KITTVAL</v>
          </cell>
        </row>
        <row r="430">
          <cell r="C430"/>
          <cell r="J430" t="str">
            <v>Klickitat</v>
          </cell>
        </row>
        <row r="431">
          <cell r="C431"/>
          <cell r="J431" t="str">
            <v>Klondike2SH</v>
          </cell>
        </row>
        <row r="432">
          <cell r="C432"/>
          <cell r="J432" t="str">
            <v>Klondike3SH</v>
          </cell>
        </row>
        <row r="433">
          <cell r="C433"/>
          <cell r="J433" t="str">
            <v>KlondikeSH</v>
          </cell>
        </row>
        <row r="434">
          <cell r="C434"/>
          <cell r="J434" t="str">
            <v>Klondke3aBPA</v>
          </cell>
        </row>
        <row r="435">
          <cell r="C435"/>
          <cell r="J435" t="str">
            <v>KNOB161</v>
          </cell>
        </row>
        <row r="436">
          <cell r="C436"/>
          <cell r="J436" t="str">
            <v>KNOX230</v>
          </cell>
        </row>
        <row r="437">
          <cell r="C437"/>
          <cell r="J437" t="str">
            <v>KPRT</v>
          </cell>
        </row>
        <row r="438">
          <cell r="C438"/>
          <cell r="J438" t="str">
            <v>KUTZ115</v>
          </cell>
        </row>
        <row r="439">
          <cell r="C439"/>
          <cell r="J439" t="str">
            <v>KYRENE230</v>
          </cell>
        </row>
        <row r="440">
          <cell r="C440"/>
          <cell r="J440" t="str">
            <v>KYRENE500</v>
          </cell>
        </row>
        <row r="441">
          <cell r="C441"/>
          <cell r="J441" t="str">
            <v>LAGBELLVELO</v>
          </cell>
        </row>
        <row r="442">
          <cell r="C442"/>
          <cell r="J442" t="str">
            <v>LaGrande</v>
          </cell>
        </row>
        <row r="443">
          <cell r="C443"/>
          <cell r="J443" t="str">
            <v>LAJU</v>
          </cell>
        </row>
        <row r="444">
          <cell r="C444"/>
          <cell r="J444" t="str">
            <v>Lake</v>
          </cell>
        </row>
        <row r="445">
          <cell r="C445"/>
          <cell r="J445" t="str">
            <v>LAMR</v>
          </cell>
        </row>
        <row r="446">
          <cell r="C446"/>
          <cell r="J446" t="str">
            <v>LAMR115</v>
          </cell>
        </row>
        <row r="447">
          <cell r="C447"/>
          <cell r="J447" t="str">
            <v>LAMR230</v>
          </cell>
        </row>
        <row r="448">
          <cell r="C448"/>
          <cell r="J448" t="str">
            <v>LAMR345</v>
          </cell>
        </row>
        <row r="449">
          <cell r="C449"/>
          <cell r="J449" t="str">
            <v>LAMS</v>
          </cell>
        </row>
        <row r="450">
          <cell r="C450"/>
          <cell r="J450" t="str">
            <v>LANCASTER</v>
          </cell>
        </row>
        <row r="451">
          <cell r="C451"/>
          <cell r="J451" t="str">
            <v>LancasterLD</v>
          </cell>
        </row>
        <row r="452">
          <cell r="C452"/>
          <cell r="J452" t="str">
            <v>LaPine230</v>
          </cell>
        </row>
        <row r="453">
          <cell r="C453"/>
          <cell r="J453" t="str">
            <v>LAPTNITS</v>
          </cell>
        </row>
        <row r="454">
          <cell r="C454"/>
          <cell r="J454" t="str">
            <v>LASANIMAS</v>
          </cell>
        </row>
        <row r="455">
          <cell r="C455"/>
          <cell r="J455" t="str">
            <v>LASCRCS115</v>
          </cell>
        </row>
        <row r="456">
          <cell r="C456"/>
          <cell r="J456" t="str">
            <v>LASYSTEM</v>
          </cell>
        </row>
        <row r="457">
          <cell r="C457"/>
          <cell r="J457" t="str">
            <v>LAUGHLINSYS</v>
          </cell>
        </row>
        <row r="458">
          <cell r="C458"/>
          <cell r="J458" t="str">
            <v>LCPDSYS</v>
          </cell>
        </row>
        <row r="459">
          <cell r="C459"/>
          <cell r="J459" t="str">
            <v>LeanJnpr2</v>
          </cell>
        </row>
        <row r="460">
          <cell r="C460"/>
          <cell r="J460" t="str">
            <v>LEATH</v>
          </cell>
        </row>
        <row r="461">
          <cell r="C461"/>
          <cell r="J461" t="str">
            <v>LewisPUD</v>
          </cell>
        </row>
        <row r="462">
          <cell r="C462"/>
          <cell r="J462" t="str">
            <v>LFG-Gen</v>
          </cell>
        </row>
        <row r="463">
          <cell r="C463"/>
          <cell r="J463" t="str">
            <v>LIBERTY230</v>
          </cell>
        </row>
        <row r="464">
          <cell r="C464"/>
          <cell r="J464" t="str">
            <v>LIMO</v>
          </cell>
        </row>
        <row r="465">
          <cell r="C465"/>
          <cell r="J465" t="str">
            <v>LINC</v>
          </cell>
        </row>
        <row r="466">
          <cell r="C466"/>
          <cell r="J466" t="str">
            <v>LINDEN69</v>
          </cell>
        </row>
        <row r="467">
          <cell r="C467"/>
          <cell r="J467" t="str">
            <v>LindenWind</v>
          </cell>
        </row>
        <row r="468">
          <cell r="C468"/>
          <cell r="J468" t="str">
            <v>LJAR115</v>
          </cell>
        </row>
        <row r="469">
          <cell r="C469"/>
          <cell r="J469" t="str">
            <v>LJAR69</v>
          </cell>
        </row>
        <row r="470">
          <cell r="C470"/>
          <cell r="J470" t="str">
            <v>LLL115</v>
          </cell>
        </row>
        <row r="471">
          <cell r="C471"/>
          <cell r="J471" t="str">
            <v>LOCAL.GEN</v>
          </cell>
        </row>
        <row r="472">
          <cell r="C472"/>
          <cell r="J472" t="str">
            <v>LOGAN</v>
          </cell>
        </row>
        <row r="473">
          <cell r="C473"/>
          <cell r="J473" t="str">
            <v>LOLO</v>
          </cell>
        </row>
        <row r="474">
          <cell r="C474"/>
          <cell r="J474" t="str">
            <v>LONEBUTTE230</v>
          </cell>
        </row>
        <row r="475">
          <cell r="C475"/>
          <cell r="J475" t="str">
            <v>LongviewAlum</v>
          </cell>
        </row>
        <row r="476">
          <cell r="C476"/>
          <cell r="J476" t="str">
            <v>LongviewFbr</v>
          </cell>
        </row>
        <row r="477">
          <cell r="C477"/>
          <cell r="J477" t="str">
            <v>LORDSBURG115</v>
          </cell>
        </row>
        <row r="478">
          <cell r="C478"/>
          <cell r="J478" t="str">
            <v>LOSBANOS230</v>
          </cell>
        </row>
        <row r="479">
          <cell r="C479"/>
          <cell r="J479" t="str">
            <v>LRS</v>
          </cell>
        </row>
        <row r="480">
          <cell r="C480"/>
          <cell r="J480" t="str">
            <v>LRS230</v>
          </cell>
        </row>
        <row r="481">
          <cell r="C481"/>
          <cell r="J481" t="str">
            <v>LRS345</v>
          </cell>
        </row>
        <row r="482">
          <cell r="C482"/>
          <cell r="J482" t="str">
            <v>LRS69</v>
          </cell>
        </row>
        <row r="483">
          <cell r="C483"/>
          <cell r="J483" t="str">
            <v>LSRwind1</v>
          </cell>
        </row>
        <row r="484">
          <cell r="C484"/>
          <cell r="J484" t="str">
            <v>LUGO</v>
          </cell>
        </row>
        <row r="485">
          <cell r="C485"/>
          <cell r="J485" t="str">
            <v>LUNA115</v>
          </cell>
        </row>
        <row r="486">
          <cell r="C486"/>
          <cell r="J486" t="str">
            <v>LUNA345</v>
          </cell>
        </row>
        <row r="487">
          <cell r="C487"/>
          <cell r="J487" t="str">
            <v>LYPK</v>
          </cell>
        </row>
        <row r="488">
          <cell r="C488"/>
          <cell r="J488" t="str">
            <v>M345</v>
          </cell>
        </row>
        <row r="489">
          <cell r="C489"/>
          <cell r="J489" t="str">
            <v>M500</v>
          </cell>
        </row>
        <row r="490">
          <cell r="C490"/>
          <cell r="J490" t="str">
            <v>MACHOSPRG345</v>
          </cell>
        </row>
        <row r="491">
          <cell r="C491"/>
          <cell r="J491" t="str">
            <v>Malin230</v>
          </cell>
        </row>
        <row r="492">
          <cell r="C492"/>
          <cell r="J492" t="str">
            <v>MALIN500</v>
          </cell>
        </row>
        <row r="493">
          <cell r="C493"/>
          <cell r="J493" t="str">
            <v>MALTA</v>
          </cell>
        </row>
        <row r="494">
          <cell r="C494"/>
          <cell r="J494" t="str">
            <v>MARANA115</v>
          </cell>
        </row>
        <row r="495">
          <cell r="C495"/>
          <cell r="J495" t="str">
            <v>MARBLE60</v>
          </cell>
        </row>
        <row r="496">
          <cell r="C496"/>
          <cell r="J496" t="str">
            <v>MARCHPT_GEN</v>
          </cell>
        </row>
        <row r="497">
          <cell r="C497"/>
          <cell r="J497" t="str">
            <v>MARKETPLACE</v>
          </cell>
        </row>
        <row r="498">
          <cell r="C498"/>
          <cell r="J498" t="str">
            <v>MasonPUD1</v>
          </cell>
        </row>
        <row r="499">
          <cell r="C499"/>
          <cell r="J499" t="str">
            <v>MasonPUD3</v>
          </cell>
        </row>
        <row r="500">
          <cell r="C500"/>
          <cell r="J500" t="str">
            <v>MATL.NWMT</v>
          </cell>
        </row>
        <row r="501">
          <cell r="C501"/>
          <cell r="J501" t="str">
            <v>MCCALL</v>
          </cell>
        </row>
        <row r="502">
          <cell r="C502"/>
          <cell r="J502" t="str">
            <v>MCCONNICO230</v>
          </cell>
        </row>
        <row r="503">
          <cell r="C503"/>
          <cell r="J503" t="str">
            <v>MCCULLOUG230</v>
          </cell>
        </row>
        <row r="504">
          <cell r="C504"/>
          <cell r="J504" t="str">
            <v>MCCULLOUG500</v>
          </cell>
        </row>
        <row r="505">
          <cell r="C505"/>
          <cell r="J505" t="str">
            <v>MCKINLEY345</v>
          </cell>
        </row>
        <row r="506">
          <cell r="C506"/>
          <cell r="J506" t="str">
            <v>McMinnville</v>
          </cell>
        </row>
        <row r="507">
          <cell r="C507"/>
          <cell r="J507" t="str">
            <v>MCNARY</v>
          </cell>
        </row>
        <row r="508">
          <cell r="C508"/>
          <cell r="J508" t="str">
            <v>MCNRYFSHWY</v>
          </cell>
        </row>
        <row r="509">
          <cell r="C509"/>
          <cell r="J509" t="str">
            <v>MCNRYFWKCP</v>
          </cell>
        </row>
        <row r="510">
          <cell r="C510"/>
          <cell r="J510" t="str">
            <v>MD#1-115</v>
          </cell>
        </row>
        <row r="511">
          <cell r="C511"/>
          <cell r="J511" t="str">
            <v>MD1</v>
          </cell>
        </row>
        <row r="512">
          <cell r="C512"/>
          <cell r="J512" t="str">
            <v>MD115</v>
          </cell>
        </row>
        <row r="513">
          <cell r="C513"/>
          <cell r="J513" t="str">
            <v>MDGT</v>
          </cell>
        </row>
        <row r="514">
          <cell r="C514"/>
          <cell r="J514" t="str">
            <v>MDSK</v>
          </cell>
        </row>
        <row r="515">
          <cell r="C515"/>
          <cell r="J515" t="str">
            <v>MDWP</v>
          </cell>
        </row>
        <row r="516">
          <cell r="C516"/>
          <cell r="J516" t="str">
            <v>MEAD 230</v>
          </cell>
        </row>
        <row r="517">
          <cell r="C517"/>
          <cell r="J517" t="str">
            <v>MEAD 500</v>
          </cell>
        </row>
        <row r="518">
          <cell r="C518"/>
          <cell r="J518" t="str">
            <v>MEAD230</v>
          </cell>
        </row>
        <row r="519">
          <cell r="C519"/>
          <cell r="J519" t="str">
            <v>MEAD500</v>
          </cell>
        </row>
        <row r="520">
          <cell r="C520"/>
          <cell r="J520" t="str">
            <v>MERCHANT230</v>
          </cell>
        </row>
        <row r="521">
          <cell r="C521"/>
          <cell r="J521" t="str">
            <v>MESQUITE230</v>
          </cell>
        </row>
        <row r="522">
          <cell r="C522"/>
          <cell r="J522" t="str">
            <v>MID.SYSTEM</v>
          </cell>
        </row>
        <row r="523">
          <cell r="C523"/>
          <cell r="J523" t="str">
            <v>MIDC</v>
          </cell>
        </row>
        <row r="524">
          <cell r="C524"/>
          <cell r="J524" t="str">
            <v>MIDCRemote</v>
          </cell>
        </row>
        <row r="525">
          <cell r="C525"/>
          <cell r="J525" t="str">
            <v>MIDW</v>
          </cell>
        </row>
        <row r="526">
          <cell r="C526"/>
          <cell r="J526" t="str">
            <v>MIDWAY</v>
          </cell>
        </row>
        <row r="527">
          <cell r="C527"/>
          <cell r="J527" t="str">
            <v>Midway230</v>
          </cell>
        </row>
        <row r="528">
          <cell r="C528"/>
          <cell r="J528" t="str">
            <v>MIMBRES115</v>
          </cell>
        </row>
        <row r="529">
          <cell r="C529"/>
          <cell r="J529" t="str">
            <v>MintFarm</v>
          </cell>
        </row>
        <row r="530">
          <cell r="C530"/>
          <cell r="J530" t="str">
            <v>MINTFARMGEN</v>
          </cell>
        </row>
        <row r="531">
          <cell r="C531"/>
          <cell r="J531" t="str">
            <v>MintFarmLD</v>
          </cell>
        </row>
        <row r="532">
          <cell r="C532"/>
          <cell r="J532" t="str">
            <v>MIR2</v>
          </cell>
        </row>
        <row r="533">
          <cell r="C533"/>
          <cell r="J533" t="str">
            <v>MIR9</v>
          </cell>
        </row>
        <row r="534">
          <cell r="C534"/>
          <cell r="J534" t="str">
            <v>MissionVly</v>
          </cell>
        </row>
        <row r="535">
          <cell r="C535"/>
          <cell r="J535" t="str">
            <v>MLCK</v>
          </cell>
        </row>
        <row r="536">
          <cell r="C536"/>
          <cell r="J536" t="str">
            <v>MM115</v>
          </cell>
        </row>
        <row r="537">
          <cell r="C537"/>
          <cell r="J537" t="str">
            <v>MNDK</v>
          </cell>
        </row>
        <row r="538">
          <cell r="C538"/>
          <cell r="J538" t="str">
            <v>MNHM</v>
          </cell>
        </row>
        <row r="539">
          <cell r="C539"/>
          <cell r="J539" t="str">
            <v>MOENKOPI500</v>
          </cell>
        </row>
        <row r="540">
          <cell r="C540"/>
          <cell r="J540" t="str">
            <v>MOHAVE</v>
          </cell>
        </row>
        <row r="541">
          <cell r="C541"/>
          <cell r="J541" t="str">
            <v>MOHAVE500</v>
          </cell>
        </row>
        <row r="542">
          <cell r="C542"/>
          <cell r="J542" t="str">
            <v>MONA</v>
          </cell>
        </row>
        <row r="543">
          <cell r="C543"/>
          <cell r="J543" t="str">
            <v>MONU</v>
          </cell>
        </row>
        <row r="544">
          <cell r="C544"/>
          <cell r="J544" t="str">
            <v>MORENCI230</v>
          </cell>
        </row>
        <row r="545">
          <cell r="C545"/>
          <cell r="J545" t="str">
            <v>MORGAN500</v>
          </cell>
        </row>
        <row r="546">
          <cell r="C546"/>
          <cell r="J546" t="str">
            <v>MORRIS115</v>
          </cell>
        </row>
        <row r="547">
          <cell r="C547"/>
          <cell r="J547" t="str">
            <v>MorrowPower</v>
          </cell>
        </row>
        <row r="548">
          <cell r="C548"/>
          <cell r="J548" t="str">
            <v>MPAC</v>
          </cell>
        </row>
        <row r="549">
          <cell r="C549"/>
          <cell r="J549" t="str">
            <v>MPP</v>
          </cell>
        </row>
        <row r="550">
          <cell r="C550"/>
          <cell r="J550" t="str">
            <v>MPSN</v>
          </cell>
        </row>
        <row r="551">
          <cell r="C551"/>
          <cell r="J551" t="str">
            <v>MSQUIT230</v>
          </cell>
        </row>
        <row r="552">
          <cell r="C552"/>
          <cell r="J552" t="str">
            <v>MTR</v>
          </cell>
        </row>
        <row r="553">
          <cell r="C553"/>
          <cell r="J553" t="str">
            <v>NAT230</v>
          </cell>
        </row>
        <row r="554">
          <cell r="C554"/>
          <cell r="J554" t="str">
            <v>NAVAJO230</v>
          </cell>
        </row>
        <row r="555">
          <cell r="C555"/>
          <cell r="J555" t="str">
            <v>NAVAJO500</v>
          </cell>
        </row>
        <row r="556">
          <cell r="C556"/>
          <cell r="J556" t="str">
            <v>NEA</v>
          </cell>
        </row>
        <row r="557">
          <cell r="C557"/>
          <cell r="J557" t="str">
            <v>NEC_SPV</v>
          </cell>
        </row>
        <row r="558">
          <cell r="C558"/>
          <cell r="J558" t="str">
            <v>NECOG</v>
          </cell>
        </row>
        <row r="559">
          <cell r="C559"/>
          <cell r="J559" t="str">
            <v>NEEDLESSYS</v>
          </cell>
        </row>
        <row r="560">
          <cell r="C560"/>
          <cell r="J560" t="str">
            <v>NEVPSYS</v>
          </cell>
        </row>
        <row r="561">
          <cell r="C561"/>
          <cell r="J561" t="str">
            <v>NEWPOINT</v>
          </cell>
        </row>
        <row r="562">
          <cell r="C562"/>
          <cell r="J562" t="str">
            <v>NFOR</v>
          </cell>
        </row>
        <row r="563">
          <cell r="C563"/>
          <cell r="J563" t="str">
            <v>NHAVASU230</v>
          </cell>
        </row>
        <row r="564">
          <cell r="C564"/>
          <cell r="J564" t="str">
            <v>NineCanyonW</v>
          </cell>
        </row>
        <row r="565">
          <cell r="C565"/>
          <cell r="J565" t="str">
            <v>NLEW</v>
          </cell>
        </row>
        <row r="566">
          <cell r="C566"/>
          <cell r="J566" t="str">
            <v>NML230</v>
          </cell>
        </row>
        <row r="567">
          <cell r="C567"/>
          <cell r="J567" t="str">
            <v>NOB</v>
          </cell>
        </row>
        <row r="568">
          <cell r="C568"/>
          <cell r="J568" t="str">
            <v>NOGALES115</v>
          </cell>
        </row>
        <row r="569">
          <cell r="C569"/>
          <cell r="J569" t="str">
            <v>NoName</v>
          </cell>
        </row>
        <row r="570">
          <cell r="C570"/>
          <cell r="J570" t="str">
            <v>North</v>
          </cell>
        </row>
        <row r="571">
          <cell r="C571"/>
          <cell r="J571" t="str">
            <v>NorthWasco</v>
          </cell>
        </row>
        <row r="572">
          <cell r="C572"/>
          <cell r="J572" t="str">
            <v>NORTHSYS</v>
          </cell>
        </row>
        <row r="573">
          <cell r="C573"/>
          <cell r="J573" t="str">
            <v>NORTHWEST</v>
          </cell>
        </row>
        <row r="574">
          <cell r="C574"/>
          <cell r="J574" t="str">
            <v>NORTON115</v>
          </cell>
        </row>
        <row r="575">
          <cell r="C575"/>
          <cell r="J575" t="str">
            <v>NOXON</v>
          </cell>
        </row>
        <row r="576">
          <cell r="C576"/>
          <cell r="J576" t="str">
            <v>NP15</v>
          </cell>
        </row>
        <row r="577">
          <cell r="C577"/>
          <cell r="J577" t="str">
            <v>NPSS</v>
          </cell>
        </row>
        <row r="578">
          <cell r="C578"/>
          <cell r="J578" t="str">
            <v>NRTHGILA500</v>
          </cell>
        </row>
        <row r="579">
          <cell r="C579"/>
          <cell r="J579" t="str">
            <v>NRTHGILA69</v>
          </cell>
        </row>
        <row r="580">
          <cell r="C580"/>
          <cell r="J580" t="str">
            <v>NUT</v>
          </cell>
        </row>
        <row r="581">
          <cell r="C581"/>
          <cell r="J581" t="str">
            <v>NWAluminum</v>
          </cell>
        </row>
        <row r="582">
          <cell r="C582"/>
          <cell r="J582" t="str">
            <v>NWH</v>
          </cell>
        </row>
        <row r="583">
          <cell r="C583"/>
          <cell r="J583" t="str">
            <v>NW-MT</v>
          </cell>
        </row>
        <row r="584">
          <cell r="C584"/>
          <cell r="J584" t="str">
            <v>NWMT.System</v>
          </cell>
        </row>
        <row r="585">
          <cell r="C585"/>
          <cell r="J585" t="str">
            <v>NYUM</v>
          </cell>
        </row>
        <row r="586">
          <cell r="C586"/>
          <cell r="J586" t="str">
            <v>OAKDALE</v>
          </cell>
        </row>
        <row r="587">
          <cell r="C587"/>
          <cell r="J587" t="str">
            <v>OBBLPR</v>
          </cell>
        </row>
        <row r="588">
          <cell r="C588"/>
          <cell r="J588" t="str">
            <v>OBN230</v>
          </cell>
        </row>
        <row r="589">
          <cell r="C589"/>
          <cell r="J589" t="str">
            <v>OBPRNORTH</v>
          </cell>
        </row>
        <row r="590">
          <cell r="C590"/>
          <cell r="J590" t="str">
            <v>OCOTILLO69</v>
          </cell>
        </row>
        <row r="591">
          <cell r="C591"/>
          <cell r="J591" t="str">
            <v>ODA230</v>
          </cell>
        </row>
        <row r="592">
          <cell r="C592"/>
          <cell r="J592" t="str">
            <v>ODA500</v>
          </cell>
        </row>
        <row r="593">
          <cell r="C593"/>
          <cell r="J593" t="str">
            <v>OGAL</v>
          </cell>
        </row>
        <row r="594">
          <cell r="C594"/>
          <cell r="J594" t="str">
            <v>OJO345</v>
          </cell>
        </row>
        <row r="595">
          <cell r="C595"/>
          <cell r="J595" t="str">
            <v>OKAN_D.S.</v>
          </cell>
        </row>
        <row r="596">
          <cell r="C596"/>
          <cell r="J596" t="str">
            <v>Okanogan</v>
          </cell>
        </row>
        <row r="597">
          <cell r="C597"/>
          <cell r="J597" t="str">
            <v>ORACLE115</v>
          </cell>
        </row>
        <row r="598">
          <cell r="C598"/>
          <cell r="J598" t="str">
            <v>ORACLEJUN115</v>
          </cell>
        </row>
        <row r="599">
          <cell r="C599"/>
          <cell r="J599" t="str">
            <v>ORCAS</v>
          </cell>
        </row>
        <row r="600">
          <cell r="C600"/>
          <cell r="J600" t="str">
            <v>OregonTrail</v>
          </cell>
        </row>
        <row r="601">
          <cell r="C601"/>
          <cell r="J601" t="str">
            <v>OreMet</v>
          </cell>
        </row>
        <row r="602">
          <cell r="C602"/>
          <cell r="J602" t="str">
            <v>ORM1</v>
          </cell>
        </row>
        <row r="603">
          <cell r="C603"/>
          <cell r="J603" t="str">
            <v>ORM2</v>
          </cell>
        </row>
        <row r="604">
          <cell r="C604"/>
          <cell r="J604" t="str">
            <v>ORME230</v>
          </cell>
        </row>
        <row r="605">
          <cell r="C605"/>
          <cell r="J605" t="str">
            <v>OROGRANDE115</v>
          </cell>
        </row>
        <row r="606">
          <cell r="C606"/>
          <cell r="J606" t="str">
            <v>OS</v>
          </cell>
        </row>
        <row r="607">
          <cell r="C607"/>
          <cell r="J607" t="str">
            <v>OSAGE</v>
          </cell>
        </row>
        <row r="608">
          <cell r="C608"/>
          <cell r="J608" t="str">
            <v>OTEC</v>
          </cell>
        </row>
        <row r="609">
          <cell r="C609"/>
          <cell r="J609" t="str">
            <v>OTECTAP</v>
          </cell>
        </row>
        <row r="610">
          <cell r="C610"/>
          <cell r="J610" t="str">
            <v>PACE</v>
          </cell>
        </row>
        <row r="611">
          <cell r="C611"/>
          <cell r="J611" t="str">
            <v>PACEN</v>
          </cell>
        </row>
        <row r="612">
          <cell r="C612"/>
          <cell r="J612" t="str">
            <v>PACES</v>
          </cell>
        </row>
        <row r="613">
          <cell r="C613"/>
          <cell r="J613" t="str">
            <v>PacificPUD</v>
          </cell>
        </row>
        <row r="614">
          <cell r="C614"/>
          <cell r="J614" t="str">
            <v>Packwood</v>
          </cell>
        </row>
        <row r="615">
          <cell r="C615"/>
          <cell r="J615" t="str">
            <v>PACW</v>
          </cell>
        </row>
        <row r="616">
          <cell r="C616"/>
          <cell r="J616" t="str">
            <v>PACW.PGE</v>
          </cell>
        </row>
        <row r="617">
          <cell r="C617"/>
          <cell r="J617" t="str">
            <v>PACWBDRL</v>
          </cell>
        </row>
        <row r="618">
          <cell r="C618"/>
          <cell r="J618" t="str">
            <v>PALOVERDE</v>
          </cell>
        </row>
        <row r="619">
          <cell r="C619"/>
          <cell r="J619" t="str">
            <v>PALOVERDE500</v>
          </cell>
        </row>
        <row r="620">
          <cell r="C620"/>
          <cell r="J620" t="str">
            <v>PANDA230</v>
          </cell>
        </row>
        <row r="621">
          <cell r="C621"/>
          <cell r="J621" t="str">
            <v>PARKER</v>
          </cell>
        </row>
        <row r="622">
          <cell r="C622"/>
          <cell r="J622" t="str">
            <v>PARKER161</v>
          </cell>
        </row>
        <row r="623">
          <cell r="C623"/>
          <cell r="J623" t="str">
            <v>PARKER230</v>
          </cell>
        </row>
        <row r="624">
          <cell r="C624"/>
          <cell r="J624" t="str">
            <v>PATH48GW</v>
          </cell>
        </row>
        <row r="625">
          <cell r="C625"/>
          <cell r="J625" t="str">
            <v>PATHC</v>
          </cell>
        </row>
        <row r="626">
          <cell r="C626"/>
          <cell r="J626" t="str">
            <v>PaTu</v>
          </cell>
        </row>
        <row r="627">
          <cell r="C627"/>
          <cell r="J627" t="str">
            <v>Pavant</v>
          </cell>
        </row>
        <row r="628">
          <cell r="C628"/>
          <cell r="J628" t="str">
            <v>PAWN</v>
          </cell>
        </row>
        <row r="629">
          <cell r="C629"/>
          <cell r="J629" t="str">
            <v>PAWNGEN</v>
          </cell>
        </row>
        <row r="630">
          <cell r="C630"/>
          <cell r="J630" t="str">
            <v>PEACOCK230</v>
          </cell>
        </row>
        <row r="631">
          <cell r="C631"/>
          <cell r="J631" t="str">
            <v>PebbleSprgLD</v>
          </cell>
        </row>
        <row r="632">
          <cell r="C632"/>
          <cell r="J632" t="str">
            <v>PebbleSprngs</v>
          </cell>
        </row>
        <row r="633">
          <cell r="C633"/>
          <cell r="J633" t="str">
            <v>PEGS</v>
          </cell>
        </row>
        <row r="634">
          <cell r="C634"/>
          <cell r="J634" t="str">
            <v>PendletonPac</v>
          </cell>
        </row>
        <row r="635">
          <cell r="C635"/>
          <cell r="J635" t="str">
            <v>PGAE.SYSTEM</v>
          </cell>
        </row>
        <row r="636">
          <cell r="C636"/>
          <cell r="J636" t="str">
            <v>PGE</v>
          </cell>
        </row>
        <row r="637">
          <cell r="C637"/>
          <cell r="J637" t="str">
            <v>PGE.BEAVER</v>
          </cell>
        </row>
        <row r="638">
          <cell r="C638"/>
          <cell r="J638" t="str">
            <v>PGE.COLSTRIP</v>
          </cell>
        </row>
        <row r="639">
          <cell r="C639"/>
          <cell r="J639" t="str">
            <v>PGE.COYSPR1</v>
          </cell>
        </row>
        <row r="640">
          <cell r="C640"/>
          <cell r="J640" t="str">
            <v>PGE.INTERNAL</v>
          </cell>
        </row>
        <row r="641">
          <cell r="C641"/>
          <cell r="J641" t="str">
            <v>PGE.MIDC</v>
          </cell>
        </row>
        <row r="642">
          <cell r="C642"/>
          <cell r="J642" t="str">
            <v>PGE.SLATT</v>
          </cell>
        </row>
        <row r="643">
          <cell r="C643"/>
          <cell r="J643" t="str">
            <v>PGE.TROJAN</v>
          </cell>
        </row>
        <row r="644">
          <cell r="C644"/>
          <cell r="J644" t="str">
            <v>PHDO</v>
          </cell>
        </row>
        <row r="645">
          <cell r="C645"/>
          <cell r="J645" t="str">
            <v>PHOENIX230</v>
          </cell>
        </row>
        <row r="646">
          <cell r="C646"/>
          <cell r="J646" t="str">
            <v>PICACHO115</v>
          </cell>
        </row>
        <row r="647">
          <cell r="C647"/>
          <cell r="J647" t="str">
            <v>PilotBute230</v>
          </cell>
        </row>
        <row r="648">
          <cell r="C648"/>
          <cell r="J648" t="str">
            <v>PILOTKNOB161</v>
          </cell>
        </row>
        <row r="649">
          <cell r="C649"/>
          <cell r="J649" t="str">
            <v>PINALWEST345</v>
          </cell>
        </row>
        <row r="650">
          <cell r="C650"/>
          <cell r="J650" t="str">
            <v>PINALWEST500</v>
          </cell>
        </row>
        <row r="651">
          <cell r="C651"/>
          <cell r="J651" t="str">
            <v>PINESTREET</v>
          </cell>
        </row>
        <row r="652">
          <cell r="C652"/>
          <cell r="J652" t="str">
            <v>PINPKAPS230</v>
          </cell>
        </row>
        <row r="653">
          <cell r="C653"/>
          <cell r="J653" t="str">
            <v>PINPKSRP230</v>
          </cell>
        </row>
        <row r="654">
          <cell r="C654"/>
          <cell r="J654" t="str">
            <v>PINTO</v>
          </cell>
        </row>
        <row r="655">
          <cell r="C655"/>
          <cell r="J655" t="str">
            <v>PLAY115</v>
          </cell>
        </row>
        <row r="656">
          <cell r="C656"/>
          <cell r="J656" t="str">
            <v>PLAY69</v>
          </cell>
        </row>
        <row r="657">
          <cell r="C657"/>
          <cell r="J657" t="str">
            <v>PM2</v>
          </cell>
        </row>
        <row r="658">
          <cell r="C658"/>
          <cell r="J658" t="str">
            <v>PNGC</v>
          </cell>
        </row>
        <row r="659">
          <cell r="C659"/>
          <cell r="J659" t="str">
            <v>PNPKWALC230</v>
          </cell>
        </row>
        <row r="660">
          <cell r="C660"/>
          <cell r="J660" t="str">
            <v>PON</v>
          </cell>
        </row>
        <row r="661">
          <cell r="C661"/>
          <cell r="J661" t="str">
            <v>PONC</v>
          </cell>
        </row>
        <row r="662">
          <cell r="C662"/>
          <cell r="J662" t="str">
            <v>Ponderosa230</v>
          </cell>
        </row>
        <row r="663">
          <cell r="C663"/>
          <cell r="J663" t="str">
            <v>Ponderosa500</v>
          </cell>
        </row>
        <row r="664">
          <cell r="C664"/>
          <cell r="J664" t="str">
            <v>POP</v>
          </cell>
        </row>
        <row r="665">
          <cell r="C665"/>
          <cell r="J665" t="str">
            <v>POPD</v>
          </cell>
        </row>
        <row r="666">
          <cell r="C666"/>
          <cell r="J666" t="str">
            <v>PortAngeles</v>
          </cell>
        </row>
        <row r="667">
          <cell r="C667"/>
          <cell r="J667" t="str">
            <v>PORTTOWNMILL</v>
          </cell>
        </row>
        <row r="668">
          <cell r="C668"/>
          <cell r="J668" t="str">
            <v>POWELL.RIVER</v>
          </cell>
        </row>
        <row r="669">
          <cell r="C669"/>
          <cell r="J669" t="str">
            <v>PPA.LD</v>
          </cell>
        </row>
        <row r="670">
          <cell r="C670"/>
          <cell r="J670" t="str">
            <v>PPMIBR</v>
          </cell>
        </row>
        <row r="671">
          <cell r="C671"/>
          <cell r="J671" t="str">
            <v>PriestRapids</v>
          </cell>
        </row>
        <row r="672">
          <cell r="C672"/>
          <cell r="J672" t="str">
            <v>PRPLD</v>
          </cell>
        </row>
        <row r="673">
          <cell r="C673"/>
          <cell r="J673" t="str">
            <v>PSA1LG</v>
          </cell>
        </row>
        <row r="674">
          <cell r="C674"/>
          <cell r="J674" t="str">
            <v>PSCMGW</v>
          </cell>
        </row>
        <row r="675">
          <cell r="C675"/>
          <cell r="J675" t="str">
            <v>PSCO</v>
          </cell>
        </row>
        <row r="676">
          <cell r="C676"/>
          <cell r="J676" t="str">
            <v>PSCOGEN</v>
          </cell>
        </row>
        <row r="677">
          <cell r="C677"/>
          <cell r="J677" t="str">
            <v>PSCOWSTATION</v>
          </cell>
        </row>
        <row r="678">
          <cell r="C678"/>
          <cell r="J678" t="str">
            <v>PSEI.SYSTEM</v>
          </cell>
        </row>
        <row r="679">
          <cell r="C679"/>
          <cell r="J679" t="str">
            <v>PTSN</v>
          </cell>
        </row>
        <row r="680">
          <cell r="C680"/>
          <cell r="J680" t="str">
            <v>PUMPKINBUTTE</v>
          </cell>
        </row>
        <row r="681">
          <cell r="C681"/>
          <cell r="J681" t="str">
            <v>PVWEST</v>
          </cell>
        </row>
        <row r="682">
          <cell r="C682"/>
          <cell r="J682" t="str">
            <v>PYGS</v>
          </cell>
        </row>
        <row r="683">
          <cell r="C683"/>
          <cell r="J683" t="str">
            <v>QUILCENE</v>
          </cell>
        </row>
        <row r="684">
          <cell r="C684"/>
          <cell r="J684" t="str">
            <v>RACEWAY230</v>
          </cell>
        </row>
        <row r="685">
          <cell r="C685"/>
          <cell r="J685" t="str">
            <v>Rainbow</v>
          </cell>
        </row>
        <row r="686">
          <cell r="C686"/>
          <cell r="J686" t="str">
            <v>RanchoSeco</v>
          </cell>
        </row>
        <row r="687">
          <cell r="C687"/>
          <cell r="J687" t="str">
            <v>RAW</v>
          </cell>
        </row>
        <row r="688">
          <cell r="C688"/>
          <cell r="J688" t="str">
            <v>RC</v>
          </cell>
        </row>
        <row r="689">
          <cell r="C689"/>
          <cell r="J689" t="str">
            <v>RC69</v>
          </cell>
        </row>
        <row r="690">
          <cell r="C690"/>
          <cell r="J690" t="str">
            <v>RCEAST</v>
          </cell>
        </row>
        <row r="691">
          <cell r="C691"/>
          <cell r="J691" t="str">
            <v>RCWEST</v>
          </cell>
        </row>
        <row r="692">
          <cell r="C692"/>
          <cell r="J692" t="str">
            <v>RDM230</v>
          </cell>
        </row>
        <row r="693">
          <cell r="C693"/>
          <cell r="J693" t="str">
            <v>RDM500</v>
          </cell>
        </row>
        <row r="694">
          <cell r="C694"/>
          <cell r="J694" t="str">
            <v>READER</v>
          </cell>
        </row>
        <row r="695">
          <cell r="C695"/>
          <cell r="J695" t="str">
            <v>REDB</v>
          </cell>
        </row>
        <row r="696">
          <cell r="C696"/>
          <cell r="J696" t="str">
            <v>REDBL</v>
          </cell>
        </row>
        <row r="697">
          <cell r="C697"/>
          <cell r="J697" t="str">
            <v>REDDR1</v>
          </cell>
        </row>
        <row r="698">
          <cell r="C698"/>
          <cell r="J698" t="str">
            <v>REDMESA115</v>
          </cell>
        </row>
        <row r="699">
          <cell r="C699"/>
          <cell r="J699" t="str">
            <v>REEVES115</v>
          </cell>
        </row>
        <row r="700">
          <cell r="C700"/>
          <cell r="J700" t="str">
            <v>Reston230</v>
          </cell>
        </row>
        <row r="701">
          <cell r="C701"/>
          <cell r="J701" t="str">
            <v>RFL</v>
          </cell>
        </row>
        <row r="702">
          <cell r="C702"/>
          <cell r="J702" t="str">
            <v>RGC.DC.LF115</v>
          </cell>
        </row>
        <row r="703">
          <cell r="C703"/>
          <cell r="J703" t="str">
            <v>RICHLAND</v>
          </cell>
        </row>
        <row r="704">
          <cell r="C704"/>
          <cell r="J704" t="str">
            <v>River</v>
          </cell>
        </row>
        <row r="705">
          <cell r="C705"/>
          <cell r="J705" t="str">
            <v>Riverbend</v>
          </cell>
        </row>
        <row r="706">
          <cell r="C706"/>
          <cell r="J706" t="str">
            <v>RNDVALLEY230</v>
          </cell>
        </row>
        <row r="707">
          <cell r="C707"/>
          <cell r="J707" t="str">
            <v>ROGERS230</v>
          </cell>
        </row>
        <row r="708">
          <cell r="C708"/>
          <cell r="J708" t="str">
            <v>RoundButte</v>
          </cell>
        </row>
        <row r="709">
          <cell r="C709"/>
          <cell r="J709" t="str">
            <v>ROUNDVLY230</v>
          </cell>
        </row>
        <row r="710">
          <cell r="C710"/>
          <cell r="J710" t="str">
            <v>RRP</v>
          </cell>
        </row>
        <row r="711">
          <cell r="C711"/>
          <cell r="J711" t="str">
            <v>RRPLD</v>
          </cell>
        </row>
        <row r="712">
          <cell r="C712"/>
          <cell r="J712" t="str">
            <v>RSC230</v>
          </cell>
        </row>
        <row r="713">
          <cell r="C713"/>
          <cell r="J713" t="str">
            <v>RUDD230</v>
          </cell>
        </row>
        <row r="714">
          <cell r="C714"/>
          <cell r="J714" t="str">
            <v>RUDD500</v>
          </cell>
        </row>
        <row r="715">
          <cell r="C715"/>
          <cell r="J715" t="str">
            <v>SADLBROKRNCH</v>
          </cell>
        </row>
        <row r="716">
          <cell r="C716"/>
          <cell r="J716" t="str">
            <v>SAGUARO115</v>
          </cell>
        </row>
        <row r="717">
          <cell r="C717"/>
          <cell r="J717" t="str">
            <v>SAGUARO230</v>
          </cell>
        </row>
        <row r="718">
          <cell r="C718"/>
          <cell r="J718" t="str">
            <v>SAGUARO500</v>
          </cell>
        </row>
        <row r="719">
          <cell r="C719"/>
          <cell r="J719" t="str">
            <v>SalemPac</v>
          </cell>
        </row>
        <row r="720">
          <cell r="C720"/>
          <cell r="J720" t="str">
            <v>SALV</v>
          </cell>
        </row>
        <row r="721">
          <cell r="C721"/>
          <cell r="J721" t="str">
            <v>SAMN</v>
          </cell>
        </row>
        <row r="722">
          <cell r="C722"/>
          <cell r="J722" t="str">
            <v>SANFELIPE92</v>
          </cell>
        </row>
        <row r="723">
          <cell r="C723"/>
          <cell r="J723" t="str">
            <v>SantiamPac</v>
          </cell>
        </row>
        <row r="724">
          <cell r="C724"/>
          <cell r="J724" t="str">
            <v>Satsop230</v>
          </cell>
        </row>
        <row r="725">
          <cell r="C725"/>
          <cell r="J725" t="str">
            <v>Satsop230LD</v>
          </cell>
        </row>
        <row r="726">
          <cell r="C726"/>
          <cell r="J726" t="str">
            <v>SB211LOAD</v>
          </cell>
        </row>
        <row r="727">
          <cell r="C727"/>
          <cell r="J727" t="str">
            <v>SCG</v>
          </cell>
        </row>
        <row r="728">
          <cell r="C728"/>
          <cell r="J728" t="str">
            <v>SCL.SYSTEM</v>
          </cell>
        </row>
        <row r="729">
          <cell r="C729"/>
          <cell r="J729" t="str">
            <v>SCSE</v>
          </cell>
        </row>
        <row r="730">
          <cell r="C730"/>
          <cell r="J730" t="str">
            <v>SCSW</v>
          </cell>
        </row>
        <row r="731">
          <cell r="C731"/>
          <cell r="J731" t="str">
            <v>SCUTBANK</v>
          </cell>
        </row>
        <row r="732">
          <cell r="C732"/>
          <cell r="J732" t="str">
            <v>SEATAC</v>
          </cell>
        </row>
        <row r="733">
          <cell r="C733"/>
          <cell r="J733" t="str">
            <v>SELIGMAN230</v>
          </cell>
        </row>
        <row r="734">
          <cell r="C734"/>
          <cell r="J734" t="str">
            <v>SGE</v>
          </cell>
        </row>
        <row r="735">
          <cell r="C735"/>
          <cell r="J735" t="str">
            <v>SGW</v>
          </cell>
        </row>
        <row r="736">
          <cell r="C736"/>
          <cell r="J736" t="str">
            <v>SHCK</v>
          </cell>
        </row>
        <row r="737">
          <cell r="C737"/>
          <cell r="J737" t="str">
            <v>SHERIDAN</v>
          </cell>
        </row>
        <row r="738">
          <cell r="C738"/>
          <cell r="J738" t="str">
            <v>SHIPROCK115</v>
          </cell>
        </row>
        <row r="739">
          <cell r="C739"/>
          <cell r="J739" t="str">
            <v>SHIPROCK345</v>
          </cell>
        </row>
        <row r="740">
          <cell r="C740"/>
          <cell r="J740" t="str">
            <v>SHOWLOW69</v>
          </cell>
        </row>
        <row r="741">
          <cell r="C741"/>
          <cell r="J741" t="str">
            <v>SHR2</v>
          </cell>
        </row>
        <row r="742">
          <cell r="C742"/>
          <cell r="J742" t="str">
            <v>Sidney</v>
          </cell>
        </row>
        <row r="743">
          <cell r="C743"/>
          <cell r="J743" t="str">
            <v>SIG</v>
          </cell>
        </row>
        <row r="744">
          <cell r="C744"/>
          <cell r="J744" t="str">
            <v>SILVERKIN230</v>
          </cell>
        </row>
        <row r="745">
          <cell r="C745"/>
          <cell r="J745" t="str">
            <v>SILVERKIN500</v>
          </cell>
        </row>
        <row r="746">
          <cell r="C746"/>
          <cell r="J746" t="str">
            <v>SILVERPEAK55</v>
          </cell>
        </row>
        <row r="747">
          <cell r="C747"/>
          <cell r="J747" t="str">
            <v>SJ345</v>
          </cell>
        </row>
        <row r="748">
          <cell r="C748"/>
          <cell r="J748" t="str">
            <v>Slatt</v>
          </cell>
        </row>
        <row r="749">
          <cell r="C749"/>
          <cell r="J749" t="str">
            <v>SLATT230</v>
          </cell>
        </row>
        <row r="750">
          <cell r="C750"/>
          <cell r="J750" t="str">
            <v>SLATT230LD</v>
          </cell>
        </row>
        <row r="751">
          <cell r="C751"/>
          <cell r="J751" t="str">
            <v>SLV230</v>
          </cell>
        </row>
        <row r="752">
          <cell r="C752"/>
          <cell r="J752" t="str">
            <v>SLVA</v>
          </cell>
        </row>
        <row r="753">
          <cell r="C753"/>
          <cell r="J753" t="str">
            <v>SmithCreek</v>
          </cell>
        </row>
        <row r="754">
          <cell r="C754"/>
          <cell r="J754" t="str">
            <v>SMLK</v>
          </cell>
        </row>
        <row r="755">
          <cell r="C755"/>
          <cell r="J755" t="str">
            <v>SMUD.System</v>
          </cell>
        </row>
        <row r="756">
          <cell r="C756"/>
          <cell r="J756" t="str">
            <v>SNOH.PUD</v>
          </cell>
        </row>
        <row r="757">
          <cell r="C757"/>
          <cell r="J757" t="str">
            <v>Snohomish</v>
          </cell>
        </row>
        <row r="758">
          <cell r="C758"/>
          <cell r="J758" t="str">
            <v>SNWASYS</v>
          </cell>
        </row>
        <row r="759">
          <cell r="C759"/>
          <cell r="J759" t="str">
            <v>SOCO</v>
          </cell>
        </row>
        <row r="760">
          <cell r="C760"/>
          <cell r="J760" t="str">
            <v>South</v>
          </cell>
        </row>
        <row r="761">
          <cell r="C761"/>
          <cell r="J761" t="str">
            <v>SOUTHLOOP345</v>
          </cell>
        </row>
        <row r="762">
          <cell r="C762"/>
          <cell r="J762" t="str">
            <v>SOUTHSYS</v>
          </cell>
        </row>
        <row r="763">
          <cell r="C763"/>
          <cell r="J763" t="str">
            <v>SOUTHTOLTGEN</v>
          </cell>
        </row>
        <row r="764">
          <cell r="C764"/>
          <cell r="J764" t="str">
            <v>SP_Newsprint</v>
          </cell>
        </row>
        <row r="765">
          <cell r="C765"/>
          <cell r="J765" t="str">
            <v>SP15</v>
          </cell>
        </row>
        <row r="766">
          <cell r="C766"/>
          <cell r="J766" t="str">
            <v>SP-15</v>
          </cell>
        </row>
        <row r="767">
          <cell r="C767"/>
          <cell r="J767" t="str">
            <v>SpgfldGenFrm</v>
          </cell>
        </row>
        <row r="768">
          <cell r="C768"/>
          <cell r="J768" t="str">
            <v>SPGR</v>
          </cell>
        </row>
        <row r="769">
          <cell r="C769"/>
          <cell r="J769" t="str">
            <v>SPI_CABO_GEN</v>
          </cell>
        </row>
        <row r="770">
          <cell r="C770"/>
          <cell r="J770" t="str">
            <v>SPOKANEWASTE</v>
          </cell>
        </row>
        <row r="771">
          <cell r="C771"/>
          <cell r="J771" t="str">
            <v>SPPC</v>
          </cell>
        </row>
        <row r="772">
          <cell r="C772"/>
          <cell r="J772" t="str">
            <v>SpringCreek</v>
          </cell>
        </row>
        <row r="773">
          <cell r="C773"/>
          <cell r="J773" t="str">
            <v>SPRINGER345</v>
          </cell>
        </row>
        <row r="774">
          <cell r="C774"/>
          <cell r="J774" t="str">
            <v>Springfield</v>
          </cell>
        </row>
        <row r="775">
          <cell r="C775"/>
          <cell r="J775" t="str">
            <v>SRP-SYSTEM</v>
          </cell>
        </row>
        <row r="776">
          <cell r="C776"/>
          <cell r="J776" t="str">
            <v>SS4</v>
          </cell>
        </row>
        <row r="777">
          <cell r="C777"/>
          <cell r="J777" t="str">
            <v>ST.PAUL</v>
          </cell>
        </row>
        <row r="778">
          <cell r="C778"/>
          <cell r="J778" t="str">
            <v>STANDIFORD</v>
          </cell>
        </row>
        <row r="779">
          <cell r="C779"/>
          <cell r="J779" t="str">
            <v>StarPoint</v>
          </cell>
        </row>
        <row r="780">
          <cell r="C780"/>
          <cell r="J780" t="str">
            <v>StateLineBPA</v>
          </cell>
        </row>
        <row r="781">
          <cell r="C781"/>
          <cell r="J781" t="str">
            <v>STDM</v>
          </cell>
        </row>
        <row r="782">
          <cell r="C782"/>
          <cell r="J782" t="str">
            <v>STORLK115</v>
          </cell>
        </row>
        <row r="783">
          <cell r="C783"/>
          <cell r="J783" t="str">
            <v>STVRN</v>
          </cell>
        </row>
        <row r="784">
          <cell r="C784"/>
          <cell r="J784" t="str">
            <v>STY</v>
          </cell>
        </row>
        <row r="785">
          <cell r="C785"/>
          <cell r="J785" t="str">
            <v>SUGARLOAF500</v>
          </cell>
        </row>
        <row r="786">
          <cell r="C786"/>
          <cell r="J786" t="str">
            <v>SUGARLOAF69</v>
          </cell>
        </row>
        <row r="787">
          <cell r="C787"/>
          <cell r="J787" t="str">
            <v>SUMAS</v>
          </cell>
        </row>
        <row r="788">
          <cell r="C788"/>
          <cell r="J788" t="str">
            <v>SumFalls</v>
          </cell>
        </row>
        <row r="789">
          <cell r="C789"/>
          <cell r="J789" t="str">
            <v>SUMMERLAKENT</v>
          </cell>
        </row>
        <row r="790">
          <cell r="C790"/>
          <cell r="J790" t="str">
            <v>SUMMIT120</v>
          </cell>
        </row>
        <row r="791">
          <cell r="C791"/>
          <cell r="J791" t="str">
            <v>Sunbeam</v>
          </cell>
        </row>
        <row r="792">
          <cell r="C792"/>
          <cell r="J792" t="str">
            <v>SUNDANCE</v>
          </cell>
        </row>
        <row r="793">
          <cell r="C793"/>
          <cell r="J793" t="str">
            <v>SUPERIOR115</v>
          </cell>
        </row>
        <row r="794">
          <cell r="C794"/>
          <cell r="J794" t="str">
            <v>SWR</v>
          </cell>
        </row>
        <row r="795">
          <cell r="C795"/>
          <cell r="J795" t="str">
            <v>SYLMAR</v>
          </cell>
        </row>
        <row r="796">
          <cell r="C796"/>
          <cell r="J796" t="str">
            <v>TAIBAN</v>
          </cell>
        </row>
        <row r="797">
          <cell r="C797"/>
          <cell r="J797" t="str">
            <v>Talbot</v>
          </cell>
        </row>
        <row r="798">
          <cell r="C798"/>
          <cell r="J798" t="str">
            <v>TANNER.AL</v>
          </cell>
        </row>
        <row r="799">
          <cell r="C799"/>
          <cell r="J799" t="str">
            <v>TANNER.LB</v>
          </cell>
        </row>
        <row r="800">
          <cell r="C800"/>
          <cell r="J800" t="str">
            <v>TANNER.NB</v>
          </cell>
        </row>
        <row r="801">
          <cell r="C801"/>
          <cell r="J801" t="str">
            <v>TAOS</v>
          </cell>
        </row>
        <row r="802">
          <cell r="C802"/>
          <cell r="J802" t="str">
            <v>TENASKA_GEN</v>
          </cell>
        </row>
        <row r="803">
          <cell r="C803"/>
          <cell r="J803" t="str">
            <v>TENDOY</v>
          </cell>
        </row>
        <row r="804">
          <cell r="C804"/>
          <cell r="J804" t="str">
            <v>TESLA230</v>
          </cell>
        </row>
        <row r="805">
          <cell r="C805"/>
          <cell r="J805" t="str">
            <v>TESLA500</v>
          </cell>
        </row>
        <row r="806">
          <cell r="C806"/>
          <cell r="J806" t="str">
            <v>TESORO449</v>
          </cell>
        </row>
        <row r="807">
          <cell r="C807"/>
          <cell r="J807" t="str">
            <v>TESTTRACK230</v>
          </cell>
        </row>
        <row r="808">
          <cell r="C808"/>
          <cell r="J808" t="str">
            <v>TESTTRACK69</v>
          </cell>
        </row>
        <row r="809">
          <cell r="C809"/>
          <cell r="J809" t="str">
            <v>THORNYDALE46</v>
          </cell>
        </row>
        <row r="810">
          <cell r="C810"/>
          <cell r="J810" t="str">
            <v>TID.SYSTEM</v>
          </cell>
        </row>
        <row r="811">
          <cell r="C811"/>
          <cell r="J811" t="str">
            <v>TIETON</v>
          </cell>
        </row>
        <row r="812">
          <cell r="C812"/>
          <cell r="J812" t="str">
            <v>Tillamook</v>
          </cell>
        </row>
        <row r="813">
          <cell r="C813"/>
          <cell r="J813" t="str">
            <v>TMK</v>
          </cell>
        </row>
        <row r="814">
          <cell r="C814"/>
          <cell r="J814" t="str">
            <v>TNDY</v>
          </cell>
        </row>
        <row r="815">
          <cell r="C815"/>
          <cell r="J815" t="str">
            <v>TNPSYS</v>
          </cell>
        </row>
        <row r="816">
          <cell r="C816"/>
          <cell r="J816" t="str">
            <v>TOLUCA</v>
          </cell>
        </row>
        <row r="817">
          <cell r="C817"/>
          <cell r="J817" t="str">
            <v>TONGUERIVER</v>
          </cell>
        </row>
        <row r="818">
          <cell r="C818"/>
          <cell r="J818" t="str">
            <v>TOPOCK230</v>
          </cell>
        </row>
        <row r="819">
          <cell r="C819"/>
          <cell r="J819" t="str">
            <v>TOT2AGW</v>
          </cell>
        </row>
        <row r="820">
          <cell r="C820"/>
          <cell r="J820" t="str">
            <v>TOT3GS</v>
          </cell>
        </row>
        <row r="821">
          <cell r="C821"/>
          <cell r="J821" t="str">
            <v>TOT5GW</v>
          </cell>
        </row>
        <row r="822">
          <cell r="C822"/>
          <cell r="J822" t="str">
            <v>TOWNSEND</v>
          </cell>
        </row>
        <row r="823">
          <cell r="C823"/>
          <cell r="J823" t="str">
            <v>TPWR.STAR</v>
          </cell>
        </row>
        <row r="824">
          <cell r="C824"/>
          <cell r="J824" t="str">
            <v>TROJAN</v>
          </cell>
        </row>
        <row r="825">
          <cell r="C825"/>
          <cell r="J825" t="str">
            <v>TRONA</v>
          </cell>
        </row>
        <row r="826">
          <cell r="C826"/>
          <cell r="J826" t="str">
            <v>Troutdale</v>
          </cell>
        </row>
        <row r="827">
          <cell r="C827"/>
          <cell r="J827" t="str">
            <v>TRY230</v>
          </cell>
        </row>
        <row r="828">
          <cell r="C828"/>
          <cell r="J828" t="str">
            <v>TRY500</v>
          </cell>
        </row>
        <row r="829">
          <cell r="C829"/>
          <cell r="J829" t="str">
            <v>TRY69</v>
          </cell>
        </row>
        <row r="830">
          <cell r="C830"/>
          <cell r="J830" t="str">
            <v>TSGTWSTATION</v>
          </cell>
        </row>
        <row r="831">
          <cell r="C831"/>
          <cell r="J831" t="str">
            <v>Tuolumne</v>
          </cell>
        </row>
        <row r="832">
          <cell r="C832"/>
          <cell r="J832" t="str">
            <v>TURQUOISE115</v>
          </cell>
        </row>
        <row r="833">
          <cell r="C833"/>
          <cell r="J833" t="str">
            <v>UINTA</v>
          </cell>
        </row>
        <row r="834">
          <cell r="C834"/>
          <cell r="J834" t="str">
            <v>UPLC</v>
          </cell>
        </row>
        <row r="835">
          <cell r="C835"/>
          <cell r="J835" t="str">
            <v>UPSK</v>
          </cell>
        </row>
        <row r="836">
          <cell r="C836"/>
          <cell r="J836" t="str">
            <v>VAIL345</v>
          </cell>
        </row>
        <row r="837">
          <cell r="C837"/>
          <cell r="J837" t="str">
            <v>VAL115</v>
          </cell>
        </row>
        <row r="838">
          <cell r="C838"/>
          <cell r="J838" t="str">
            <v>Vansycle</v>
          </cell>
        </row>
        <row r="839">
          <cell r="C839"/>
          <cell r="J839" t="str">
            <v>VEASYS</v>
          </cell>
        </row>
        <row r="840">
          <cell r="C840"/>
          <cell r="J840" t="str">
            <v>VEF</v>
          </cell>
        </row>
        <row r="841">
          <cell r="C841"/>
          <cell r="J841" t="str">
            <v>Vera</v>
          </cell>
        </row>
        <row r="842">
          <cell r="C842"/>
          <cell r="J842" t="str">
            <v>VICTORVILLE</v>
          </cell>
        </row>
        <row r="843">
          <cell r="C843"/>
          <cell r="J843" t="str">
            <v>VILA</v>
          </cell>
        </row>
        <row r="844">
          <cell r="C844"/>
          <cell r="J844" t="str">
            <v>VNL</v>
          </cell>
        </row>
        <row r="845">
          <cell r="C845"/>
          <cell r="J845" t="str">
            <v>VUL</v>
          </cell>
        </row>
        <row r="846">
          <cell r="C846"/>
          <cell r="J846" t="str">
            <v>WACM-WEST</v>
          </cell>
        </row>
        <row r="847">
          <cell r="C847"/>
          <cell r="J847" t="str">
            <v>WACMWSTATION</v>
          </cell>
        </row>
        <row r="848">
          <cell r="C848"/>
          <cell r="J848" t="str">
            <v>WALC.SYS</v>
          </cell>
        </row>
        <row r="849">
          <cell r="C849"/>
          <cell r="J849" t="str">
            <v>WALLAWALLA</v>
          </cell>
        </row>
        <row r="850">
          <cell r="C850"/>
          <cell r="J850" t="str">
            <v>WALNUT</v>
          </cell>
        </row>
        <row r="851">
          <cell r="C851"/>
          <cell r="J851" t="str">
            <v>WALT</v>
          </cell>
        </row>
        <row r="852">
          <cell r="C852"/>
          <cell r="J852" t="str">
            <v>Wasco</v>
          </cell>
        </row>
        <row r="853">
          <cell r="C853"/>
          <cell r="J853" t="str">
            <v>WASN.SYSTEM</v>
          </cell>
        </row>
        <row r="854">
          <cell r="C854"/>
          <cell r="J854" t="str">
            <v>WEED</v>
          </cell>
        </row>
        <row r="855">
          <cell r="C855"/>
          <cell r="J855" t="str">
            <v>West</v>
          </cell>
        </row>
        <row r="856">
          <cell r="C856"/>
          <cell r="J856" t="str">
            <v>WESTLEY</v>
          </cell>
        </row>
        <row r="857">
          <cell r="C857"/>
          <cell r="J857" t="str">
            <v>WESTPHX230</v>
          </cell>
        </row>
        <row r="858">
          <cell r="C858"/>
          <cell r="J858" t="str">
            <v>WestValley</v>
          </cell>
        </row>
        <row r="859">
          <cell r="C859"/>
          <cell r="J859" t="str">
            <v>WESTWING230</v>
          </cell>
        </row>
        <row r="860">
          <cell r="C860"/>
          <cell r="J860" t="str">
            <v>WESTWING345</v>
          </cell>
        </row>
        <row r="861">
          <cell r="C861"/>
          <cell r="J861" t="str">
            <v>WESTWING500</v>
          </cell>
        </row>
        <row r="862">
          <cell r="C862"/>
          <cell r="J862" t="str">
            <v>Weyerhauser2</v>
          </cell>
        </row>
        <row r="863">
          <cell r="C863"/>
          <cell r="J863" t="str">
            <v>WFDE</v>
          </cell>
        </row>
        <row r="864">
          <cell r="C864"/>
          <cell r="J864" t="str">
            <v>Wheatfield</v>
          </cell>
        </row>
        <row r="865">
          <cell r="C865"/>
          <cell r="J865" t="str">
            <v>WheatfieldLD</v>
          </cell>
        </row>
        <row r="866">
          <cell r="C866"/>
          <cell r="J866" t="str">
            <v>WhtCrkWind</v>
          </cell>
        </row>
        <row r="867">
          <cell r="C867"/>
          <cell r="J867" t="str">
            <v>WhtCrkWindLD</v>
          </cell>
        </row>
        <row r="868">
          <cell r="C868"/>
          <cell r="J868" t="str">
            <v>WHY230</v>
          </cell>
        </row>
        <row r="869">
          <cell r="C869"/>
          <cell r="J869" t="str">
            <v>WILC</v>
          </cell>
        </row>
        <row r="870">
          <cell r="C870"/>
          <cell r="J870" t="str">
            <v>WILLARD115</v>
          </cell>
        </row>
        <row r="871">
          <cell r="C871"/>
          <cell r="J871" t="str">
            <v>WILLIAMS69</v>
          </cell>
        </row>
        <row r="872">
          <cell r="C872"/>
          <cell r="J872" t="str">
            <v>WillowCreek</v>
          </cell>
        </row>
        <row r="873">
          <cell r="C873"/>
          <cell r="J873" t="str">
            <v>WINCHESTR345</v>
          </cell>
        </row>
        <row r="874">
          <cell r="C874"/>
          <cell r="J874" t="str">
            <v>WINDRIDGE</v>
          </cell>
        </row>
        <row r="875">
          <cell r="C875"/>
          <cell r="J875" t="str">
            <v>WINTERHAVEN</v>
          </cell>
        </row>
        <row r="876">
          <cell r="C876"/>
          <cell r="J876" t="str">
            <v>WM115</v>
          </cell>
        </row>
        <row r="877">
          <cell r="C877"/>
          <cell r="J877" t="str">
            <v>WM345</v>
          </cell>
        </row>
        <row r="878">
          <cell r="C878"/>
          <cell r="J878" t="str">
            <v>WOODLANDTAP</v>
          </cell>
        </row>
        <row r="879">
          <cell r="C879"/>
          <cell r="J879" t="str">
            <v>WPE</v>
          </cell>
        </row>
        <row r="880">
          <cell r="C880"/>
          <cell r="J880" t="str">
            <v>WPEnergizer</v>
          </cell>
        </row>
        <row r="881">
          <cell r="C881"/>
          <cell r="J881" t="str">
            <v>WRAY</v>
          </cell>
        </row>
        <row r="882">
          <cell r="C882"/>
          <cell r="J882" t="str">
            <v>WRS</v>
          </cell>
        </row>
        <row r="883">
          <cell r="C883"/>
          <cell r="J883" t="str">
            <v>WSTAR</v>
          </cell>
        </row>
        <row r="884">
          <cell r="C884"/>
          <cell r="J884" t="str">
            <v>WY69</v>
          </cell>
        </row>
        <row r="885">
          <cell r="C885"/>
          <cell r="J885" t="str">
            <v>Wynoochee</v>
          </cell>
        </row>
        <row r="886">
          <cell r="C886"/>
          <cell r="J886" t="str">
            <v>WYOCENTRAL</v>
          </cell>
        </row>
        <row r="887">
          <cell r="C887"/>
          <cell r="J887" t="str">
            <v>WYODAK</v>
          </cell>
        </row>
        <row r="888">
          <cell r="C888"/>
          <cell r="J888" t="str">
            <v>WYOEAST</v>
          </cell>
        </row>
        <row r="889">
          <cell r="C889"/>
          <cell r="J889" t="str">
            <v>WYONORTH</v>
          </cell>
        </row>
        <row r="890">
          <cell r="C890"/>
          <cell r="J890" t="str">
            <v>YakamaDPGen</v>
          </cell>
        </row>
        <row r="891">
          <cell r="C891"/>
          <cell r="J891" t="str">
            <v>Yakima</v>
          </cell>
        </row>
        <row r="892">
          <cell r="C892"/>
          <cell r="J892" t="str">
            <v>YakimaPac</v>
          </cell>
        </row>
        <row r="893">
          <cell r="C893"/>
          <cell r="J893" t="str">
            <v>Yamsay230</v>
          </cell>
        </row>
        <row r="894">
          <cell r="C894"/>
          <cell r="J894" t="str">
            <v>YATH</v>
          </cell>
        </row>
        <row r="895">
          <cell r="C895"/>
          <cell r="J895" t="str">
            <v>YEW</v>
          </cell>
        </row>
        <row r="896">
          <cell r="C896"/>
          <cell r="J896" t="str">
            <v>YOCN</v>
          </cell>
        </row>
        <row r="897">
          <cell r="C897"/>
          <cell r="J897" t="str">
            <v>YT115</v>
          </cell>
        </row>
        <row r="898">
          <cell r="C898"/>
          <cell r="J898" t="str">
            <v>YTP</v>
          </cell>
        </row>
        <row r="899">
          <cell r="C899"/>
          <cell r="J899" t="str">
            <v>YTW</v>
          </cell>
        </row>
        <row r="900">
          <cell r="C900"/>
          <cell r="J900" t="str">
            <v>YUCCA</v>
          </cell>
        </row>
        <row r="901">
          <cell r="C901"/>
          <cell r="J901" t="str">
            <v>YUCCA69</v>
          </cell>
        </row>
        <row r="902">
          <cell r="C902"/>
          <cell r="J902" t="str">
            <v>ZP26</v>
          </cell>
        </row>
        <row r="903">
          <cell r="J903"/>
        </row>
        <row r="904">
          <cell r="J904"/>
        </row>
      </sheetData>
      <sheetData sheetId="17">
        <row r="6">
          <cell r="C6" t="str">
            <v>0ther - not listed</v>
          </cell>
          <cell r="F6" t="str">
            <v>Other</v>
          </cell>
        </row>
        <row r="7">
          <cell r="C7" t="str">
            <v>Apache Generating Station, ARB ID. 900009</v>
          </cell>
          <cell r="F7" t="str">
            <v>Apache Generating Station</v>
          </cell>
        </row>
        <row r="8">
          <cell r="C8" t="str">
            <v>Apex Generating Station-Natural Gas Combined Cycle, ARB ID. 900247</v>
          </cell>
          <cell r="F8" t="str">
            <v>Apex Generating Station-Natural Gas Combined Cycle</v>
          </cell>
        </row>
        <row r="9">
          <cell r="C9" t="str">
            <v>Arlington Valley Energy Facility-Natural Gas Combined Cycle, ARB ID. 900234</v>
          </cell>
          <cell r="F9" t="str">
            <v>Arlington Valley Energy Facility-Natural Gas Combined Cycle</v>
          </cell>
        </row>
        <row r="10">
          <cell r="C10" t="str">
            <v>Arlington Valley Solar Project, ARB ID. 700100</v>
          </cell>
          <cell r="F10" t="str">
            <v>Arlington Valley Solar Project</v>
          </cell>
        </row>
        <row r="11">
          <cell r="C11" t="str">
            <v>Arlington Wind Power Project, ARB ID. 800016</v>
          </cell>
          <cell r="F11" t="str">
            <v>Arlington Wind Power Project</v>
          </cell>
        </row>
        <row r="12">
          <cell r="C12" t="str">
            <v>Beowawe Power, ARB ID. 900033</v>
          </cell>
          <cell r="F12" t="str">
            <v>Beowawe Power</v>
          </cell>
        </row>
        <row r="13">
          <cell r="C13" t="str">
            <v>Big Horn II-Wind, ARB ID. 800180</v>
          </cell>
          <cell r="F13" t="str">
            <v>Big Horn II-Wind</v>
          </cell>
        </row>
        <row r="14">
          <cell r="C14" t="str">
            <v>Big Horn PPM-Wind Power Project, ARB ID. 800177</v>
          </cell>
          <cell r="F14" t="str">
            <v>Big Horn PPM-Wind Power Project</v>
          </cell>
        </row>
        <row r="15">
          <cell r="C15" t="str">
            <v>Biglow Canyon Wind Farm (Phase 1), ARB ID. 800007</v>
          </cell>
          <cell r="F15" t="str">
            <v>Biglow Canyon Wind Farm (Phase 1)</v>
          </cell>
        </row>
        <row r="16">
          <cell r="C16" t="str">
            <v>Biglow Canyon Wind Farm (Phase 2), ARB ID. 810004</v>
          </cell>
          <cell r="F16" t="str">
            <v>Biglow Canyon Wind Farm (Phase 2)</v>
          </cell>
        </row>
        <row r="17">
          <cell r="C17" t="str">
            <v>Biglow Canyon Wind Farm (Phase 3), ARB ID. 810003</v>
          </cell>
          <cell r="F17" t="str">
            <v>Biglow Canyon Wind Farm (Phase 3)</v>
          </cell>
        </row>
        <row r="18">
          <cell r="C18" t="str">
            <v>Blackspring Ridge 1A Wind Project (CAN), ARB ID. 810005</v>
          </cell>
          <cell r="F18" t="str">
            <v>Blackspring Ridge 1A Wind Project (CAN)</v>
          </cell>
        </row>
        <row r="19">
          <cell r="C19" t="str">
            <v>Blackspring Ridge 1B Wind Project (CAN), ARB ID. 810006</v>
          </cell>
          <cell r="F19" t="str">
            <v>Blackspring Ridge 1B Wind Project (CAN)</v>
          </cell>
        </row>
        <row r="20">
          <cell r="C20" t="str">
            <v>Boardman Power Plant, ARB ID. 900307</v>
          </cell>
          <cell r="F20" t="str">
            <v>Boardman Power Plant</v>
          </cell>
        </row>
        <row r="21">
          <cell r="C21" t="str">
            <v>Bonanza Power Plant, ARB ID. 900133</v>
          </cell>
          <cell r="F21" t="str">
            <v>Bonanza Power Plant</v>
          </cell>
        </row>
        <row r="22">
          <cell r="C22" t="str">
            <v>Bonneville Power Administration (Asset-Controlling Supplier), ARB ID. 300001</v>
          </cell>
          <cell r="F22" t="str">
            <v>Bonneville Power Administration (Asset-Controlling Supplier)</v>
          </cell>
        </row>
        <row r="23">
          <cell r="C23" t="str">
            <v>Boundary Hydroelectric Units, ARB ID. 500043</v>
          </cell>
          <cell r="F23" t="str">
            <v>Boundary Hydroelectric Units</v>
          </cell>
        </row>
        <row r="24">
          <cell r="C24" t="str">
            <v>Brownlee, ARB ID. 500010</v>
          </cell>
          <cell r="F24" t="str">
            <v>Brownlee</v>
          </cell>
        </row>
        <row r="25">
          <cell r="C25" t="str">
            <v>Cabinet Gorge, ARB ID. 500011</v>
          </cell>
          <cell r="F25" t="str">
            <v>Cabinet Gorge</v>
          </cell>
        </row>
        <row r="26">
          <cell r="C26" t="str">
            <v>Caithness Shepherd's Flat - Horseshoe Bend (Wind), ARB ID. 800017</v>
          </cell>
          <cell r="F26" t="str">
            <v>Caithness Shepherd's Flat - Horseshoe Bend (Wind)</v>
          </cell>
        </row>
        <row r="27">
          <cell r="C27" t="str">
            <v>Caithness Shepherd's Flat - North Hurlburt (Wind), ARB ID. 800015</v>
          </cell>
          <cell r="F27" t="str">
            <v>Caithness Shepherd's Flat - North Hurlburt (Wind)</v>
          </cell>
        </row>
        <row r="28">
          <cell r="C28" t="str">
            <v>Caithness Shepherd's Flat - South Hurlburt (Wind), ARB ID. 800027</v>
          </cell>
          <cell r="F28" t="str">
            <v>Caithness Shepherd's Flat - South Hurlburt (Wind)</v>
          </cell>
        </row>
        <row r="29">
          <cell r="C29" t="str">
            <v>Campbell Hill Windpower Project (Three Buttes Windpower LLC), ARB ID. 800053</v>
          </cell>
          <cell r="F29" t="str">
            <v>Campbell Hill Windpower Project (Three Buttes Windpower LLC)</v>
          </cell>
        </row>
        <row r="30">
          <cell r="C30" t="str">
            <v>Cape Scott Wind Farm (CAN), ARB ID. 800049</v>
          </cell>
          <cell r="F30" t="str">
            <v>Cape Scott Wind Farm (CAN)</v>
          </cell>
        </row>
        <row r="31">
          <cell r="C31" t="str">
            <v>Centennial Hardin (MT), ARB ID. 900027</v>
          </cell>
          <cell r="F31" t="str">
            <v>Centennial Hardin (MT)</v>
          </cell>
        </row>
        <row r="32">
          <cell r="C32" t="str">
            <v>Chehalis   , ARB ID. 900017</v>
          </cell>
          <cell r="F32" t="str">
            <v xml:space="preserve">Chehalis   </v>
          </cell>
        </row>
        <row r="33">
          <cell r="C33" t="str">
            <v>Chuck Lenzie Station, ARB ID. 900062</v>
          </cell>
          <cell r="F33" t="str">
            <v>Chuck Lenzie Station</v>
          </cell>
        </row>
        <row r="34">
          <cell r="C34" t="str">
            <v>Clark Station, ARB ID. 900056</v>
          </cell>
          <cell r="F34" t="str">
            <v>Clark Station</v>
          </cell>
        </row>
        <row r="35">
          <cell r="C35" t="str">
            <v>Colorado Highlands Wind, ARB ID. 810020</v>
          </cell>
          <cell r="F35" t="str">
            <v>Colorado Highlands Wind</v>
          </cell>
        </row>
        <row r="36">
          <cell r="C36" t="str">
            <v>Colorado River Storage Project (CRSP) - Hydro, ARB ID. 500064</v>
          </cell>
          <cell r="F36" t="str">
            <v>Colorado River Storage Project (CRSP) - Hydro</v>
          </cell>
        </row>
        <row r="37">
          <cell r="C37" t="str">
            <v>Colstrip, ARB ID. 900325</v>
          </cell>
          <cell r="F37" t="str">
            <v>Colstrip</v>
          </cell>
        </row>
        <row r="38">
          <cell r="C38" t="str">
            <v>Combine Hills, ARB ID. 800023</v>
          </cell>
          <cell r="F38" t="str">
            <v>Combine Hills</v>
          </cell>
        </row>
        <row r="39">
          <cell r="C39" t="str">
            <v>Copper Mountain Solar 2 (CMS2), ARB ID. 700004</v>
          </cell>
          <cell r="F39" t="str">
            <v>Copper Mountain Solar 2 (CMS2)</v>
          </cell>
        </row>
        <row r="40">
          <cell r="C40" t="str">
            <v>Copper Mountain Solar 3, ARB ID. 700101</v>
          </cell>
          <cell r="F40" t="str">
            <v>Copper Mountain Solar 3</v>
          </cell>
        </row>
        <row r="41">
          <cell r="C41" t="str">
            <v>Copper Mountain Solar 4 (CMS4), ARB ID. 700130</v>
          </cell>
          <cell r="F41" t="str">
            <v>Copper Mountain Solar 4 (CMS4)</v>
          </cell>
        </row>
        <row r="42">
          <cell r="C42" t="str">
            <v>Cowiltz River Project (Mayfield Dam and Mossyrock Dam), ARB ID. 501000</v>
          </cell>
          <cell r="F42" t="str">
            <v>Cowiltz River Project (Mayfield Dam and Mossyrock Dam)</v>
          </cell>
        </row>
        <row r="43">
          <cell r="C43" t="str">
            <v>CSE Arizona Facility, ARB ID. 910019</v>
          </cell>
          <cell r="F43" t="str">
            <v>CSE Arizona Facility</v>
          </cell>
        </row>
        <row r="44">
          <cell r="C44" t="str">
            <v>Currant Creek, ARB ID. 900004</v>
          </cell>
          <cell r="F44" t="str">
            <v>Currant Creek</v>
          </cell>
        </row>
        <row r="45">
          <cell r="C45" t="str">
            <v>Cushman Hydro Project (Cushman No. 1 Dam and Cushman No. 2 Dam), ARB ID. 501001</v>
          </cell>
          <cell r="F45" t="str">
            <v>Cushman Hydro Project (Cushman No. 1 Dam and Cushman No. 2 Dam)</v>
          </cell>
        </row>
        <row r="46">
          <cell r="C46" t="str">
            <v>Dave Johnston, ARB ID. 900011</v>
          </cell>
          <cell r="F46" t="str">
            <v>Dave Johnston</v>
          </cell>
        </row>
        <row r="47">
          <cell r="C47" t="str">
            <v>Desert Star Energy Center (formerly: Eldorado Energy)-Natural Gas Combined Cycle, ARB ID. 900243</v>
          </cell>
          <cell r="F47" t="str">
            <v>Desert Star Energy Center (formerly: Eldorado Energy)-Natural Gas Combined Cycle</v>
          </cell>
        </row>
        <row r="48">
          <cell r="C48" t="str">
            <v>Desert View Power, ARB ID. 900070</v>
          </cell>
          <cell r="F48" t="str">
            <v>Desert View Power</v>
          </cell>
        </row>
        <row r="49">
          <cell r="C49" t="str">
            <v>Dokie Wind Energy Project (CAN), ARB ID. 800012</v>
          </cell>
          <cell r="F49" t="str">
            <v>Dokie Wind Energy Project (CAN)</v>
          </cell>
        </row>
        <row r="50">
          <cell r="C50" t="str">
            <v>Don A. Campbell (Phase 2) Geothermal Plant, ARB ID. 910020</v>
          </cell>
          <cell r="F50" t="str">
            <v>Don A. Campbell (Phase 2) Geothermal Plant</v>
          </cell>
        </row>
        <row r="51">
          <cell r="C51" t="str">
            <v>Don A. Campbell (Wild Rose) Geothermal Plant, ARB ID. 900076</v>
          </cell>
          <cell r="F51" t="str">
            <v>Don A. Campbell (Wild Rose) Geothermal Plant</v>
          </cell>
        </row>
        <row r="52">
          <cell r="C52" t="str">
            <v>Dunlap, ARB ID. 800175</v>
          </cell>
          <cell r="F52" t="str">
            <v>Dunlap</v>
          </cell>
        </row>
        <row r="53">
          <cell r="C53" t="str">
            <v>Eldorado Energy Solar Expansion (Sempra Generation), ARB ID. 700061</v>
          </cell>
          <cell r="F53" t="str">
            <v>Eldorado Energy Solar Expansion (Sempra Generation)</v>
          </cell>
        </row>
        <row r="54">
          <cell r="C54" t="str">
            <v>Elkhorn Valley Wind Farm, ARB ID. 800050</v>
          </cell>
          <cell r="F54" t="str">
            <v>Elkhorn Valley Wind Farm</v>
          </cell>
        </row>
        <row r="55">
          <cell r="C55" t="str">
            <v>Encogen Generating Station, ARB ID. 910046</v>
          </cell>
          <cell r="F55" t="str">
            <v>Encogen Generating Station</v>
          </cell>
        </row>
        <row r="56">
          <cell r="C56" t="str">
            <v>Eurus Combine Hills II LLC, ARB ID. 800010</v>
          </cell>
          <cell r="F56" t="str">
            <v>Eurus Combine Hills II LLC</v>
          </cell>
        </row>
        <row r="57">
          <cell r="C57" t="str">
            <v>Ferndale Generating Station, ARB ID. 910047</v>
          </cell>
          <cell r="F57" t="str">
            <v>Ferndale Generating Station</v>
          </cell>
        </row>
        <row r="58">
          <cell r="C58" t="str">
            <v>Fort Churchill Station, ARB ID. 900057</v>
          </cell>
          <cell r="F58" t="str">
            <v>Fort Churchill Station</v>
          </cell>
        </row>
        <row r="59">
          <cell r="C59" t="str">
            <v>Four Corners Power Plant, ARB ID. 900016</v>
          </cell>
          <cell r="F59" t="str">
            <v>Four Corners Power Plant</v>
          </cell>
        </row>
        <row r="60">
          <cell r="C60" t="str">
            <v>Frank Tracy Station, ARB ID. 900058</v>
          </cell>
          <cell r="F60" t="str">
            <v>Frank Tracy Station</v>
          </cell>
        </row>
        <row r="61">
          <cell r="C61" t="str">
            <v>Frederickson Power LP, ARB ID. 900080</v>
          </cell>
          <cell r="F61" t="str">
            <v>Frederickson Power LP</v>
          </cell>
        </row>
        <row r="62">
          <cell r="C62" t="str">
            <v>Frederickson PSE, ARB ID. 910048</v>
          </cell>
          <cell r="F62" t="str">
            <v>Frederickson PSE</v>
          </cell>
        </row>
        <row r="63">
          <cell r="C63" t="str">
            <v>Fredonia Generating Station, ARB ID. 910049</v>
          </cell>
          <cell r="F63" t="str">
            <v>Fredonia Generating Station</v>
          </cell>
        </row>
        <row r="64">
          <cell r="C64" t="str">
            <v>Gadsby, ARB ID. 900003</v>
          </cell>
          <cell r="F64" t="str">
            <v>Gadsby</v>
          </cell>
        </row>
        <row r="65">
          <cell r="C65" t="str">
            <v>Galena 3 Geothermal Power Plant, ARB ID. 900047</v>
          </cell>
          <cell r="F65" t="str">
            <v>Galena 3 Geothermal Power Plant</v>
          </cell>
        </row>
        <row r="66">
          <cell r="C66" t="str">
            <v>Gila River Power Station - All Blocks, ARB ID. 900001</v>
          </cell>
          <cell r="F66" t="str">
            <v>Gila River Power Station - All Blocks</v>
          </cell>
        </row>
        <row r="67">
          <cell r="C67" t="str">
            <v>Glacier Wind Farm (Naturener), ARB ID. 800032</v>
          </cell>
          <cell r="F67" t="str">
            <v>Glacier Wind Farm (Naturener)</v>
          </cell>
        </row>
        <row r="68">
          <cell r="C68" t="str">
            <v>Glen Canyon Dam, ARB ID. 500007</v>
          </cell>
          <cell r="F68" t="str">
            <v>Glen Canyon Dam</v>
          </cell>
        </row>
        <row r="69">
          <cell r="C69" t="str">
            <v>Glenrock, ARB ID. 800037</v>
          </cell>
          <cell r="F69" t="str">
            <v>Glenrock</v>
          </cell>
        </row>
        <row r="70">
          <cell r="C70" t="str">
            <v>Glenrock III, ARB ID. 810007</v>
          </cell>
          <cell r="F70" t="str">
            <v>Glenrock III</v>
          </cell>
        </row>
        <row r="71">
          <cell r="C71" t="str">
            <v>Goldendale Generating Station, ARB ID. 910050</v>
          </cell>
          <cell r="F71" t="str">
            <v>Goldendale Generating Station</v>
          </cell>
        </row>
        <row r="72">
          <cell r="C72" t="str">
            <v>Goodnoe Hills, ARB ID. 800036</v>
          </cell>
          <cell r="F72" t="str">
            <v>Goodnoe Hills</v>
          </cell>
        </row>
        <row r="73">
          <cell r="C73" t="str">
            <v>Goshen Phase II LLC, ARB ID. 800186</v>
          </cell>
          <cell r="F73" t="str">
            <v>Goshen Phase II LLC</v>
          </cell>
        </row>
        <row r="74">
          <cell r="C74" t="str">
            <v>Grays Harbor Energy , ARB ID. 900060</v>
          </cell>
          <cell r="F74" t="str">
            <v xml:space="preserve">Grays Harbor Energy </v>
          </cell>
        </row>
        <row r="75">
          <cell r="C75" t="str">
            <v>Griffith Energy, LLC, ARB ID. 900177</v>
          </cell>
          <cell r="F75" t="str">
            <v>Griffith Energy, LLC</v>
          </cell>
        </row>
        <row r="76">
          <cell r="C76" t="str">
            <v>Halkirk I Wind Project (CAN), ARB ID. 800013</v>
          </cell>
          <cell r="F76" t="str">
            <v>Halkirk I Wind Project (CAN)</v>
          </cell>
        </row>
        <row r="77">
          <cell r="C77" t="str">
            <v>Harquahala Generating Project, ARB ID. 900259</v>
          </cell>
          <cell r="F77" t="str">
            <v>Harquahala Generating Project</v>
          </cell>
        </row>
        <row r="78">
          <cell r="C78" t="str">
            <v>Harry Allen Station, ARB ID. 900059</v>
          </cell>
          <cell r="F78" t="str">
            <v>Harry Allen Station</v>
          </cell>
        </row>
        <row r="79">
          <cell r="C79" t="str">
            <v>Harvest Wind, ARB ID. 800188</v>
          </cell>
          <cell r="F79" t="str">
            <v>Harvest Wind</v>
          </cell>
        </row>
        <row r="80">
          <cell r="C80" t="str">
            <v>Hay Canyon Wind, ARB ID. 800140</v>
          </cell>
          <cell r="F80" t="str">
            <v>Hay Canyon Wind</v>
          </cell>
        </row>
        <row r="81">
          <cell r="C81" t="str">
            <v>Headgate Rock Dam, ARB ID. 501138</v>
          </cell>
          <cell r="F81" t="str">
            <v>Headgate Rock Dam</v>
          </cell>
        </row>
        <row r="82">
          <cell r="C82" t="str">
            <v>Hells Canyon, ARB ID. 500019</v>
          </cell>
          <cell r="F82" t="str">
            <v>Hells Canyon</v>
          </cell>
        </row>
        <row r="83">
          <cell r="C83" t="str">
            <v>Henry M. Jackson Hydroelectric Project, ARB ID. 500033</v>
          </cell>
          <cell r="F83" t="str">
            <v>Henry M. Jackson Hydroelectric Project</v>
          </cell>
        </row>
        <row r="84">
          <cell r="C84" t="str">
            <v>Hermiston , ARB ID. 900183</v>
          </cell>
          <cell r="F84" t="str">
            <v xml:space="preserve">Hermiston </v>
          </cell>
        </row>
        <row r="85">
          <cell r="C85" t="str">
            <v>Hermiston Power, LLC, ARB ID. 900063</v>
          </cell>
          <cell r="F85" t="str">
            <v>Hermiston Power, LLC</v>
          </cell>
        </row>
        <row r="86">
          <cell r="C86" t="str">
            <v>Higgins Generating Station, ARB ID. 900275</v>
          </cell>
          <cell r="F86" t="str">
            <v>Higgins Generating Station</v>
          </cell>
        </row>
        <row r="87">
          <cell r="C87" t="str">
            <v>High Plains, ARB ID. 800040</v>
          </cell>
          <cell r="F87" t="str">
            <v>High Plains</v>
          </cell>
        </row>
        <row r="88">
          <cell r="C88" t="str">
            <v>Hoover Dam, ARB ID. 500066</v>
          </cell>
          <cell r="F88" t="str">
            <v>Hoover Dam</v>
          </cell>
        </row>
        <row r="89">
          <cell r="C89" t="str">
            <v>Hopkins Ridge Wind, ARB ID. 800001</v>
          </cell>
          <cell r="F89" t="str">
            <v>Hopkins Ridge Wind</v>
          </cell>
        </row>
        <row r="90">
          <cell r="C90" t="str">
            <v>Horse Butte Wind, ARB ID. 800030</v>
          </cell>
          <cell r="F90" t="str">
            <v>Horse Butte Wind</v>
          </cell>
        </row>
        <row r="91">
          <cell r="C91" t="str">
            <v>Hunter, ARB ID. 900134</v>
          </cell>
          <cell r="F91" t="str">
            <v>Hunter</v>
          </cell>
        </row>
        <row r="92">
          <cell r="C92" t="str">
            <v>Huntington, ARB ID. 900002</v>
          </cell>
          <cell r="F92" t="str">
            <v>Huntington</v>
          </cell>
        </row>
        <row r="93">
          <cell r="C93" t="str">
            <v>HW Hill Landfill Gas (aka Roosevelt Biogas 1), ARB ID. 900052</v>
          </cell>
          <cell r="F93" t="str">
            <v>HW Hill Landfill Gas (aka Roosevelt Biogas 1)</v>
          </cell>
        </row>
        <row r="94">
          <cell r="C94" t="str">
            <v>Intermountain Power Project, ARB ID. 900233</v>
          </cell>
          <cell r="F94" t="str">
            <v>Intermountain Power Project</v>
          </cell>
        </row>
        <row r="95">
          <cell r="C95" t="str">
            <v>Jim Bridger Total Plant, ARB ID. 900013</v>
          </cell>
          <cell r="F95" t="str">
            <v>Jim Bridger Total Plant</v>
          </cell>
        </row>
        <row r="96">
          <cell r="C96" t="str">
            <v>Judith Gap Wind Farm, ARB ID. 900218</v>
          </cell>
          <cell r="F96" t="str">
            <v>Judith Gap Wind Farm</v>
          </cell>
        </row>
        <row r="97">
          <cell r="C97" t="str">
            <v>Juniper Canyon Wind, ARB ID. 800011</v>
          </cell>
          <cell r="F97" t="str">
            <v>Juniper Canyon Wind</v>
          </cell>
        </row>
        <row r="98">
          <cell r="C98" t="str">
            <v>Kerr, ARB ID. 500014</v>
          </cell>
          <cell r="F98" t="str">
            <v>Kerr</v>
          </cell>
        </row>
        <row r="99">
          <cell r="C99" t="str">
            <v>Kettle Falls Woodwaste Plant, ARB ID. 900021</v>
          </cell>
          <cell r="F99" t="str">
            <v>Kettle Falls Woodwaste Plant</v>
          </cell>
        </row>
        <row r="100">
          <cell r="C100" t="str">
            <v>Kit Carson Windpower, ARB ID. 810021</v>
          </cell>
          <cell r="F100" t="str">
            <v>Kit Carson Windpower</v>
          </cell>
        </row>
        <row r="101">
          <cell r="C101" t="str">
            <v>Kittitas Valley Wind Power Project (Sagebrush Power), ARB ID. 800033</v>
          </cell>
          <cell r="F101" t="str">
            <v>Kittitas Valley Wind Power Project (Sagebrush Power)</v>
          </cell>
        </row>
        <row r="102">
          <cell r="C102" t="str">
            <v>Klamath Falls Cogeneration, ARB ID. 900276</v>
          </cell>
          <cell r="F102" t="str">
            <v>Klamath Falls Cogeneration</v>
          </cell>
        </row>
        <row r="103">
          <cell r="C103" t="str">
            <v>Klondike Windpower II, ARB ID. 800051</v>
          </cell>
          <cell r="F103" t="str">
            <v>Klondike Windpower II</v>
          </cell>
        </row>
        <row r="104">
          <cell r="C104" t="str">
            <v>Klondike Windpower III, ARB ID. 800029</v>
          </cell>
          <cell r="F104" t="str">
            <v>Klondike Windpower III</v>
          </cell>
        </row>
        <row r="105">
          <cell r="C105" t="str">
            <v>Klondike Windpower IIIA, ARB ID. 800031</v>
          </cell>
          <cell r="F105" t="str">
            <v>Klondike Windpower IIIA</v>
          </cell>
        </row>
        <row r="106">
          <cell r="C106" t="str">
            <v>La Rosita Power Project (MEX), ARB ID. 901631</v>
          </cell>
          <cell r="F106" t="str">
            <v>La Rosita Power Project (MEX)</v>
          </cell>
        </row>
        <row r="107">
          <cell r="C107" t="str">
            <v>Lake Chelan Hydroelectric Facility, ARB ID. 500040</v>
          </cell>
          <cell r="F107" t="str">
            <v>Lake Chelan Hydroelectric Facility</v>
          </cell>
        </row>
        <row r="108">
          <cell r="C108" t="str">
            <v>Lake Side, ARB ID. 900006</v>
          </cell>
          <cell r="F108" t="str">
            <v>Lake Side</v>
          </cell>
        </row>
        <row r="109">
          <cell r="C109" t="str">
            <v>Laramie River Station, ARB ID. 910000</v>
          </cell>
          <cell r="F109" t="str">
            <v>Laramie River Station</v>
          </cell>
        </row>
        <row r="110">
          <cell r="C110" t="str">
            <v>Las Vegas Generating Station, ARB ID. 910031</v>
          </cell>
          <cell r="F110" t="str">
            <v>Las Vegas Generating Station</v>
          </cell>
        </row>
        <row r="111">
          <cell r="C111" t="str">
            <v>Leaning Juniper , ARB ID. 800034</v>
          </cell>
          <cell r="F111" t="str">
            <v xml:space="preserve">Leaning Juniper </v>
          </cell>
        </row>
        <row r="112">
          <cell r="C112" t="str">
            <v>Leaning Juniper II, ARB ID. 800178</v>
          </cell>
          <cell r="F112" t="str">
            <v>Leaning Juniper II</v>
          </cell>
        </row>
        <row r="113">
          <cell r="C113" t="str">
            <v>Limon Wind I, ARB ID. 810013</v>
          </cell>
          <cell r="F113" t="str">
            <v>Limon Wind I</v>
          </cell>
        </row>
        <row r="114">
          <cell r="C114" t="str">
            <v>Limon Wind II, ARB ID. 810014</v>
          </cell>
          <cell r="F114" t="str">
            <v>Limon Wind II</v>
          </cell>
        </row>
        <row r="115">
          <cell r="C115" t="str">
            <v>Limon Wind III, ARB ID. 810015</v>
          </cell>
          <cell r="F115" t="str">
            <v>Limon Wind III</v>
          </cell>
        </row>
        <row r="116">
          <cell r="C116" t="str">
            <v>Longview Washington Pulp and Paper Mill, ARB ID. 900019</v>
          </cell>
          <cell r="F116" t="str">
            <v>Longview Washington Pulp and Paper Mill</v>
          </cell>
        </row>
        <row r="117">
          <cell r="C117" t="str">
            <v>Lower Baker, ARB ID. 500025</v>
          </cell>
          <cell r="F117" t="str">
            <v>Lower Baker</v>
          </cell>
        </row>
        <row r="118">
          <cell r="C118" t="str">
            <v>Lower Snake River Wind Energy Project, ARB ID. 810008</v>
          </cell>
          <cell r="F118" t="str">
            <v>Lower Snake River Wind Energy Project</v>
          </cell>
        </row>
        <row r="119">
          <cell r="C119" t="str">
            <v>Lucky Peak Power Plant Project, ARB ID. 500046</v>
          </cell>
          <cell r="F119" t="str">
            <v>Lucky Peak Power Plant Project</v>
          </cell>
        </row>
        <row r="120">
          <cell r="C120" t="str">
            <v>Macho Springs Solar Facility, ARB ID. 700124</v>
          </cell>
          <cell r="F120" t="str">
            <v>Macho Springs Solar Facility</v>
          </cell>
        </row>
        <row r="121">
          <cell r="C121" t="str">
            <v>Marengo Wind Farm I, ARB ID. 800035</v>
          </cell>
          <cell r="F121" t="str">
            <v>Marengo Wind Farm I</v>
          </cell>
        </row>
        <row r="122">
          <cell r="C122" t="str">
            <v>Marengo Wind Farm II, ARB ID. 810002</v>
          </cell>
          <cell r="F122" t="str">
            <v>Marengo Wind Farm II</v>
          </cell>
        </row>
        <row r="123">
          <cell r="C123" t="str">
            <v>McFadden Ridge, ARB ID. 800041</v>
          </cell>
          <cell r="F123" t="str">
            <v>McFadden Ridge</v>
          </cell>
        </row>
        <row r="124">
          <cell r="C124" t="str">
            <v>Meikle Wind Energy Project (CAN), ARB ID. 810017</v>
          </cell>
          <cell r="F124" t="str">
            <v>Meikle Wind Energy Project (CAN)</v>
          </cell>
        </row>
        <row r="125">
          <cell r="C125" t="str">
            <v>Mesquite Generating Station - All Blocks, ARB ID. 900139</v>
          </cell>
          <cell r="F125" t="str">
            <v>Mesquite Generating Station - All Blocks</v>
          </cell>
        </row>
        <row r="126">
          <cell r="C126" t="str">
            <v>Mesquite Generating Station - Block 2, ARB ID. 910008</v>
          </cell>
          <cell r="F126" t="str">
            <v>Mesquite Generating Station - Block 2</v>
          </cell>
        </row>
        <row r="127">
          <cell r="C127" t="str">
            <v>Mesquite Solar 1, ARB ID. 700001</v>
          </cell>
          <cell r="F127" t="str">
            <v>Mesquite Solar 1</v>
          </cell>
        </row>
        <row r="128">
          <cell r="C128" t="str">
            <v>Mid-C Hydro - Priest Rapids and Wanapum dams (Grant County PUD), ARB ID. 500054</v>
          </cell>
          <cell r="F128" t="str">
            <v>Mid-C Hydro - Priest Rapids and Wanapum dams (Grant County PUD)</v>
          </cell>
        </row>
        <row r="129">
          <cell r="C129" t="str">
            <v>Mid-C Hydro - Rock Island (Chelan County PUD), ARB ID. 500003</v>
          </cell>
          <cell r="F129" t="str">
            <v>Mid-C Hydro - Rock Island (Chelan County PUD)</v>
          </cell>
        </row>
        <row r="130">
          <cell r="C130" t="str">
            <v>Mid-C Hydro - Rocky Reach (Chelan County PUD), ARB ID. 500055</v>
          </cell>
          <cell r="F130" t="str">
            <v>Mid-C Hydro - Rocky Reach (Chelan County PUD)</v>
          </cell>
        </row>
        <row r="131">
          <cell r="C131" t="str">
            <v>Mid-C Hydro - Wanapum (Grant County PUD), ARB ID. 500236</v>
          </cell>
          <cell r="F131" t="str">
            <v>Mid-C Hydro - Wanapum (Grant County PUD)</v>
          </cell>
        </row>
        <row r="132">
          <cell r="C132" t="str">
            <v>Mid-C Hydro - Wells (Douglas County PUD), ARB ID. 500237</v>
          </cell>
          <cell r="F132" t="str">
            <v>Mid-C Hydro - Wells (Douglas County PUD)</v>
          </cell>
        </row>
        <row r="133">
          <cell r="C133" t="str">
            <v>Mid-Columbia Hourly Coordination - 7 Hydro Dams, ARB ID. 500065</v>
          </cell>
          <cell r="F133" t="str">
            <v>Mid-Columbia Hourly Coordination - 7 Hydro Dams</v>
          </cell>
        </row>
        <row r="134">
          <cell r="C134" t="str">
            <v>Milford I Wind Farm, ARB ID. 800165</v>
          </cell>
          <cell r="F134" t="str">
            <v>Milford I Wind Farm</v>
          </cell>
        </row>
        <row r="135">
          <cell r="C135" t="str">
            <v>Milford II Wind Farm, ARB ID. 800009</v>
          </cell>
          <cell r="F135" t="str">
            <v>Milford II Wind Farm</v>
          </cell>
        </row>
        <row r="136">
          <cell r="C136" t="str">
            <v>Mint Farm Generation Station, ARB ID. 910051</v>
          </cell>
          <cell r="F136" t="str">
            <v>Mint Farm Generation Station</v>
          </cell>
        </row>
        <row r="137">
          <cell r="C137" t="str">
            <v>Moapa Southern Paiute Solar, ARB ID. 700138</v>
          </cell>
          <cell r="F137" t="str">
            <v>Moapa Southern Paiute Solar</v>
          </cell>
        </row>
        <row r="138">
          <cell r="C138" t="str">
            <v>Monroe Street HED, ARB ID. 500002</v>
          </cell>
          <cell r="F138" t="str">
            <v>Monroe Street HED</v>
          </cell>
        </row>
        <row r="139">
          <cell r="C139" t="str">
            <v>Naughton, ARB ID. 900012</v>
          </cell>
          <cell r="F139" t="str">
            <v>Naughton</v>
          </cell>
        </row>
        <row r="140">
          <cell r="C140" t="str">
            <v>Navajo Generating Station, ARB ID. 900401</v>
          </cell>
          <cell r="F140" t="str">
            <v>Navajo Generating Station</v>
          </cell>
        </row>
        <row r="141">
          <cell r="C141" t="str">
            <v>Neal Hot Springs Geothermal Plant, ARB ID. 900078</v>
          </cell>
          <cell r="F141" t="str">
            <v>Neal Hot Springs Geothermal Plant</v>
          </cell>
        </row>
        <row r="142">
          <cell r="C142" t="str">
            <v>Nebo Power Station, ARB ID. 900106</v>
          </cell>
          <cell r="F142" t="str">
            <v>Nebo Power Station</v>
          </cell>
        </row>
        <row r="143">
          <cell r="C143" t="str">
            <v>Nine Canyon Wind Project, ARB ID. 800004</v>
          </cell>
          <cell r="F143" t="str">
            <v>Nine Canyon Wind Project</v>
          </cell>
        </row>
        <row r="144">
          <cell r="C144" t="str">
            <v>Nine Mile HED, ARB ID. 500001</v>
          </cell>
          <cell r="F144" t="str">
            <v>Nine Mile HED</v>
          </cell>
        </row>
        <row r="145">
          <cell r="C145" t="str">
            <v>Nippon Paper Co-Generation, ARB ID. 900072</v>
          </cell>
          <cell r="F145" t="str">
            <v>Nippon Paper Co-Generation</v>
          </cell>
        </row>
        <row r="146">
          <cell r="C146" t="str">
            <v>Nisqually River Project (Alder Dam and LaGrande Dam), ARB ID. 501002</v>
          </cell>
          <cell r="F146" t="str">
            <v>Nisqually River Project (Alder Dam and LaGrande Dam)</v>
          </cell>
        </row>
        <row r="147">
          <cell r="C147" t="str">
            <v>North Valmy Station, ARB ID. 900025</v>
          </cell>
          <cell r="F147" t="str">
            <v>North Valmy Station</v>
          </cell>
        </row>
        <row r="148">
          <cell r="C148" t="str">
            <v>Noxon Rapids, ARB ID. 500016</v>
          </cell>
          <cell r="F148" t="str">
            <v>Noxon Rapids</v>
          </cell>
        </row>
        <row r="149">
          <cell r="C149" t="str">
            <v>Oxbow (Oregon), ARB ID. 500059</v>
          </cell>
          <cell r="F149" t="str">
            <v>Oxbow (Oregon)</v>
          </cell>
        </row>
        <row r="150">
          <cell r="C150" t="str">
            <v>Palo Verde Nuclear Generating Station, ARB ID. 600000</v>
          </cell>
          <cell r="F150" t="str">
            <v>Palo Verde Nuclear Generating Station</v>
          </cell>
        </row>
        <row r="151">
          <cell r="C151" t="str">
            <v>Palouse Wind, ARB ID. 800052</v>
          </cell>
          <cell r="F151" t="str">
            <v>Palouse Wind</v>
          </cell>
        </row>
        <row r="152">
          <cell r="C152" t="str">
            <v>Parker-Davis  Project, ARB ID. 500254</v>
          </cell>
          <cell r="F152" t="str">
            <v>Parker-Davis  Project</v>
          </cell>
        </row>
        <row r="153">
          <cell r="C153" t="str">
            <v>Patua Geothermal, ARB ID. 900077</v>
          </cell>
          <cell r="F153" t="str">
            <v>Patua Geothermal</v>
          </cell>
        </row>
        <row r="154">
          <cell r="C154" t="str">
            <v>Pebble Springs, ARB ID. 800063</v>
          </cell>
          <cell r="F154" t="str">
            <v>Pebble Springs</v>
          </cell>
        </row>
        <row r="155">
          <cell r="C155" t="str">
            <v>Peetz Table Wind Energy, ARB ID. 800193</v>
          </cell>
          <cell r="F155" t="str">
            <v>Peetz Table Wind Energy</v>
          </cell>
        </row>
        <row r="156">
          <cell r="C156" t="str">
            <v>Pleasant Valley Wind Energy Project, ARB ID. 800026</v>
          </cell>
          <cell r="F156" t="str">
            <v>Pleasant Valley Wind Energy Project</v>
          </cell>
        </row>
        <row r="157">
          <cell r="C157" t="str">
            <v>Post Falls Hydro, ARB ID. 500061</v>
          </cell>
          <cell r="F157" t="str">
            <v>Post Falls Hydro</v>
          </cell>
        </row>
        <row r="158">
          <cell r="C158" t="str">
            <v>Powerex (Asset-Controlling Supplier), ARB ID. 300002</v>
          </cell>
          <cell r="F158" t="str">
            <v>Powerex (Asset-Controlling Supplier)</v>
          </cell>
        </row>
        <row r="159">
          <cell r="C159" t="str">
            <v>Quality Wind Project (CAN), ARB ID. 800014</v>
          </cell>
          <cell r="F159" t="str">
            <v>Quality Wind Project (CAN)</v>
          </cell>
        </row>
        <row r="160">
          <cell r="C160" t="str">
            <v>Red Hawk Power Station CC Natural Gas, ARB ID. 900018</v>
          </cell>
          <cell r="F160" t="str">
            <v>Red Hawk Power Station CC Natural Gas</v>
          </cell>
        </row>
        <row r="161">
          <cell r="C161" t="str">
            <v>Red Mesa Wind LLC, ARB ID. 800048</v>
          </cell>
          <cell r="F161" t="str">
            <v>Red Mesa Wind LLC</v>
          </cell>
        </row>
        <row r="162">
          <cell r="C162" t="str">
            <v>Reid Gardner Station, ARB ID. 900254</v>
          </cell>
          <cell r="F162" t="str">
            <v>Reid Gardner Station</v>
          </cell>
        </row>
        <row r="163">
          <cell r="C163" t="str">
            <v>Richard Burdette Power Plant, ARB ID. 900045</v>
          </cell>
          <cell r="F163" t="str">
            <v>Richard Burdette Power Plant</v>
          </cell>
        </row>
        <row r="164">
          <cell r="C164" t="str">
            <v>Rim Rock Wind Farm (Naturener), ARB ID. 800055</v>
          </cell>
          <cell r="F164" t="str">
            <v>Rim Rock Wind Farm (Naturener)</v>
          </cell>
        </row>
        <row r="165">
          <cell r="C165" t="str">
            <v>River Road generating plant (Clark County PUD), ARB ID. 900360</v>
          </cell>
          <cell r="F165" t="str">
            <v>River Road generating plant (Clark County PUD)</v>
          </cell>
        </row>
        <row r="166">
          <cell r="C166" t="str">
            <v>Rolling Hills, ARB ID. 800038</v>
          </cell>
          <cell r="F166" t="str">
            <v>Rolling Hills</v>
          </cell>
        </row>
        <row r="167">
          <cell r="C167" t="str">
            <v>San Emidio Project, ARB ID. 400002</v>
          </cell>
          <cell r="F167" t="str">
            <v>San Emidio Project</v>
          </cell>
        </row>
        <row r="168">
          <cell r="C168" t="str">
            <v>San Juan, ARB ID. 900352</v>
          </cell>
          <cell r="F168" t="str">
            <v>San Juan</v>
          </cell>
        </row>
        <row r="169">
          <cell r="C169" t="str">
            <v>Seneca Sustainable Energy, ARB ID. 900023</v>
          </cell>
          <cell r="F169" t="str">
            <v>Seneca Sustainable Energy</v>
          </cell>
        </row>
        <row r="170">
          <cell r="C170" t="str">
            <v>Seven Mile Hill I, ARB ID. 800039</v>
          </cell>
          <cell r="F170" t="str">
            <v>Seven Mile Hill I</v>
          </cell>
        </row>
        <row r="171">
          <cell r="C171" t="str">
            <v>Seven Mile Hill II, ARB ID. 800161</v>
          </cell>
          <cell r="F171" t="str">
            <v>Seven Mile Hill II</v>
          </cell>
        </row>
        <row r="172">
          <cell r="C172" t="str">
            <v>SGEN, Termoelectrica de Mexicali (MEX), ARB ID. 900576</v>
          </cell>
          <cell r="F172" t="str">
            <v>SGEN, Termoelectrica de Mexicali (MEX)</v>
          </cell>
        </row>
        <row r="173">
          <cell r="C173" t="str">
            <v>Sierra Pacific Burlington , ARB ID. 900020</v>
          </cell>
          <cell r="F173" t="str">
            <v xml:space="preserve">Sierra Pacific Burlington </v>
          </cell>
        </row>
        <row r="174">
          <cell r="C174" t="str">
            <v>Silverhawk Station, ARB ID. 900066</v>
          </cell>
          <cell r="F174" t="str">
            <v>Silverhawk Station</v>
          </cell>
        </row>
        <row r="175">
          <cell r="C175" t="str">
            <v>Southpoint Energy Center, LLC, ARB ID. 900061</v>
          </cell>
          <cell r="F175" t="str">
            <v>Southpoint Energy Center, LLC</v>
          </cell>
        </row>
        <row r="176">
          <cell r="C176" t="str">
            <v>Spring Valley Wind Project, ARB ID. 800054</v>
          </cell>
          <cell r="F176" t="str">
            <v>Spring Valley Wind Project</v>
          </cell>
        </row>
        <row r="177">
          <cell r="C177" t="str">
            <v>Springerville Generating Station, ARB ID. 900073</v>
          </cell>
          <cell r="F177" t="str">
            <v>Springerville Generating Station</v>
          </cell>
        </row>
        <row r="178">
          <cell r="C178" t="str">
            <v>Star Point, ARB ID. 800179</v>
          </cell>
          <cell r="F178" t="str">
            <v>Star Point</v>
          </cell>
        </row>
        <row r="179">
          <cell r="C179" t="str">
            <v>Steamboat II, ARB ID. 900040</v>
          </cell>
          <cell r="F179" t="str">
            <v>Steamboat II</v>
          </cell>
        </row>
        <row r="180">
          <cell r="C180" t="str">
            <v>Steamboat III, ARB ID. 900041</v>
          </cell>
          <cell r="F180" t="str">
            <v>Steamboat III</v>
          </cell>
        </row>
        <row r="181">
          <cell r="C181" t="str">
            <v>Stotz Southern Generation, ARB ID. 910041</v>
          </cell>
          <cell r="F181" t="str">
            <v>Stotz Southern Generation</v>
          </cell>
        </row>
        <row r="182">
          <cell r="C182" t="str">
            <v>Sumas Power Plant, ARB ID. 910053</v>
          </cell>
          <cell r="F182" t="str">
            <v>Sumas Power Plant</v>
          </cell>
        </row>
        <row r="183">
          <cell r="C183" t="str">
            <v>Sun Peak Generating Station, ARB ID. 910042</v>
          </cell>
          <cell r="F183" t="str">
            <v>Sun Peak Generating Station</v>
          </cell>
        </row>
        <row r="184">
          <cell r="C184" t="str">
            <v>Swift 1 , ARB ID. 500187</v>
          </cell>
          <cell r="F184" t="str">
            <v xml:space="preserve">Swift 1 </v>
          </cell>
        </row>
        <row r="185">
          <cell r="C185" t="str">
            <v>Tacoma Power (Asset-Controlling Supplier), ARB ID. 104567</v>
          </cell>
          <cell r="F185" t="str">
            <v>Tacoma Power (Asset-Controlling Supplier)</v>
          </cell>
        </row>
        <row r="186">
          <cell r="C186" t="str">
            <v>Terra-Gen Dixie Valley, ARB ID. 900571</v>
          </cell>
          <cell r="F186" t="str">
            <v>Terra-Gen Dixie Valley</v>
          </cell>
        </row>
        <row r="187">
          <cell r="C187" t="str">
            <v>Thermo No. 1 Geothermal (Raser Technologies), ARB ID. 900577</v>
          </cell>
          <cell r="F187" t="str">
            <v>Thermo No. 1 Geothermal (Raser Technologies)</v>
          </cell>
        </row>
        <row r="188">
          <cell r="C188" t="str">
            <v>Thompson Falls Dam, ARB ID. 500015</v>
          </cell>
          <cell r="F188" t="str">
            <v>Thompson Falls Dam</v>
          </cell>
        </row>
        <row r="189">
          <cell r="C189" t="str">
            <v>Tieton Dam Hydro Electric Project, ARB ID. 500239</v>
          </cell>
          <cell r="F189" t="str">
            <v>Tieton Dam Hydro Electric Project</v>
          </cell>
        </row>
        <row r="190">
          <cell r="C190" t="str">
            <v>Top of the World, ARB ID. 800176</v>
          </cell>
          <cell r="F190" t="str">
            <v>Top of the World</v>
          </cell>
        </row>
        <row r="191">
          <cell r="C191" t="str">
            <v>Transalta Centralia Generation, ARB ID. 900456</v>
          </cell>
          <cell r="F191" t="str">
            <v>Transalta Centralia Generation</v>
          </cell>
        </row>
        <row r="192">
          <cell r="C192" t="str">
            <v>Trans-Jordan Generating Station (Landfill Gas), ARB ID. 900053</v>
          </cell>
          <cell r="F192" t="str">
            <v>Trans-Jordan Generating Station (Landfill Gas)</v>
          </cell>
        </row>
        <row r="193">
          <cell r="C193" t="str">
            <v>Tucannon River Wind Farm, ARB ID. 810016</v>
          </cell>
          <cell r="F193" t="str">
            <v>Tucannon River Wind Farm</v>
          </cell>
        </row>
        <row r="194">
          <cell r="C194" t="str">
            <v>Upper Baker, ARB ID. 500026</v>
          </cell>
          <cell r="F194" t="str">
            <v>Unknown, CAISO Sales</v>
          </cell>
        </row>
        <row r="195">
          <cell r="C195" t="str">
            <v>Upper Falls Hydro, ARB ID. 500062</v>
          </cell>
          <cell r="F195" t="str">
            <v>Unspecified, CAISO Sales</v>
          </cell>
        </row>
        <row r="196">
          <cell r="C196" t="str">
            <v>Vansycle/Stateline Wind Project, ARB ID. 800139</v>
          </cell>
          <cell r="F196" t="str">
            <v>Unspecified, Retail Provider Replacement Power, per 95111(c)(3)(C)(2)</v>
          </cell>
        </row>
        <row r="197">
          <cell r="C197" t="str">
            <v>Vantage Wind, ARB ID. 800003</v>
          </cell>
          <cell r="F197" t="str">
            <v>Upper Baker</v>
          </cell>
        </row>
        <row r="198">
          <cell r="C198" t="str">
            <v>West Valley Generation Project, ARB ID. 900065</v>
          </cell>
          <cell r="F198" t="str">
            <v>Upper Falls Hydro</v>
          </cell>
        </row>
        <row r="199">
          <cell r="C199" t="str">
            <v>WestRock - Tacoma (formerly: Simpson Biomass), ARB ID. 900586</v>
          </cell>
          <cell r="F199" t="str">
            <v>Vansycle/Stateline Wind Project</v>
          </cell>
        </row>
        <row r="200">
          <cell r="C200" t="str">
            <v>Weyerhaeuser Longview WA, ARB ID. 900547</v>
          </cell>
          <cell r="F200" t="str">
            <v>Vantage Wind</v>
          </cell>
        </row>
        <row r="201">
          <cell r="C201" t="str">
            <v>Wheat Field Wind , ARB ID. 800166</v>
          </cell>
          <cell r="F201" t="str">
            <v>West Valley Generation Project</v>
          </cell>
        </row>
        <row r="202">
          <cell r="C202" t="str">
            <v>White Creek Wind Farm, ARB ID. 800043</v>
          </cell>
          <cell r="F202" t="str">
            <v>WestRock - Tacoma (formerly: Simpson Biomass)</v>
          </cell>
        </row>
        <row r="203">
          <cell r="C203" t="str">
            <v>Whitehorn Generating Station, ARB ID. 910054</v>
          </cell>
          <cell r="F203" t="str">
            <v>Weyerhaeuser Longview WA</v>
          </cell>
        </row>
        <row r="204">
          <cell r="C204" t="str">
            <v>Wild Horse Wind, ARB ID. 800002</v>
          </cell>
          <cell r="F204" t="str">
            <v xml:space="preserve">Wheat Field Wind </v>
          </cell>
        </row>
        <row r="205">
          <cell r="C205" t="str">
            <v>Willow Creek Wind, ARB ID. 800062</v>
          </cell>
          <cell r="F205" t="str">
            <v>White Creek Wind Farm</v>
          </cell>
        </row>
        <row r="206">
          <cell r="C206" t="str">
            <v>Windy Flats Wind Project, ARB ID. 800164</v>
          </cell>
          <cell r="F206" t="str">
            <v>Whitehorn Generating Station</v>
          </cell>
        </row>
        <row r="207">
          <cell r="C207" t="str">
            <v>Windy Point/Flats Project phase 1 (Tuolumne Wind Project), ARB ID. 800141</v>
          </cell>
          <cell r="F207" t="str">
            <v>Wild Horse Wind</v>
          </cell>
        </row>
        <row r="208">
          <cell r="C208" t="str">
            <v>Wolverine Creek, ARB ID. 800028</v>
          </cell>
          <cell r="F208" t="str">
            <v>Willow Creek Wind</v>
          </cell>
        </row>
        <row r="209">
          <cell r="C209" t="str">
            <v>Yale , ARB ID. 500188</v>
          </cell>
          <cell r="F209" t="str">
            <v>Windy Flats Wind Project</v>
          </cell>
        </row>
        <row r="210">
          <cell r="C210" t="str">
            <v>Yucca, ARB ID. 900015</v>
          </cell>
          <cell r="F210" t="str">
            <v>Windy Point/Flats Project phase 1 (Tuolumne Wind Project)</v>
          </cell>
        </row>
        <row r="211">
          <cell r="C211" t="str">
            <v>Yuma Cogeneration Associates, ARB ID. 900160</v>
          </cell>
          <cell r="F211" t="str">
            <v>Wolverine Creek</v>
          </cell>
        </row>
        <row r="212">
          <cell r="C212"/>
          <cell r="F212" t="str">
            <v xml:space="preserve">Yale </v>
          </cell>
        </row>
        <row r="213">
          <cell r="C213"/>
          <cell r="F213" t="str">
            <v>Yucca</v>
          </cell>
        </row>
        <row r="214">
          <cell r="C214"/>
          <cell r="F214" t="str">
            <v>Yuma Cogeneration Associates</v>
          </cell>
        </row>
        <row r="215">
          <cell r="C215"/>
          <cell r="F215"/>
        </row>
        <row r="216">
          <cell r="C216"/>
          <cell r="F216"/>
        </row>
        <row r="217">
          <cell r="C217"/>
          <cell r="F217"/>
        </row>
        <row r="218">
          <cell r="C218"/>
          <cell r="F218"/>
        </row>
        <row r="219">
          <cell r="C219"/>
          <cell r="F219"/>
        </row>
        <row r="220">
          <cell r="C220"/>
          <cell r="F220"/>
        </row>
        <row r="221">
          <cell r="C221"/>
          <cell r="F221"/>
        </row>
        <row r="222">
          <cell r="C222"/>
          <cell r="F222"/>
        </row>
        <row r="223">
          <cell r="C223"/>
          <cell r="F223"/>
        </row>
        <row r="224">
          <cell r="C224"/>
          <cell r="F224"/>
        </row>
        <row r="225">
          <cell r="C225"/>
          <cell r="F225"/>
        </row>
        <row r="226">
          <cell r="C226"/>
          <cell r="F226"/>
        </row>
        <row r="227">
          <cell r="C227"/>
          <cell r="F227"/>
        </row>
        <row r="228">
          <cell r="C228"/>
          <cell r="F228"/>
        </row>
        <row r="229">
          <cell r="C229"/>
          <cell r="F229"/>
        </row>
        <row r="230">
          <cell r="C230"/>
          <cell r="F230"/>
        </row>
        <row r="231">
          <cell r="C231"/>
          <cell r="F231"/>
        </row>
        <row r="232">
          <cell r="C232"/>
          <cell r="F232"/>
        </row>
        <row r="233">
          <cell r="C233"/>
          <cell r="F233"/>
        </row>
        <row r="234">
          <cell r="C234"/>
          <cell r="F234"/>
        </row>
        <row r="235">
          <cell r="C235"/>
          <cell r="F235"/>
        </row>
        <row r="236">
          <cell r="C236"/>
          <cell r="F236"/>
        </row>
        <row r="237">
          <cell r="C237"/>
          <cell r="F237"/>
        </row>
        <row r="238">
          <cell r="C238"/>
          <cell r="F238"/>
        </row>
        <row r="239">
          <cell r="C239"/>
          <cell r="F239"/>
        </row>
        <row r="240">
          <cell r="C240"/>
          <cell r="F240"/>
        </row>
        <row r="241">
          <cell r="C241"/>
          <cell r="F241"/>
        </row>
        <row r="242">
          <cell r="C242"/>
          <cell r="F242"/>
        </row>
        <row r="243">
          <cell r="C243"/>
          <cell r="F243"/>
        </row>
        <row r="244">
          <cell r="C244"/>
          <cell r="F244"/>
        </row>
        <row r="245">
          <cell r="C245"/>
          <cell r="F245"/>
        </row>
        <row r="246">
          <cell r="C246"/>
          <cell r="F246"/>
        </row>
        <row r="247">
          <cell r="C247"/>
          <cell r="F247"/>
        </row>
        <row r="248">
          <cell r="C248"/>
          <cell r="F248"/>
        </row>
        <row r="249">
          <cell r="C249"/>
          <cell r="F249"/>
        </row>
        <row r="250">
          <cell r="C250"/>
          <cell r="F250"/>
        </row>
        <row r="251">
          <cell r="C251"/>
          <cell r="F251"/>
        </row>
        <row r="252">
          <cell r="C252"/>
          <cell r="F252"/>
        </row>
        <row r="253">
          <cell r="C253"/>
          <cell r="F253"/>
        </row>
        <row r="254">
          <cell r="C254"/>
          <cell r="F254"/>
        </row>
        <row r="255">
          <cell r="C255"/>
          <cell r="F255"/>
        </row>
        <row r="256">
          <cell r="C256"/>
          <cell r="F256"/>
        </row>
        <row r="257">
          <cell r="C257"/>
          <cell r="F257"/>
        </row>
        <row r="258">
          <cell r="C258"/>
          <cell r="F258"/>
        </row>
        <row r="259">
          <cell r="C259"/>
          <cell r="F259"/>
        </row>
        <row r="260">
          <cell r="C260"/>
          <cell r="F260"/>
        </row>
        <row r="261">
          <cell r="C261"/>
          <cell r="F261"/>
        </row>
        <row r="262">
          <cell r="C262"/>
          <cell r="F262"/>
        </row>
        <row r="263">
          <cell r="C263"/>
          <cell r="F263"/>
        </row>
        <row r="264">
          <cell r="C264"/>
          <cell r="F264"/>
        </row>
        <row r="265">
          <cell r="C265"/>
          <cell r="F265"/>
        </row>
        <row r="266">
          <cell r="C266"/>
          <cell r="F266"/>
        </row>
        <row r="267">
          <cell r="C267"/>
          <cell r="F267"/>
        </row>
        <row r="268">
          <cell r="C268"/>
          <cell r="F268"/>
        </row>
        <row r="269">
          <cell r="C269"/>
          <cell r="F269"/>
        </row>
        <row r="270">
          <cell r="C270"/>
          <cell r="F270"/>
        </row>
        <row r="271">
          <cell r="C271"/>
          <cell r="F271"/>
        </row>
        <row r="272">
          <cell r="C272"/>
          <cell r="F272"/>
        </row>
        <row r="273">
          <cell r="C273"/>
          <cell r="F273"/>
        </row>
        <row r="274">
          <cell r="C274"/>
          <cell r="F274"/>
        </row>
        <row r="275">
          <cell r="C275"/>
          <cell r="F275"/>
        </row>
        <row r="276">
          <cell r="C276"/>
          <cell r="F276"/>
        </row>
        <row r="277">
          <cell r="C277"/>
          <cell r="F277"/>
        </row>
        <row r="278">
          <cell r="C278"/>
          <cell r="F278"/>
        </row>
        <row r="279">
          <cell r="C279"/>
          <cell r="F279"/>
        </row>
        <row r="280">
          <cell r="C280"/>
          <cell r="F280"/>
        </row>
        <row r="281">
          <cell r="C281"/>
          <cell r="F281"/>
        </row>
        <row r="282">
          <cell r="C282"/>
          <cell r="F282"/>
        </row>
        <row r="283">
          <cell r="C283"/>
          <cell r="F283"/>
        </row>
        <row r="284">
          <cell r="C284"/>
          <cell r="F284"/>
        </row>
        <row r="285">
          <cell r="C285"/>
          <cell r="F285"/>
        </row>
        <row r="286">
          <cell r="C286"/>
          <cell r="F286"/>
        </row>
        <row r="287">
          <cell r="C287"/>
          <cell r="F287"/>
        </row>
        <row r="288">
          <cell r="C288"/>
        </row>
      </sheetData>
      <sheetData sheetId="18">
        <row r="2">
          <cell r="D2" t="str">
            <v>Scheduling Coordinator</v>
          </cell>
        </row>
        <row r="3">
          <cell r="D3" t="str">
            <v>Party to a Power Contract</v>
          </cell>
        </row>
        <row r="4">
          <cell r="D4" t="str">
            <v>Retail Provider</v>
          </cell>
        </row>
        <row r="5">
          <cell r="D5" t="str">
            <v>Generation Providing Entity (GPE)</v>
          </cell>
        </row>
        <row r="6">
          <cell r="D6" t="str">
            <v>Transmission Provider</v>
          </cell>
        </row>
        <row r="7">
          <cell r="D7" t="str">
            <v>Other</v>
          </cell>
          <cell r="H7" t="str">
            <v>Retired in WREGIS</v>
          </cell>
        </row>
        <row r="8">
          <cell r="H8" t="str">
            <v>Will Be Retired Later</v>
          </cell>
        </row>
        <row r="9">
          <cell r="H9" t="str">
            <v>Did Not Buy RECs</v>
          </cell>
        </row>
        <row r="10">
          <cell r="H10" t="str">
            <v>Sold the RECs</v>
          </cell>
        </row>
        <row r="11">
          <cell r="D11" t="str">
            <v>1st POR is CA BAA</v>
          </cell>
        </row>
        <row r="12">
          <cell r="D12" t="str">
            <v>1st POR via Distribution Grid</v>
          </cell>
          <cell r="F12" t="str">
            <v>Retail provider (not multi-jurisdictional): reporting non-confidential retail sales only, section 95111(c)(1)</v>
          </cell>
        </row>
        <row r="13">
          <cell r="D13" t="str">
            <v>Spec Source to POD in CA</v>
          </cell>
          <cell r="F13" t="str">
            <v>Marketer per 95102(a)(233)</v>
          </cell>
        </row>
        <row r="14">
          <cell r="D14" t="str">
            <v>Dynamic Transfer</v>
          </cell>
          <cell r="F14" t="str">
            <v>Supplemental data: retail provider (not multi-jurisdictional), section 95111(c)</v>
          </cell>
        </row>
        <row r="15">
          <cell r="D15" t="str">
            <v>Not Directly Delivered to CA</v>
          </cell>
          <cell r="F15" t="str">
            <v>Supplemental data: multi-jurisdictional retail provider, section 95111(d)</v>
          </cell>
        </row>
        <row r="16">
          <cell r="F16" t="str">
            <v>Supplemental data: pump loads for WAPA (CVP) and DWR (SWP), section 95111(e)</v>
          </cell>
        </row>
        <row r="18">
          <cell r="D18" t="str">
            <v>Ownership or Contract Rights</v>
          </cell>
        </row>
        <row r="19">
          <cell r="D19" t="str">
            <v>On Behalf of Owner or Contracted Entity</v>
          </cell>
        </row>
        <row r="20">
          <cell r="D20" t="str">
            <v>Neither</v>
          </cell>
          <cell r="F20" t="str">
            <v>Other</v>
          </cell>
          <cell r="H20" t="str">
            <v>Other</v>
          </cell>
          <cell r="I20"/>
        </row>
        <row r="21">
          <cell r="F21" t="str">
            <v>3 Phases Renewables - 3006</v>
          </cell>
          <cell r="H21" t="str">
            <v>3 Phases Renewables</v>
          </cell>
          <cell r="I21">
            <v>3006</v>
          </cell>
        </row>
        <row r="22">
          <cell r="F22" t="str">
            <v>4C Acquisitions, LLC - 104668</v>
          </cell>
          <cell r="H22" t="str">
            <v>4C Acquisitions, LLC</v>
          </cell>
          <cell r="I22">
            <v>104668</v>
          </cell>
        </row>
        <row r="23">
          <cell r="F23" t="str">
            <v>Agera Energy LLC - 104659</v>
          </cell>
          <cell r="H23" t="str">
            <v>Agera Energy LLC</v>
          </cell>
          <cell r="I23">
            <v>104659</v>
          </cell>
        </row>
        <row r="24">
          <cell r="F24" t="str">
            <v>Alameda Municipal Power - 3022</v>
          </cell>
          <cell r="H24" t="str">
            <v>Alameda Municipal Power</v>
          </cell>
          <cell r="I24">
            <v>3022</v>
          </cell>
        </row>
        <row r="25">
          <cell r="F25" t="str">
            <v>Anza Electric Cooperative - 104578</v>
          </cell>
          <cell r="H25" t="str">
            <v>Anza Electric Cooperative</v>
          </cell>
          <cell r="I25">
            <v>104578</v>
          </cell>
        </row>
        <row r="26">
          <cell r="F26" t="str">
            <v>Arizona Electric Power Cooperative - 2098</v>
          </cell>
          <cell r="H26" t="str">
            <v>Arizona Electric Power Cooperative</v>
          </cell>
          <cell r="I26">
            <v>2098</v>
          </cell>
        </row>
        <row r="27">
          <cell r="F27" t="str">
            <v>Arizona Public Service Company - 104131</v>
          </cell>
          <cell r="H27" t="str">
            <v>Arizona Public Service Company</v>
          </cell>
          <cell r="I27">
            <v>104131</v>
          </cell>
        </row>
        <row r="28">
          <cell r="F28" t="str">
            <v>Avangrid Renewables - 2292</v>
          </cell>
          <cell r="H28" t="str">
            <v>Avangrid Renewables</v>
          </cell>
          <cell r="I28">
            <v>2292</v>
          </cell>
        </row>
        <row r="29">
          <cell r="F29" t="str">
            <v>Avista Utilities - 104677</v>
          </cell>
          <cell r="H29" t="str">
            <v>Avista Utilities</v>
          </cell>
          <cell r="I29">
            <v>104677</v>
          </cell>
        </row>
        <row r="30">
          <cell r="F30" t="str">
            <v>Azusa Light and Water - 3024</v>
          </cell>
          <cell r="H30" t="str">
            <v>Azusa Light and Water</v>
          </cell>
          <cell r="I30">
            <v>3024</v>
          </cell>
        </row>
        <row r="31">
          <cell r="F31" t="str">
            <v>Barclays Capital - 2425</v>
          </cell>
          <cell r="H31" t="str">
            <v>Barclays Capital</v>
          </cell>
          <cell r="I31">
            <v>2425</v>
          </cell>
        </row>
        <row r="32">
          <cell r="F32" t="str">
            <v>Bear Valley Electric Service (BVES) - 3000</v>
          </cell>
          <cell r="H32" t="str">
            <v>Bear Valley Electric Service (BVES)</v>
          </cell>
          <cell r="I32">
            <v>3000</v>
          </cell>
        </row>
        <row r="33">
          <cell r="F33" t="str">
            <v>Biggs Municipal Utilities - 3026</v>
          </cell>
          <cell r="H33" t="str">
            <v>Biggs Municipal Utilities</v>
          </cell>
          <cell r="I33">
            <v>3026</v>
          </cell>
        </row>
        <row r="34">
          <cell r="F34" t="str">
            <v>BNP Paribas Energy Trading GP - 2017</v>
          </cell>
          <cell r="H34" t="str">
            <v>BNP Paribas Energy Trading GP</v>
          </cell>
          <cell r="I34">
            <v>2017</v>
          </cell>
        </row>
        <row r="35">
          <cell r="F35" t="str">
            <v>Bonneville Power Administration - AO/CS - 4000</v>
          </cell>
          <cell r="H35" t="str">
            <v>Bonneville Power Administration - AO/CS</v>
          </cell>
          <cell r="I35">
            <v>4000</v>
          </cell>
        </row>
        <row r="36">
          <cell r="F36" t="str">
            <v>Bonneville Power Administration - Marketer - 2044</v>
          </cell>
          <cell r="H36" t="str">
            <v>Bonneville Power Administration - Marketer</v>
          </cell>
          <cell r="I36">
            <v>2044</v>
          </cell>
        </row>
        <row r="37">
          <cell r="B37" t="str">
            <v>Alberta</v>
          </cell>
          <cell r="F37" t="str">
            <v>BP Energy Company - 2113</v>
          </cell>
          <cell r="H37" t="str">
            <v>BP Energy Company</v>
          </cell>
          <cell r="I37">
            <v>2113</v>
          </cell>
        </row>
        <row r="38">
          <cell r="B38" t="str">
            <v>Arizona</v>
          </cell>
          <cell r="F38" t="str">
            <v>Brookfield Energy Marketing LP - 104120</v>
          </cell>
          <cell r="H38" t="str">
            <v>Brookfield Energy Marketing LP</v>
          </cell>
          <cell r="I38">
            <v>104120</v>
          </cell>
        </row>
        <row r="39">
          <cell r="B39" t="str">
            <v>Baja</v>
          </cell>
          <cell r="F39" t="str">
            <v>Burbank Water and Power - 3027</v>
          </cell>
          <cell r="H39" t="str">
            <v>Burbank Water and Power</v>
          </cell>
          <cell r="I39">
            <v>3027</v>
          </cell>
        </row>
        <row r="40">
          <cell r="B40" t="str">
            <v>British Columbia</v>
          </cell>
          <cell r="F40" t="str">
            <v>California Department of Water Resources (DWR), State Water Project - 3072</v>
          </cell>
          <cell r="H40" t="str">
            <v>California Department of Water Resources (DWR), State Water Project</v>
          </cell>
          <cell r="I40">
            <v>3072</v>
          </cell>
        </row>
        <row r="41">
          <cell r="B41" t="str">
            <v>California</v>
          </cell>
          <cell r="F41" t="str">
            <v>Calpine Corporation - 3010</v>
          </cell>
          <cell r="H41" t="str">
            <v>Calpine Corporation</v>
          </cell>
          <cell r="I41">
            <v>3010</v>
          </cell>
        </row>
        <row r="42">
          <cell r="B42" t="str">
            <v>Colorado</v>
          </cell>
          <cell r="F42" t="str">
            <v>Cargill Power Markets, LLC - 2214</v>
          </cell>
          <cell r="H42" t="str">
            <v>Cargill Power Markets, LLC</v>
          </cell>
          <cell r="I42">
            <v>2214</v>
          </cell>
        </row>
        <row r="43">
          <cell r="B43" t="str">
            <v>Idaho</v>
          </cell>
          <cell r="F43" t="str">
            <v>Central Arizona Water Conservation District - CAWCD - 104577</v>
          </cell>
          <cell r="H43" t="str">
            <v>Central Arizona Water Conservation District - CAWCD</v>
          </cell>
          <cell r="I43">
            <v>104577</v>
          </cell>
        </row>
        <row r="44">
          <cell r="B44" t="str">
            <v>Montana</v>
          </cell>
          <cell r="F44" t="str">
            <v>Chapel Street Environmental II - 104628</v>
          </cell>
          <cell r="H44" t="str">
            <v>Chapel Street Environmental II</v>
          </cell>
          <cell r="I44">
            <v>104628</v>
          </cell>
        </row>
        <row r="45">
          <cell r="B45" t="str">
            <v>Nevada</v>
          </cell>
          <cell r="F45" t="str">
            <v>Citigroup Energy Inc. - 2428</v>
          </cell>
          <cell r="H45" t="str">
            <v>Citigroup Energy Inc.</v>
          </cell>
          <cell r="I45">
            <v>2428</v>
          </cell>
        </row>
        <row r="46">
          <cell r="B46" t="str">
            <v>New Mexico</v>
          </cell>
          <cell r="F46" t="str">
            <v>City of Anaheim, Public Utilities Department, Anaheim City Hall West - 3023</v>
          </cell>
          <cell r="H46" t="str">
            <v>City of Anaheim, Public Utilities Department, Anaheim City Hall West</v>
          </cell>
          <cell r="I46">
            <v>3023</v>
          </cell>
        </row>
        <row r="47">
          <cell r="B47" t="str">
            <v>Oregon</v>
          </cell>
          <cell r="F47" t="str">
            <v>City of Banning Electric Department - 3025</v>
          </cell>
          <cell r="H47" t="str">
            <v>City of Banning Electric Department</v>
          </cell>
          <cell r="I47">
            <v>3025</v>
          </cell>
        </row>
        <row r="48">
          <cell r="B48" t="str">
            <v>South Dakota</v>
          </cell>
          <cell r="F48" t="str">
            <v>City of Cerritos - 3029</v>
          </cell>
          <cell r="H48" t="str">
            <v>City of Cerritos</v>
          </cell>
          <cell r="I48">
            <v>3029</v>
          </cell>
        </row>
        <row r="49">
          <cell r="B49" t="str">
            <v>Utah</v>
          </cell>
          <cell r="F49" t="str">
            <v>City of Colton - EPE - 3031</v>
          </cell>
          <cell r="H49" t="str">
            <v>City of Colton - EPE</v>
          </cell>
          <cell r="I49">
            <v>3031</v>
          </cell>
        </row>
        <row r="50">
          <cell r="B50" t="str">
            <v>Washington</v>
          </cell>
          <cell r="F50" t="str">
            <v>City of Corona Dept. of Water &amp; Power - EPE - 3032</v>
          </cell>
          <cell r="H50" t="str">
            <v>City of Corona Dept. of Water &amp; Power - EPE</v>
          </cell>
          <cell r="I50">
            <v>3032</v>
          </cell>
        </row>
        <row r="51">
          <cell r="B51" t="str">
            <v>Wyoming</v>
          </cell>
          <cell r="F51" t="str">
            <v>City of Industry - 3030</v>
          </cell>
          <cell r="H51" t="str">
            <v>City of Industry</v>
          </cell>
          <cell r="I51">
            <v>3030</v>
          </cell>
        </row>
        <row r="52">
          <cell r="B52" t="str">
            <v>Other</v>
          </cell>
          <cell r="F52" t="str">
            <v>City of Lancaster - 104641</v>
          </cell>
          <cell r="H52" t="str">
            <v>City of Lancaster</v>
          </cell>
          <cell r="I52">
            <v>104641</v>
          </cell>
        </row>
        <row r="53">
          <cell r="F53" t="str">
            <v>City of Lompoc - 3041</v>
          </cell>
          <cell r="H53" t="str">
            <v>City of Lompoc</v>
          </cell>
          <cell r="I53">
            <v>3041</v>
          </cell>
        </row>
        <row r="54">
          <cell r="F54" t="str">
            <v>City of Needles - 3047</v>
          </cell>
          <cell r="H54" t="str">
            <v>City of Needles</v>
          </cell>
          <cell r="I54">
            <v>3047</v>
          </cell>
        </row>
        <row r="55">
          <cell r="F55" t="str">
            <v>City of Palo Alto - Electric Power Entity - 3048</v>
          </cell>
          <cell r="H55" t="str">
            <v>City of Palo Alto - Electric Power Entity</v>
          </cell>
          <cell r="I55">
            <v>3048</v>
          </cell>
        </row>
        <row r="56">
          <cell r="F56" t="str">
            <v>City of Riverside Public Utilities - 3056</v>
          </cell>
          <cell r="H56" t="str">
            <v>City of Riverside Public Utilities</v>
          </cell>
          <cell r="I56">
            <v>3056</v>
          </cell>
        </row>
        <row r="57">
          <cell r="F57" t="str">
            <v>City of Shasta Lake - Electric - 3059</v>
          </cell>
          <cell r="H57" t="str">
            <v>City of Shasta Lake - Electric</v>
          </cell>
          <cell r="I57">
            <v>3059</v>
          </cell>
        </row>
        <row r="58">
          <cell r="F58" t="str">
            <v>City of Ukiah, Electric Utilities Division - 3065</v>
          </cell>
          <cell r="H58" t="str">
            <v>City of Ukiah, Electric Utilities Division</v>
          </cell>
          <cell r="I58">
            <v>3065</v>
          </cell>
        </row>
        <row r="59">
          <cell r="F59" t="str">
            <v>City of Vernon, Vernon Gas &amp; Electric - 3066</v>
          </cell>
          <cell r="H59" t="str">
            <v>City of Vernon, Vernon Gas &amp; Electric</v>
          </cell>
          <cell r="I59">
            <v>3066</v>
          </cell>
        </row>
        <row r="60">
          <cell r="F60" t="str">
            <v>Comision Federal de Electricidad (CFE) - 104570</v>
          </cell>
          <cell r="H60" t="str">
            <v>Comision Federal de Electricidad (CFE)</v>
          </cell>
          <cell r="I60">
            <v>104570</v>
          </cell>
        </row>
        <row r="61">
          <cell r="F61" t="str">
            <v>Commerce Energy, Inc. - 3011</v>
          </cell>
          <cell r="H61" t="str">
            <v>Commerce Energy, Inc.</v>
          </cell>
          <cell r="I61">
            <v>3011</v>
          </cell>
        </row>
        <row r="62">
          <cell r="F62" t="str">
            <v>Commercial Energy of California - 104646</v>
          </cell>
          <cell r="H62" t="str">
            <v>Commercial Energy of California</v>
          </cell>
          <cell r="I62">
            <v>104646</v>
          </cell>
        </row>
        <row r="63">
          <cell r="F63" t="str">
            <v>Constellation NewEnergy, Inc. - 3012</v>
          </cell>
          <cell r="H63" t="str">
            <v>Constellation NewEnergy, Inc.</v>
          </cell>
          <cell r="I63">
            <v>3012</v>
          </cell>
        </row>
        <row r="64">
          <cell r="F64" t="str">
            <v>CP Energy Marketing (US) Inc. (Capital Power) - 3102</v>
          </cell>
          <cell r="H64" t="str">
            <v>CP Energy Marketing (US) Inc. (Capital Power)</v>
          </cell>
          <cell r="I64">
            <v>3102</v>
          </cell>
          <cell r="K64" t="str">
            <v>Other</v>
          </cell>
        </row>
        <row r="65">
          <cell r="F65" t="str">
            <v>CWP Energy - 104674</v>
          </cell>
          <cell r="H65" t="str">
            <v>CWP Energy</v>
          </cell>
          <cell r="I65">
            <v>104674</v>
          </cell>
        </row>
        <row r="66">
          <cell r="F66" t="str">
            <v>DB Energy Trading LLC - 2231</v>
          </cell>
          <cell r="H66" t="str">
            <v>DB Energy Trading LLC</v>
          </cell>
          <cell r="I66">
            <v>2231</v>
          </cell>
        </row>
        <row r="67">
          <cell r="F67" t="str">
            <v>Direct Energy Business, LLC (fka Strategic Energy) - 2264</v>
          </cell>
          <cell r="H67" t="str">
            <v>Direct Energy Business, LLC (fka Strategic Energy)</v>
          </cell>
          <cell r="I67">
            <v>2264</v>
          </cell>
          <cell r="K67" t="str">
            <v>(1) Non-California BAA Generation TL=1.02</v>
          </cell>
        </row>
        <row r="68">
          <cell r="F68" t="str">
            <v>Eastside Power Authority - 3033</v>
          </cell>
          <cell r="H68" t="str">
            <v>Eastside Power Authority</v>
          </cell>
          <cell r="I68">
            <v>3033</v>
          </cell>
          <cell r="K68" t="str">
            <v>(2) Accounted For using TL=1.0</v>
          </cell>
        </row>
        <row r="69">
          <cell r="F69" t="str">
            <v>EDF Industrial Power Services (CA), LLC - 104452</v>
          </cell>
          <cell r="H69" t="str">
            <v>EDF Industrial Power Services (CA), LLC</v>
          </cell>
          <cell r="I69">
            <v>104452</v>
          </cell>
          <cell r="K69" t="str">
            <v>(3) California BAA Generation TL=1.0</v>
          </cell>
        </row>
        <row r="70">
          <cell r="F70" t="str">
            <v>EDF Trading North America, LLC - 104067</v>
          </cell>
          <cell r="H70" t="str">
            <v>EDF Trading North America, LLC</v>
          </cell>
          <cell r="I70">
            <v>104067</v>
          </cell>
          <cell r="K70" t="str">
            <v>(4) California Sourced Generation TL=1.0</v>
          </cell>
        </row>
        <row r="71">
          <cell r="F71" t="str">
            <v>Exelon Generation Company, LLC - 2078</v>
          </cell>
          <cell r="H71" t="str">
            <v>Exelon Generation Company, LLC</v>
          </cell>
          <cell r="I71">
            <v>2078</v>
          </cell>
        </row>
        <row r="72">
          <cell r="F72" t="str">
            <v>Gexa Energy California, LLC - 104507</v>
          </cell>
          <cell r="H72" t="str">
            <v>Gexa Energy California, LLC</v>
          </cell>
          <cell r="I72">
            <v>104507</v>
          </cell>
        </row>
        <row r="73">
          <cell r="F73" t="str">
            <v>Gila River - Entegra Power Group - 104119</v>
          </cell>
          <cell r="H73" t="str">
            <v>Gila River - Entegra Power Group</v>
          </cell>
          <cell r="I73">
            <v>104119</v>
          </cell>
        </row>
        <row r="74">
          <cell r="F74" t="str">
            <v>Glendale Water &amp; Power - 3034</v>
          </cell>
          <cell r="H74" t="str">
            <v>Glendale Water &amp; Power</v>
          </cell>
          <cell r="I74">
            <v>3034</v>
          </cell>
        </row>
        <row r="75">
          <cell r="F75" t="str">
            <v>Gridley Electric Utility - 3035</v>
          </cell>
          <cell r="H75" t="str">
            <v>Gridley Electric Utility</v>
          </cell>
          <cell r="I75">
            <v>3035</v>
          </cell>
          <cell r="K75" t="str">
            <v>Not Excluded</v>
          </cell>
        </row>
        <row r="76">
          <cell r="F76" t="str">
            <v>Guzman Energy - 104473</v>
          </cell>
          <cell r="H76" t="str">
            <v>Guzman Energy</v>
          </cell>
          <cell r="I76">
            <v>104473</v>
          </cell>
          <cell r="K76" t="str">
            <v>1. Grandfathered Resource</v>
          </cell>
        </row>
        <row r="77">
          <cell r="F77" t="str">
            <v>Healdsburg Electric Dept. - 3036</v>
          </cell>
          <cell r="H77" t="str">
            <v>Healdsburg Electric Dept.</v>
          </cell>
          <cell r="I77">
            <v>3036</v>
          </cell>
          <cell r="K77" t="str">
            <v>2. Dynamically Tagged</v>
          </cell>
        </row>
        <row r="78">
          <cell r="F78" t="str">
            <v>Imperial Irrigation District (IID) - 3038</v>
          </cell>
          <cell r="H78" t="str">
            <v>Imperial Irrigation District (IID)</v>
          </cell>
          <cell r="I78">
            <v>3038</v>
          </cell>
          <cell r="K78" t="str">
            <v>3. Untagged or EIM</v>
          </cell>
        </row>
        <row r="79">
          <cell r="F79" t="str">
            <v>J. Aron &amp; Company - 104335</v>
          </cell>
          <cell r="H79" t="str">
            <v>J. Aron &amp; Company</v>
          </cell>
          <cell r="I79">
            <v>104335</v>
          </cell>
          <cell r="K79" t="str">
            <v>4. Nuclear</v>
          </cell>
        </row>
        <row r="80">
          <cell r="F80" t="str">
            <v>J.P. Morgan Ventures Energy Corporation - 3077</v>
          </cell>
          <cell r="H80" t="str">
            <v>J.P. Morgan Ventures Energy Corporation</v>
          </cell>
          <cell r="I80">
            <v>3077</v>
          </cell>
          <cell r="K80" t="str">
            <v>5. ACS Power</v>
          </cell>
        </row>
        <row r="81">
          <cell r="F81" t="str">
            <v>Kirkwood Meadows PUD Powerhouse - 3001</v>
          </cell>
          <cell r="H81" t="str">
            <v>Kirkwood Meadows PUD Powerhouse</v>
          </cell>
          <cell r="I81">
            <v>3001</v>
          </cell>
          <cell r="K81" t="str">
            <v>6. Share of metered hydro by non-contract</v>
          </cell>
        </row>
        <row r="82">
          <cell r="F82" t="str">
            <v>La Rosita Power - Marketing - 104211</v>
          </cell>
          <cell r="H82" t="str">
            <v>La Rosita Power - Marketing</v>
          </cell>
          <cell r="I82">
            <v>104211</v>
          </cell>
          <cell r="K82" t="str">
            <v>Does Not Apply</v>
          </cell>
        </row>
        <row r="83">
          <cell r="F83" t="str">
            <v>Lassen Municipal Utility District - 3039</v>
          </cell>
          <cell r="H83" t="str">
            <v>Lassen Municipal Utility District</v>
          </cell>
          <cell r="I83">
            <v>3039</v>
          </cell>
        </row>
        <row r="84">
          <cell r="F84" t="str">
            <v>Lathrop Irrigation District - 104656</v>
          </cell>
          <cell r="H84" t="str">
            <v>Lathrop Irrigation District</v>
          </cell>
          <cell r="I84">
            <v>104656</v>
          </cell>
        </row>
        <row r="85">
          <cell r="F85" t="str">
            <v>Liberty Power Corporation - 104451</v>
          </cell>
          <cell r="H85" t="str">
            <v>Liberty Power Corporation</v>
          </cell>
          <cell r="I85">
            <v>104451</v>
          </cell>
        </row>
        <row r="86">
          <cell r="F86" t="str">
            <v>Liberty Utilities (CalPeco Electric) LLC - 104099</v>
          </cell>
          <cell r="H86" t="str">
            <v>Liberty Utilities (CalPeco Electric) LLC</v>
          </cell>
          <cell r="I86">
            <v>104099</v>
          </cell>
        </row>
        <row r="87">
          <cell r="F87" t="str">
            <v>Lodi Electric Utility - 3040</v>
          </cell>
          <cell r="H87" t="str">
            <v>Lodi Electric Utility</v>
          </cell>
          <cell r="I87">
            <v>3040</v>
          </cell>
        </row>
        <row r="88">
          <cell r="F88" t="str">
            <v>Los Angeles Department of Water &amp; Power (LADWP) - 3042</v>
          </cell>
          <cell r="H88" t="str">
            <v>Los Angeles Department of Water &amp; Power (LADWP)</v>
          </cell>
          <cell r="I88">
            <v>3042</v>
          </cell>
        </row>
        <row r="89">
          <cell r="F89" t="str">
            <v>Macquarie Energy LLC - 2112</v>
          </cell>
          <cell r="H89" t="str">
            <v>Macquarie Energy LLC</v>
          </cell>
          <cell r="I89">
            <v>2112</v>
          </cell>
        </row>
        <row r="90">
          <cell r="F90" t="str">
            <v>MAG Energy Solutions, Inc. - 104573</v>
          </cell>
          <cell r="H90" t="str">
            <v>MAG Energy Solutions, Inc.</v>
          </cell>
          <cell r="I90">
            <v>104573</v>
          </cell>
        </row>
        <row r="91">
          <cell r="F91" t="str">
            <v>Marin Clean Energy - 104463</v>
          </cell>
          <cell r="H91" t="str">
            <v>Marin Clean Energy</v>
          </cell>
          <cell r="I91">
            <v>104463</v>
          </cell>
        </row>
        <row r="92">
          <cell r="F92" t="str">
            <v>Merced Irrigation District (MeID) - 3044</v>
          </cell>
          <cell r="H92" t="str">
            <v>Merced Irrigation District (MeID)</v>
          </cell>
          <cell r="I92">
            <v>3044</v>
          </cell>
        </row>
        <row r="93">
          <cell r="F93" t="str">
            <v>Merrill Lynch Commodities, Inc. - 2027</v>
          </cell>
          <cell r="H93" t="str">
            <v>Merrill Lynch Commodities, Inc.</v>
          </cell>
          <cell r="I93">
            <v>2027</v>
          </cell>
        </row>
        <row r="94">
          <cell r="F94" t="str">
            <v>Metropolitan Water District of Southern California (MWD) - 2046</v>
          </cell>
          <cell r="H94" t="str">
            <v>Metropolitan Water District of Southern California (MWD)</v>
          </cell>
          <cell r="I94">
            <v>2046</v>
          </cell>
        </row>
        <row r="95">
          <cell r="F95" t="str">
            <v>Modesto Irrigation District (MID) - 3045</v>
          </cell>
          <cell r="H95" t="str">
            <v>Modesto Irrigation District (MID)</v>
          </cell>
          <cell r="I95">
            <v>3045</v>
          </cell>
        </row>
        <row r="96">
          <cell r="F96" t="str">
            <v>Moreno Valley Utility (MVU) - 3046</v>
          </cell>
          <cell r="H96" t="str">
            <v>Moreno Valley Utility (MVU)</v>
          </cell>
          <cell r="I96">
            <v>3046</v>
          </cell>
        </row>
        <row r="97">
          <cell r="F97" t="str">
            <v>Morgan Stanley Capital Group Inc. - EPE - 2369</v>
          </cell>
          <cell r="H97" t="str">
            <v>Morgan Stanley Capital Group Inc. - EPE</v>
          </cell>
          <cell r="I97">
            <v>2369</v>
          </cell>
        </row>
        <row r="98">
          <cell r="F98" t="str">
            <v>Nevada Power Company (dba NV Energy) - 2388</v>
          </cell>
          <cell r="H98" t="str">
            <v>Nevada Power Company (dba NV Energy)</v>
          </cell>
          <cell r="I98">
            <v>2388</v>
          </cell>
        </row>
        <row r="99">
          <cell r="F99" t="str">
            <v>Nextera Energy Power Marketing, LLC - 104225</v>
          </cell>
          <cell r="H99" t="str">
            <v>Nextera Energy Power Marketing, LLC</v>
          </cell>
          <cell r="I99">
            <v>104225</v>
          </cell>
        </row>
        <row r="100">
          <cell r="F100" t="str">
            <v>Noble Americas Energy Solutions LLC - 3018</v>
          </cell>
          <cell r="H100" t="str">
            <v>Noble Americas Energy Solutions LLC</v>
          </cell>
          <cell r="I100">
            <v>3018</v>
          </cell>
        </row>
        <row r="101">
          <cell r="F101" t="str">
            <v>Noble Americas Gas &amp; Power Corp. - 2500</v>
          </cell>
          <cell r="H101" t="str">
            <v>Noble Americas Gas &amp; Power Corp.</v>
          </cell>
          <cell r="I101">
            <v>2500</v>
          </cell>
        </row>
        <row r="102">
          <cell r="F102" t="str">
            <v>Northern California Power Agency (NCPA) - 2215</v>
          </cell>
          <cell r="H102" t="str">
            <v>Northern California Power Agency (NCPA)</v>
          </cell>
          <cell r="I102">
            <v>2215</v>
          </cell>
        </row>
        <row r="103">
          <cell r="F103" t="str">
            <v>Pacific Gas and Electric Company (PG&amp;E) - Electric Power Entity - 3002</v>
          </cell>
          <cell r="H103" t="str">
            <v>Pacific Gas and Electric Company (PG&amp;E) - Electric Power Entity</v>
          </cell>
          <cell r="I103">
            <v>3002</v>
          </cell>
        </row>
        <row r="104">
          <cell r="F104" t="str">
            <v>PacifiCorp - 3003</v>
          </cell>
          <cell r="H104" t="str">
            <v>PacifiCorp</v>
          </cell>
          <cell r="I104">
            <v>3003</v>
          </cell>
        </row>
        <row r="105">
          <cell r="F105" t="str">
            <v>Pasadena Water and Power, 91101 - 3049</v>
          </cell>
          <cell r="H105" t="str">
            <v>Pasadena Water and Power, 91101</v>
          </cell>
          <cell r="I105">
            <v>3049</v>
          </cell>
        </row>
        <row r="106">
          <cell r="F106" t="str">
            <v>Patua Geothermal Project - EPE - 104574</v>
          </cell>
          <cell r="H106" t="str">
            <v>Patua Geothermal Project - EPE</v>
          </cell>
          <cell r="I106">
            <v>104574</v>
          </cell>
        </row>
        <row r="107">
          <cell r="F107" t="str">
            <v>Pilot Power Group, Inc. - 3016</v>
          </cell>
          <cell r="H107" t="str">
            <v>Pilot Power Group, Inc.</v>
          </cell>
          <cell r="I107">
            <v>3016</v>
          </cell>
        </row>
        <row r="108">
          <cell r="F108" t="str">
            <v>Pio Pico Energy Center</v>
          </cell>
          <cell r="H108" t="str">
            <v>Pio Pico Energy Center</v>
          </cell>
          <cell r="I108">
            <v>104667</v>
          </cell>
        </row>
        <row r="109">
          <cell r="F109" t="str">
            <v>Pittsburg Power Company dba Island Energy - EPE - 5024</v>
          </cell>
          <cell r="H109" t="str">
            <v>Pittsburg Power Company dba Island Energy - EPE</v>
          </cell>
          <cell r="I109">
            <v>5024</v>
          </cell>
        </row>
        <row r="110">
          <cell r="F110" t="str">
            <v>Plumas-Sierra REC - 3100</v>
          </cell>
          <cell r="H110" t="str">
            <v>Plumas-Sierra REC</v>
          </cell>
          <cell r="I110">
            <v>3100</v>
          </cell>
        </row>
        <row r="111">
          <cell r="F111" t="str">
            <v>Port of Oakland - 3051</v>
          </cell>
          <cell r="H111" t="str">
            <v>Port of Oakland</v>
          </cell>
          <cell r="I111">
            <v>3051</v>
          </cell>
        </row>
        <row r="112">
          <cell r="F112" t="str">
            <v>Port of Stockton, 95203 - 3052</v>
          </cell>
          <cell r="H112" t="str">
            <v>Port of Stockton, 95203</v>
          </cell>
          <cell r="I112">
            <v>3052</v>
          </cell>
        </row>
        <row r="113">
          <cell r="F113" t="str">
            <v>Portland General Electric Company - 2127</v>
          </cell>
          <cell r="H113" t="str">
            <v>Portland General Electric Company</v>
          </cell>
          <cell r="I113">
            <v>2127</v>
          </cell>
        </row>
        <row r="114">
          <cell r="F114" t="str">
            <v>Power and Water Resources Pooling Authority (PWRPA) - 3053</v>
          </cell>
          <cell r="H114" t="str">
            <v>Power and Water Resources Pooling Authority (PWRPA)</v>
          </cell>
          <cell r="I114">
            <v>3053</v>
          </cell>
        </row>
        <row r="115">
          <cell r="F115" t="str">
            <v>Powerex Corp - AO/CS - 3101</v>
          </cell>
          <cell r="H115" t="str">
            <v>Powerex Corp - AO/CS</v>
          </cell>
          <cell r="I115">
            <v>3101</v>
          </cell>
        </row>
        <row r="116">
          <cell r="F116" t="str">
            <v>Powerex Corp. - Marketer - 2243</v>
          </cell>
          <cell r="H116" t="str">
            <v>Powerex Corp. - Marketer</v>
          </cell>
          <cell r="I116">
            <v>2243</v>
          </cell>
        </row>
        <row r="117">
          <cell r="F117" t="str">
            <v>Puget Sound Energy - 104462</v>
          </cell>
          <cell r="H117" t="str">
            <v>Puget Sound Energy</v>
          </cell>
          <cell r="I117">
            <v>104462</v>
          </cell>
        </row>
        <row r="118">
          <cell r="F118" t="str">
            <v>Rainbow Energy Marketing Corporation (REMC) - 104203</v>
          </cell>
          <cell r="H118" t="str">
            <v>Rainbow Energy Marketing Corporation (REMC)</v>
          </cell>
          <cell r="I118">
            <v>104203</v>
          </cell>
        </row>
        <row r="119">
          <cell r="F119" t="str">
            <v>Rancho Cucamonga Municipal Utility - 3054</v>
          </cell>
          <cell r="H119" t="str">
            <v>Rancho Cucamonga Municipal Utility</v>
          </cell>
          <cell r="I119">
            <v>3054</v>
          </cell>
        </row>
        <row r="120">
          <cell r="F120" t="str">
            <v>Redding Electric Utility - 3055</v>
          </cell>
          <cell r="H120" t="str">
            <v>Redding Electric Utility</v>
          </cell>
          <cell r="I120">
            <v>3055</v>
          </cell>
        </row>
        <row r="121">
          <cell r="F121" t="str">
            <v>Roseville Electric - 3057</v>
          </cell>
          <cell r="H121" t="str">
            <v>Roseville Electric</v>
          </cell>
          <cell r="I121">
            <v>3057</v>
          </cell>
        </row>
        <row r="122">
          <cell r="F122" t="str">
            <v>Sacramento Municipal Utility District (SMUD) - Electric Power Entity - 3058</v>
          </cell>
          <cell r="H122" t="str">
            <v>Sacramento Municipal Utility District (SMUD) - Electric Power Entity</v>
          </cell>
          <cell r="I122">
            <v>3058</v>
          </cell>
        </row>
        <row r="123">
          <cell r="F123" t="str">
            <v>Salt River Project - 104461</v>
          </cell>
          <cell r="H123" t="str">
            <v>Salt River Project</v>
          </cell>
          <cell r="I123">
            <v>104461</v>
          </cell>
        </row>
        <row r="124">
          <cell r="F124" t="str">
            <v>San Diego Gas &amp; Electric (SDG&amp;E) - Electric Power Entity - 3004</v>
          </cell>
          <cell r="H124" t="str">
            <v>San Diego Gas &amp; Electric (SDG&amp;E) - Electric Power Entity</v>
          </cell>
          <cell r="I124">
            <v>3004</v>
          </cell>
        </row>
        <row r="125">
          <cell r="F125" t="str">
            <v>San Francisco Hetch Hetchy Water and Power, CCSF - 3028</v>
          </cell>
          <cell r="H125" t="str">
            <v>San Francisco Hetch Hetchy Water and Power, CCSF</v>
          </cell>
          <cell r="I125">
            <v>3028</v>
          </cell>
        </row>
        <row r="126">
          <cell r="F126" t="str">
            <v>Sempra Generation - 2060</v>
          </cell>
          <cell r="H126" t="str">
            <v>Sempra Generation</v>
          </cell>
          <cell r="I126">
            <v>2060</v>
          </cell>
        </row>
        <row r="127">
          <cell r="F127" t="str">
            <v>Shell Energy North America (US), L.P. - EPE - 3081</v>
          </cell>
          <cell r="H127" t="str">
            <v>Shell Energy North America (US), L.P. - EPE</v>
          </cell>
          <cell r="I127">
            <v>3081</v>
          </cell>
        </row>
        <row r="128">
          <cell r="F128" t="str">
            <v>Sierra Pacific Power Company (dba NV Energy) - Marketer - 2438</v>
          </cell>
          <cell r="H128" t="str">
            <v>Sierra Pacific Power Company (dba NV Energy) - Marketer</v>
          </cell>
          <cell r="I128">
            <v>2438</v>
          </cell>
        </row>
        <row r="129">
          <cell r="F129" t="str">
            <v>Silicon Valley Power (SVP), City of Santa Clara - 3061</v>
          </cell>
          <cell r="H129" t="str">
            <v>Silicon Valley Power (SVP), City of Santa Clara</v>
          </cell>
          <cell r="I129">
            <v>3061</v>
          </cell>
        </row>
        <row r="130">
          <cell r="F130" t="str">
            <v>Sonoma Clean Power (SCP) - 104537</v>
          </cell>
          <cell r="H130" t="str">
            <v>Sonoma Clean Power (SCP)</v>
          </cell>
          <cell r="I130">
            <v>104537</v>
          </cell>
        </row>
        <row r="131">
          <cell r="F131" t="str">
            <v>Southern California Edison (SCE) - Electric Power Entity - 3005</v>
          </cell>
          <cell r="H131" t="str">
            <v>Southern California Edison (SCE) - Electric Power Entity</v>
          </cell>
          <cell r="I131">
            <v>3005</v>
          </cell>
        </row>
        <row r="132">
          <cell r="F132" t="str">
            <v>Surprise Valley Electrification Corp. - 104579</v>
          </cell>
          <cell r="H132" t="str">
            <v>Surprise Valley Electrification Corp.</v>
          </cell>
          <cell r="I132">
            <v>104579</v>
          </cell>
        </row>
        <row r="133">
          <cell r="F133" t="str">
            <v>Tacoma Power - ACS - 104567</v>
          </cell>
          <cell r="H133" t="str">
            <v>Tacoma Power - ACS</v>
          </cell>
          <cell r="I133">
            <v>104567</v>
          </cell>
        </row>
        <row r="134">
          <cell r="F134" t="str">
            <v>Tenaska Power Services Co. - 104194</v>
          </cell>
          <cell r="H134" t="str">
            <v>Tenaska Power Services Co.</v>
          </cell>
          <cell r="I134">
            <v>104194</v>
          </cell>
        </row>
        <row r="135">
          <cell r="F135" t="str">
            <v>Terra-Gen Dixie Valley, LLC - 2427</v>
          </cell>
          <cell r="H135" t="str">
            <v>Terra-Gen Dixie Valley, LLC</v>
          </cell>
          <cell r="I135">
            <v>2427</v>
          </cell>
        </row>
        <row r="136">
          <cell r="F136" t="str">
            <v>The Energy Authority, Inc. - 2278</v>
          </cell>
          <cell r="H136" t="str">
            <v>The Energy Authority, Inc.</v>
          </cell>
          <cell r="I136">
            <v>2278</v>
          </cell>
        </row>
        <row r="137">
          <cell r="F137" t="str">
            <v>The Regents of the University of California - EPE - 104518</v>
          </cell>
          <cell r="H137" t="str">
            <v>The Regents of the University of California - EPE</v>
          </cell>
          <cell r="I137">
            <v>104518</v>
          </cell>
        </row>
        <row r="138">
          <cell r="F138" t="str">
            <v>Tiger Natural Gas, Inc. - EPE - 5047</v>
          </cell>
          <cell r="H138" t="str">
            <v>Tiger Natural Gas, Inc. - EPE</v>
          </cell>
          <cell r="I138">
            <v>5047</v>
          </cell>
        </row>
        <row r="139">
          <cell r="F139" t="str">
            <v>TransAlta Energy Marketing (US), Inc. - 2312</v>
          </cell>
          <cell r="H139" t="str">
            <v>TransAlta Energy Marketing (US), Inc.</v>
          </cell>
          <cell r="I139">
            <v>2312</v>
          </cell>
        </row>
        <row r="140">
          <cell r="F140" t="str">
            <v>TransCanada Energy Sales Ltd. - 104230</v>
          </cell>
          <cell r="H140" t="str">
            <v>TransCanada Energy Sales Ltd.</v>
          </cell>
          <cell r="I140">
            <v>104230</v>
          </cell>
        </row>
        <row r="141">
          <cell r="F141" t="str">
            <v>Trinity Public Utility District (PUD) - 104639</v>
          </cell>
          <cell r="H141" t="str">
            <v>Trinity Public Utility District (PUD)</v>
          </cell>
          <cell r="I141">
            <v>104639</v>
          </cell>
        </row>
        <row r="142">
          <cell r="F142" t="str">
            <v>Truckee Donner Public Utility District - 3063</v>
          </cell>
          <cell r="H142" t="str">
            <v>Truckee Donner Public Utility District</v>
          </cell>
          <cell r="I142">
            <v>3063</v>
          </cell>
        </row>
        <row r="143">
          <cell r="F143" t="str">
            <v>Turlock Irrigation District (TID) - 3064</v>
          </cell>
          <cell r="H143" t="str">
            <v>Turlock Irrigation District (TID)</v>
          </cell>
          <cell r="I143">
            <v>3064</v>
          </cell>
        </row>
        <row r="144">
          <cell r="F144" t="str">
            <v>Twin Eagle Resource Management, LLC - 104515</v>
          </cell>
          <cell r="H144" t="str">
            <v>Twin Eagle Resource Management, LLC</v>
          </cell>
          <cell r="I144">
            <v>104515</v>
          </cell>
        </row>
        <row r="145">
          <cell r="F145" t="str">
            <v>Valley Electric Association - 104510</v>
          </cell>
          <cell r="H145" t="str">
            <v>Valley Electric Association</v>
          </cell>
          <cell r="I145">
            <v>104510</v>
          </cell>
        </row>
        <row r="146">
          <cell r="F146" t="str">
            <v>Victorville Municipal Utility Services - EPE - 3067</v>
          </cell>
          <cell r="H146" t="str">
            <v>Victorville Municipal Utility Services - EPE</v>
          </cell>
          <cell r="I146">
            <v>3067</v>
          </cell>
        </row>
        <row r="147">
          <cell r="F147" t="str">
            <v>Vitol Inc. - EPE - 104467</v>
          </cell>
          <cell r="H147" t="str">
            <v>Vitol Inc. - EPE</v>
          </cell>
          <cell r="I147">
            <v>104467</v>
          </cell>
        </row>
        <row r="148">
          <cell r="F148" t="str">
            <v>WAPA - Desert Southwest Region - 3078</v>
          </cell>
          <cell r="H148" t="str">
            <v>WAPA - Desert Southwest Region</v>
          </cell>
          <cell r="I148">
            <v>3078</v>
          </cell>
        </row>
        <row r="149">
          <cell r="F149" t="str">
            <v>WAPA - Sierra Nevada Region - 3079</v>
          </cell>
          <cell r="H149" t="str">
            <v>WAPA - Sierra Nevada Region</v>
          </cell>
          <cell r="I149">
            <v>3079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F24948-7A37-46B1-A135-07D7E8D552E7}" name="Industrial_Cogen" displayName="Industrial_Cogen" ref="A3:W159" totalsRowShown="0" headerRowDxfId="0" dataDxfId="26" headerRowBorderDxfId="27" tableBorderDxfId="25" totalsRowBorderDxfId="24">
  <autoFilter ref="A3:W159" xr:uid="{AFF24948-7A37-46B1-A135-07D7E8D552E7}"/>
  <sortState xmlns:xlrd2="http://schemas.microsoft.com/office/spreadsheetml/2017/richdata2" ref="A4:W159">
    <sortCondition ref="C4:C159"/>
    <sortCondition ref="D4:D159"/>
    <sortCondition ref="E4:E159"/>
    <sortCondition ref="F4:F159"/>
    <sortCondition ref="G4:G159"/>
    <sortCondition ref="H4:H159"/>
    <sortCondition ref="I4:I159"/>
    <sortCondition ref="J4:J159"/>
  </sortState>
  <tableColumns count="23">
    <tableColumn id="1" xr3:uid="{6B04591A-2714-4298-B794-E07B5DD233A1}" name="Type of emission" dataDxfId="23"/>
    <tableColumn id="2" xr3:uid="{D95E5167-F6AE-493D-BAE1-3A0E8DA94C6B}" name="IPCC Code" dataDxfId="22"/>
    <tableColumn id="3" xr3:uid="{D517C67C-C3D5-4501-8F81-F04F148F595D}" name="Sector Level 1" dataDxfId="21"/>
    <tableColumn id="4" xr3:uid="{4929974D-DE4D-422F-A918-BD3B7B75733D}" name="Sector Level 2" dataDxfId="20"/>
    <tableColumn id="5" xr3:uid="{18D1B4C1-430C-4600-B1E3-7F810DC786CE}" name="Sector Level 3" dataDxfId="19"/>
    <tableColumn id="6" xr3:uid="{5A765954-5708-4F5E-8A21-2A07B7FD68EF}" name="Sector Level 4" dataDxfId="18"/>
    <tableColumn id="7" xr3:uid="{D44F57A1-6383-472F-AE2A-BD8E37C28ED2}" name="Activity Level 1" dataDxfId="17"/>
    <tableColumn id="8" xr3:uid="{78BA3554-BDFB-4D4E-AEBC-3796B81621CE}" name="Activity Level 2" dataDxfId="16"/>
    <tableColumn id="9" xr3:uid="{12E334F0-AF80-4A55-A845-7D9AEE194CAA}" name="Source Level 1" dataDxfId="15"/>
    <tableColumn id="10" xr3:uid="{EB53D8AD-CAD3-43FC-9AF7-03A67BC390B2}" name="GHG" dataDxfId="14"/>
    <tableColumn id="11" xr3:uid="{AEF6ADC6-E6D6-4194-A621-D0773216AFE3}" name="GWP" dataDxfId="13"/>
    <tableColumn id="12" xr3:uid="{36252760-E1C0-47F1-B19E-13ACD4294C1E}" name="2012" dataDxfId="12"/>
    <tableColumn id="13" xr3:uid="{92C43E58-D2D1-49D4-AD00-FD1E34516A4C}" name="2013" dataDxfId="11"/>
    <tableColumn id="14" xr3:uid="{A9DBF670-AF30-45BA-8736-F871041AD113}" name="2014" dataDxfId="10"/>
    <tableColumn id="15" xr3:uid="{768DF2AF-F5CC-4B31-8117-315CC4ABEBEB}" name="2015" dataDxfId="9"/>
    <tableColumn id="16" xr3:uid="{ABEBF425-B76F-4833-85DA-1CC86058220E}" name="2016" dataDxfId="8"/>
    <tableColumn id="17" xr3:uid="{59B4FF73-70F1-4052-B099-6E517C581B74}" name="2017" dataDxfId="7"/>
    <tableColumn id="18" xr3:uid="{4379070B-B509-4CE6-9C57-B28207EDBB91}" name="2018" dataDxfId="6"/>
    <tableColumn id="19" xr3:uid="{F8633179-61D1-4645-8B2B-8DD65E957D5E}" name="2019" dataDxfId="5"/>
    <tableColumn id="20" xr3:uid="{193173BE-E1D5-4286-88FE-D9F26AE3283F}" name="2020" dataDxfId="4"/>
    <tableColumn id="21" xr3:uid="{15A07AC3-E377-4F41-A4D6-CE4AC2DF3CB5}" name="2021" dataDxfId="3"/>
    <tableColumn id="23" xr3:uid="{5BE103C4-46A8-401B-84F6-057F5059F3C7}" name="2022" dataDxfId="2"/>
    <tableColumn id="22" xr3:uid="{80CCD1B4-564C-4200-B106-5EB582CCB31E}" name="Sector Activity Code"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2.arb.ca.gov/ghg-inventory-data" TargetMode="External"/><Relationship Id="rId2" Type="http://schemas.openxmlformats.org/officeDocument/2006/relationships/hyperlink" Target="http://www.arb.ca.gov/cc/inventory/data/tables/ghg_inventory_by_sector_00-17.xlsx" TargetMode="External"/><Relationship Id="rId1" Type="http://schemas.openxmlformats.org/officeDocument/2006/relationships/hyperlink" Target="https://ww2.arb.ca.gov/our-work/programs/mandatory-greenhouse-gas-emissions-reportin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D843-14A7-4ACE-BF70-C946AB4353AE}">
  <sheetPr>
    <tabColor rgb="FFC00000"/>
  </sheetPr>
  <dimension ref="A1:M32"/>
  <sheetViews>
    <sheetView tabSelected="1" zoomScaleNormal="100" workbookViewId="0"/>
  </sheetViews>
  <sheetFormatPr defaultColWidth="9.140625" defaultRowHeight="12.75" x14ac:dyDescent="0.2"/>
  <cols>
    <col min="1" max="1" width="1.85546875" style="18" customWidth="1"/>
    <col min="2" max="2" width="50.7109375" style="18" customWidth="1"/>
    <col min="3" max="3" width="31.7109375" style="18" bestFit="1" customWidth="1"/>
    <col min="4" max="4" width="22" style="18" customWidth="1"/>
    <col min="5" max="5" width="75.140625" style="18" customWidth="1"/>
    <col min="6" max="16384" width="9.140625" style="18"/>
  </cols>
  <sheetData>
    <row r="1" spans="1:13" ht="11.25" customHeight="1" x14ac:dyDescent="0.2"/>
    <row r="2" spans="1:13" ht="13.5" customHeight="1" x14ac:dyDescent="0.2">
      <c r="A2" s="19"/>
      <c r="B2" s="20"/>
      <c r="C2" s="20"/>
      <c r="D2" s="20"/>
      <c r="E2" s="20"/>
      <c r="F2" s="21"/>
      <c r="G2" s="22"/>
      <c r="H2" s="22"/>
      <c r="I2" s="22"/>
      <c r="J2" s="22"/>
    </row>
    <row r="3" spans="1:13" ht="21" customHeight="1" x14ac:dyDescent="0.2">
      <c r="A3" s="19"/>
      <c r="B3" s="23" t="s">
        <v>85</v>
      </c>
      <c r="C3" s="23"/>
      <c r="D3" s="23"/>
      <c r="E3" s="23"/>
      <c r="F3" s="24"/>
      <c r="G3" s="25"/>
      <c r="H3" s="25"/>
      <c r="I3" s="25"/>
      <c r="J3" s="25"/>
    </row>
    <row r="4" spans="1:13" ht="24" customHeight="1" x14ac:dyDescent="0.2">
      <c r="A4" s="19"/>
      <c r="B4" s="26" t="s">
        <v>122</v>
      </c>
      <c r="C4" s="26"/>
      <c r="D4" s="26"/>
      <c r="E4" s="26"/>
      <c r="F4" s="27"/>
      <c r="G4" s="28"/>
      <c r="H4" s="28"/>
      <c r="I4" s="28"/>
      <c r="J4" s="28"/>
      <c r="K4" s="29"/>
      <c r="L4" s="29"/>
      <c r="M4" s="29"/>
    </row>
    <row r="5" spans="1:13" ht="27" customHeight="1" x14ac:dyDescent="0.2">
      <c r="A5" s="19"/>
      <c r="B5" s="30" t="s">
        <v>86</v>
      </c>
      <c r="C5" s="30"/>
      <c r="D5" s="30"/>
      <c r="E5" s="30"/>
      <c r="F5" s="31"/>
      <c r="G5" s="32"/>
      <c r="H5" s="32"/>
      <c r="I5" s="32"/>
      <c r="J5" s="32"/>
    </row>
    <row r="6" spans="1:13" ht="13.5" customHeight="1" x14ac:dyDescent="0.2">
      <c r="A6" s="19"/>
      <c r="B6" s="33" t="s">
        <v>87</v>
      </c>
      <c r="C6" s="33"/>
      <c r="D6" s="33"/>
      <c r="E6" s="33"/>
      <c r="F6" s="34"/>
      <c r="G6" s="35"/>
      <c r="H6" s="35"/>
      <c r="I6" s="35"/>
      <c r="J6" s="35"/>
    </row>
    <row r="7" spans="1:13" ht="22.5" customHeight="1" x14ac:dyDescent="0.2">
      <c r="A7" s="19"/>
      <c r="B7" s="36" t="s">
        <v>88</v>
      </c>
      <c r="C7" s="36"/>
      <c r="D7" s="36"/>
      <c r="E7" s="36"/>
      <c r="F7" s="37"/>
      <c r="G7" s="38"/>
      <c r="H7" s="38"/>
      <c r="I7" s="38"/>
      <c r="J7" s="38"/>
    </row>
    <row r="8" spans="1:13" ht="33.75" customHeight="1" x14ac:dyDescent="0.2">
      <c r="A8" s="19"/>
      <c r="B8" s="39" t="s">
        <v>89</v>
      </c>
      <c r="C8" s="40"/>
      <c r="D8" s="40"/>
      <c r="E8" s="41"/>
      <c r="F8" s="34"/>
      <c r="G8" s="35"/>
      <c r="H8" s="35"/>
      <c r="I8" s="35"/>
      <c r="J8" s="35"/>
    </row>
    <row r="9" spans="1:13" ht="110.45" customHeight="1" x14ac:dyDescent="0.2">
      <c r="A9" s="19"/>
      <c r="B9" s="42" t="s">
        <v>90</v>
      </c>
      <c r="C9" s="43"/>
      <c r="D9" s="43"/>
      <c r="E9" s="44"/>
      <c r="F9" s="34"/>
      <c r="G9" s="35"/>
      <c r="H9" s="35"/>
      <c r="I9" s="35"/>
      <c r="J9" s="35"/>
    </row>
    <row r="10" spans="1:13" ht="85.9" customHeight="1" x14ac:dyDescent="0.2">
      <c r="A10" s="19"/>
      <c r="B10" s="42" t="s">
        <v>91</v>
      </c>
      <c r="C10" s="43"/>
      <c r="D10" s="43"/>
      <c r="E10" s="44"/>
      <c r="F10" s="34"/>
      <c r="G10" s="35"/>
      <c r="H10" s="35"/>
      <c r="I10" s="35"/>
      <c r="J10" s="35"/>
    </row>
    <row r="11" spans="1:13" ht="17.25" customHeight="1" thickBot="1" x14ac:dyDescent="0.25">
      <c r="B11" s="45" t="s">
        <v>92</v>
      </c>
      <c r="C11" s="46"/>
      <c r="D11" s="46"/>
      <c r="E11" s="47"/>
      <c r="F11" s="35"/>
      <c r="G11" s="35"/>
      <c r="H11" s="35"/>
      <c r="I11" s="35"/>
      <c r="J11" s="35"/>
    </row>
    <row r="12" spans="1:13" ht="17.25" thickBot="1" x14ac:dyDescent="0.25">
      <c r="B12" s="48" t="s">
        <v>93</v>
      </c>
      <c r="C12" s="49" t="s">
        <v>94</v>
      </c>
      <c r="D12" s="49" t="s">
        <v>95</v>
      </c>
      <c r="E12" s="50" t="s">
        <v>96</v>
      </c>
      <c r="F12" s="51"/>
      <c r="G12" s="22"/>
      <c r="H12" s="22"/>
      <c r="I12" s="22"/>
      <c r="J12" s="22"/>
    </row>
    <row r="13" spans="1:13" ht="18" customHeight="1" x14ac:dyDescent="0.2">
      <c r="A13" s="19"/>
      <c r="B13" s="52" t="s">
        <v>97</v>
      </c>
      <c r="C13" s="53" t="s">
        <v>98</v>
      </c>
      <c r="D13" s="54" t="s">
        <v>99</v>
      </c>
      <c r="E13" s="55" t="s">
        <v>100</v>
      </c>
      <c r="F13" s="56"/>
      <c r="G13" s="22"/>
      <c r="H13" s="22"/>
      <c r="I13" s="22"/>
      <c r="J13" s="22"/>
    </row>
    <row r="14" spans="1:13" ht="2.1" customHeight="1" x14ac:dyDescent="0.2">
      <c r="A14" s="19"/>
      <c r="B14" s="52"/>
      <c r="C14" s="53"/>
      <c r="D14" s="54"/>
      <c r="E14" s="55"/>
      <c r="F14" s="56"/>
      <c r="G14" s="22"/>
      <c r="H14" s="22"/>
      <c r="I14" s="22"/>
      <c r="J14" s="22"/>
    </row>
    <row r="15" spans="1:13" ht="18" customHeight="1" thickBot="1" x14ac:dyDescent="0.25">
      <c r="A15" s="19"/>
      <c r="B15" s="57"/>
      <c r="C15" s="58"/>
      <c r="D15" s="59" t="s">
        <v>101</v>
      </c>
      <c r="E15" s="60" t="s">
        <v>102</v>
      </c>
      <c r="F15" s="56"/>
      <c r="G15" s="22"/>
      <c r="H15" s="22"/>
      <c r="I15" s="22"/>
      <c r="J15" s="22"/>
    </row>
    <row r="16" spans="1:13" ht="18" customHeight="1" x14ac:dyDescent="0.2">
      <c r="A16" s="19"/>
      <c r="B16" s="61" t="s">
        <v>103</v>
      </c>
      <c r="C16" s="62" t="s">
        <v>104</v>
      </c>
      <c r="D16" s="63" t="s">
        <v>99</v>
      </c>
      <c r="E16" s="64" t="s">
        <v>105</v>
      </c>
      <c r="F16" s="56"/>
      <c r="G16" s="22"/>
      <c r="H16" s="22"/>
      <c r="I16" s="22"/>
      <c r="J16" s="22"/>
    </row>
    <row r="17" spans="1:10" ht="2.1" customHeight="1" x14ac:dyDescent="0.2">
      <c r="A17" s="19"/>
      <c r="B17" s="52"/>
      <c r="C17" s="53"/>
      <c r="D17" s="54"/>
      <c r="E17" s="65"/>
      <c r="F17" s="56"/>
      <c r="G17" s="22"/>
      <c r="H17" s="22"/>
      <c r="I17" s="22"/>
      <c r="J17" s="22"/>
    </row>
    <row r="18" spans="1:10" ht="19.5" customHeight="1" thickBot="1" x14ac:dyDescent="0.25">
      <c r="A18" s="19"/>
      <c r="B18" s="57"/>
      <c r="C18" s="58"/>
      <c r="D18" s="59" t="s">
        <v>101</v>
      </c>
      <c r="E18" s="66" t="s">
        <v>106</v>
      </c>
      <c r="F18" s="56"/>
      <c r="G18" s="22"/>
      <c r="H18" s="22"/>
      <c r="I18" s="22"/>
      <c r="J18" s="22"/>
    </row>
    <row r="19" spans="1:10" ht="16.5" customHeight="1" x14ac:dyDescent="0.2">
      <c r="A19" s="19"/>
      <c r="B19" s="61" t="s">
        <v>107</v>
      </c>
      <c r="C19" s="62" t="s">
        <v>108</v>
      </c>
      <c r="D19" s="54" t="s">
        <v>99</v>
      </c>
      <c r="E19" s="55" t="s">
        <v>109</v>
      </c>
      <c r="F19" s="56"/>
      <c r="G19" s="22"/>
      <c r="H19" s="22"/>
      <c r="I19" s="22"/>
      <c r="J19" s="22"/>
    </row>
    <row r="20" spans="1:10" ht="2.1" customHeight="1" x14ac:dyDescent="0.2">
      <c r="A20" s="19"/>
      <c r="B20" s="52"/>
      <c r="C20" s="53"/>
      <c r="D20" s="54"/>
      <c r="E20" s="55"/>
      <c r="F20" s="56"/>
      <c r="G20" s="22"/>
      <c r="H20" s="22"/>
      <c r="I20" s="22"/>
      <c r="J20" s="22"/>
    </row>
    <row r="21" spans="1:10" ht="17.25" customHeight="1" thickBot="1" x14ac:dyDescent="0.25">
      <c r="A21" s="19"/>
      <c r="B21" s="57"/>
      <c r="C21" s="58"/>
      <c r="D21" s="59" t="s">
        <v>101</v>
      </c>
      <c r="E21" s="66" t="s">
        <v>110</v>
      </c>
      <c r="F21" s="56"/>
      <c r="G21" s="22"/>
      <c r="H21" s="22"/>
      <c r="I21" s="22"/>
      <c r="J21" s="22"/>
    </row>
    <row r="22" spans="1:10" ht="15.75" customHeight="1" x14ac:dyDescent="0.2">
      <c r="A22" s="19"/>
      <c r="B22" s="61" t="s">
        <v>111</v>
      </c>
      <c r="C22" s="62" t="s">
        <v>112</v>
      </c>
      <c r="D22" s="54" t="s">
        <v>99</v>
      </c>
      <c r="E22" s="55" t="s">
        <v>113</v>
      </c>
      <c r="F22" s="56"/>
      <c r="G22" s="22"/>
      <c r="H22" s="22"/>
      <c r="I22" s="22"/>
      <c r="J22" s="22"/>
    </row>
    <row r="23" spans="1:10" ht="2.1" customHeight="1" x14ac:dyDescent="0.2">
      <c r="A23" s="19"/>
      <c r="B23" s="52"/>
      <c r="C23" s="53"/>
      <c r="D23" s="54"/>
      <c r="E23" s="55"/>
      <c r="F23" s="56"/>
      <c r="G23" s="22"/>
      <c r="H23" s="22"/>
      <c r="I23" s="22"/>
      <c r="J23" s="22"/>
    </row>
    <row r="24" spans="1:10" ht="17.25" customHeight="1" thickBot="1" x14ac:dyDescent="0.25">
      <c r="A24" s="19"/>
      <c r="B24" s="57"/>
      <c r="C24" s="58"/>
      <c r="D24" s="59" t="s">
        <v>101</v>
      </c>
      <c r="E24" s="66" t="s">
        <v>114</v>
      </c>
      <c r="F24" s="56"/>
      <c r="G24" s="22"/>
      <c r="H24" s="22"/>
      <c r="I24" s="22"/>
      <c r="J24" s="22"/>
    </row>
    <row r="25" spans="1:10" ht="45" customHeight="1" x14ac:dyDescent="0.2">
      <c r="A25" s="19"/>
      <c r="B25" s="67" t="s">
        <v>115</v>
      </c>
      <c r="C25" s="68"/>
      <c r="D25" s="68"/>
      <c r="E25" s="69"/>
      <c r="F25" s="70"/>
    </row>
    <row r="26" spans="1:10" ht="32.25" customHeight="1" x14ac:dyDescent="0.2">
      <c r="A26" s="19"/>
      <c r="B26" s="71" t="s">
        <v>116</v>
      </c>
      <c r="C26" s="72"/>
      <c r="D26" s="72"/>
      <c r="E26" s="73"/>
      <c r="F26" s="70"/>
    </row>
    <row r="27" spans="1:10" ht="32.25" customHeight="1" x14ac:dyDescent="0.2">
      <c r="A27" s="19"/>
      <c r="B27" s="74" t="s">
        <v>117</v>
      </c>
      <c r="C27" s="75"/>
      <c r="D27" s="75"/>
      <c r="E27" s="76"/>
      <c r="F27" s="70"/>
    </row>
    <row r="28" spans="1:10" ht="27.75" customHeight="1" x14ac:dyDescent="0.2">
      <c r="A28" s="19"/>
      <c r="B28" s="30" t="s">
        <v>118</v>
      </c>
      <c r="C28" s="30"/>
      <c r="D28" s="30"/>
      <c r="E28" s="30"/>
      <c r="F28" s="70"/>
    </row>
    <row r="29" spans="1:10" ht="73.900000000000006" customHeight="1" x14ac:dyDescent="0.2">
      <c r="A29" s="19"/>
      <c r="B29" s="77" t="s">
        <v>119</v>
      </c>
      <c r="C29" s="78"/>
      <c r="D29" s="78"/>
      <c r="E29" s="79"/>
      <c r="F29" s="70"/>
    </row>
    <row r="30" spans="1:10" ht="27.6" customHeight="1" x14ac:dyDescent="0.2">
      <c r="A30" s="19"/>
      <c r="B30" s="36" t="s">
        <v>120</v>
      </c>
      <c r="C30" s="33"/>
      <c r="D30" s="33"/>
      <c r="E30" s="33"/>
      <c r="F30" s="70"/>
    </row>
    <row r="31" spans="1:10" ht="81.599999999999994" customHeight="1" x14ac:dyDescent="0.2">
      <c r="A31" s="19"/>
      <c r="B31" s="42" t="s">
        <v>121</v>
      </c>
      <c r="C31" s="43"/>
      <c r="D31" s="43"/>
      <c r="E31" s="44"/>
      <c r="F31" s="70"/>
    </row>
    <row r="32" spans="1:10" ht="9" customHeight="1" thickBot="1" x14ac:dyDescent="0.25">
      <c r="A32" s="19"/>
      <c r="B32" s="80"/>
      <c r="C32" s="81"/>
      <c r="D32" s="81"/>
      <c r="E32" s="81"/>
      <c r="F32" s="70"/>
    </row>
  </sheetData>
  <mergeCells count="8">
    <mergeCell ref="B29:E29"/>
    <mergeCell ref="B31:E31"/>
    <mergeCell ref="B8:E8"/>
    <mergeCell ref="B9:E9"/>
    <mergeCell ref="B10:E10"/>
    <mergeCell ref="B25:E25"/>
    <mergeCell ref="B26:E26"/>
    <mergeCell ref="B27:E27"/>
  </mergeCells>
  <hyperlinks>
    <hyperlink ref="B7" r:id="rId1" display="https://ww2.arb.ca.gov/our-work/programs/mandatory-greenhouse-gas-emissions-reporting" xr:uid="{EB2767D8-2944-4975-B62E-38A56E2907E9}"/>
    <hyperlink ref="B30" r:id="rId2" display="www.arb.ca.gov/cc/inventory/data/tables/ghg_inventory_by_sector_00-17.xlsx" xr:uid="{6B1A4F24-3658-4CD8-979F-69538D1500B0}"/>
    <hyperlink ref="B11" r:id="rId3" xr:uid="{EE4B0FBD-20F2-47AA-B69A-C4F6DC700FBE}"/>
  </hyperlinks>
  <pageMargins left="0.75" right="0.75" top="1" bottom="1" header="0.5" footer="0.5"/>
  <pageSetup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BE31-999A-4D5A-B063-0648BD5E3ACE}">
  <sheetPr>
    <tabColor rgb="FFFFFF99"/>
  </sheetPr>
  <dimension ref="A1:W159"/>
  <sheetViews>
    <sheetView zoomScaleNormal="100" workbookViewId="0"/>
  </sheetViews>
  <sheetFormatPr defaultRowHeight="15" x14ac:dyDescent="0.25"/>
  <cols>
    <col min="1" max="1" width="18.42578125" customWidth="1"/>
    <col min="2" max="2" width="12.85546875" customWidth="1"/>
    <col min="3" max="3" width="27.85546875" bestFit="1" customWidth="1"/>
    <col min="4" max="4" width="15.85546875" customWidth="1"/>
    <col min="5" max="5" width="20.7109375" bestFit="1" customWidth="1"/>
    <col min="6" max="6" width="15.85546875" customWidth="1"/>
    <col min="7" max="8" width="17.140625" customWidth="1"/>
    <col min="9" max="9" width="23" bestFit="1" customWidth="1"/>
    <col min="10" max="10" width="7.140625" customWidth="1"/>
    <col min="11" max="11" width="7.42578125" customWidth="1"/>
    <col min="12" max="22" width="10.5703125" bestFit="1" customWidth="1"/>
    <col min="23" max="23" width="21.7109375" customWidth="1"/>
  </cols>
  <sheetData>
    <row r="1" spans="1:23" ht="15.75" x14ac:dyDescent="0.25">
      <c r="A1" s="89" t="s">
        <v>83</v>
      </c>
      <c r="B1" s="15"/>
      <c r="C1" s="15"/>
      <c r="D1" s="15"/>
      <c r="E1" s="15"/>
      <c r="F1" s="15"/>
      <c r="G1" s="15"/>
      <c r="H1" s="15"/>
      <c r="I1" s="15"/>
      <c r="J1" s="15"/>
      <c r="K1" s="15"/>
      <c r="L1" s="16"/>
      <c r="M1" s="16"/>
      <c r="N1" s="16"/>
      <c r="O1" s="16"/>
      <c r="P1" s="16"/>
      <c r="Q1" s="16"/>
      <c r="R1" s="16"/>
      <c r="S1" s="16"/>
      <c r="T1" s="16"/>
      <c r="U1" s="16"/>
    </row>
    <row r="2" spans="1:23" x14ac:dyDescent="0.25">
      <c r="A2" s="11" t="s">
        <v>84</v>
      </c>
      <c r="B2" s="15"/>
      <c r="C2" s="15"/>
      <c r="D2" s="15"/>
      <c r="E2" s="15" t="s">
        <v>82</v>
      </c>
      <c r="F2" s="15"/>
      <c r="G2" s="15"/>
      <c r="H2" s="15"/>
      <c r="I2" s="15"/>
      <c r="J2" s="15"/>
      <c r="K2" s="12" t="s">
        <v>81</v>
      </c>
      <c r="L2" s="17">
        <f>SUBTOTAL(9,Industrial_Cogen[2012])</f>
        <v>22.190094695719928</v>
      </c>
      <c r="M2" s="17">
        <f>SUBTOTAL(9,Industrial_Cogen[2013])</f>
        <v>22.829867999973313</v>
      </c>
      <c r="N2" s="17">
        <f>SUBTOTAL(9,Industrial_Cogen[2014])</f>
        <v>21.798583638722242</v>
      </c>
      <c r="O2" s="17">
        <f>SUBTOTAL(9,Industrial_Cogen[2015])</f>
        <v>20.751325223973971</v>
      </c>
      <c r="P2" s="17">
        <f>SUBTOTAL(9,Industrial_Cogen[2016])</f>
        <v>19.449218158050616</v>
      </c>
      <c r="Q2" s="17">
        <f>SUBTOTAL(9,Industrial_Cogen[2017])</f>
        <v>18.317938806874171</v>
      </c>
      <c r="R2" s="17">
        <f>SUBTOTAL(9,Industrial_Cogen[2018])</f>
        <v>18.580666962271561</v>
      </c>
      <c r="S2" s="17">
        <f>SUBTOTAL(9,Industrial_Cogen[2019])</f>
        <v>17.030949951057632</v>
      </c>
      <c r="T2" s="17">
        <f>SUBTOTAL(9,Industrial_Cogen[2020])</f>
        <v>16.168428559177411</v>
      </c>
      <c r="U2" s="17">
        <f>SUBTOTAL(9,Industrial_Cogen[2021])</f>
        <v>15.885312338179258</v>
      </c>
      <c r="V2" s="17">
        <f>SUBTOTAL(9,Industrial_Cogen[2022])</f>
        <v>15.341143434664099</v>
      </c>
    </row>
    <row r="3" spans="1:23" ht="30" customHeight="1" x14ac:dyDescent="0.25">
      <c r="A3" s="82" t="s">
        <v>60</v>
      </c>
      <c r="B3" s="83" t="s">
        <v>61</v>
      </c>
      <c r="C3" s="84" t="s">
        <v>0</v>
      </c>
      <c r="D3" s="84" t="s">
        <v>1</v>
      </c>
      <c r="E3" s="84" t="s">
        <v>2</v>
      </c>
      <c r="F3" s="84" t="s">
        <v>3</v>
      </c>
      <c r="G3" s="84" t="s">
        <v>4</v>
      </c>
      <c r="H3" s="84" t="s">
        <v>5</v>
      </c>
      <c r="I3" s="85" t="s">
        <v>6</v>
      </c>
      <c r="J3" s="86" t="s">
        <v>62</v>
      </c>
      <c r="K3" s="86" t="s">
        <v>63</v>
      </c>
      <c r="L3" s="87" t="s">
        <v>64</v>
      </c>
      <c r="M3" s="87" t="s">
        <v>65</v>
      </c>
      <c r="N3" s="87" t="s">
        <v>66</v>
      </c>
      <c r="O3" s="87" t="s">
        <v>67</v>
      </c>
      <c r="P3" s="87" t="s">
        <v>68</v>
      </c>
      <c r="Q3" s="87" t="s">
        <v>69</v>
      </c>
      <c r="R3" s="87" t="s">
        <v>70</v>
      </c>
      <c r="S3" s="87" t="s">
        <v>71</v>
      </c>
      <c r="T3" s="87" t="s">
        <v>72</v>
      </c>
      <c r="U3" s="87" t="s">
        <v>73</v>
      </c>
      <c r="V3" s="87" t="s">
        <v>80</v>
      </c>
      <c r="W3" s="88" t="s">
        <v>74</v>
      </c>
    </row>
    <row r="4" spans="1:23" x14ac:dyDescent="0.25">
      <c r="A4" s="5" t="s">
        <v>75</v>
      </c>
      <c r="B4" s="2" t="s">
        <v>76</v>
      </c>
      <c r="C4" s="3" t="s">
        <v>7</v>
      </c>
      <c r="D4" s="3" t="s">
        <v>8</v>
      </c>
      <c r="E4" s="3" t="s">
        <v>9</v>
      </c>
      <c r="F4" s="3" t="s">
        <v>10</v>
      </c>
      <c r="G4" s="3" t="s">
        <v>11</v>
      </c>
      <c r="H4" s="3" t="s">
        <v>20</v>
      </c>
      <c r="I4" s="3" t="s">
        <v>18</v>
      </c>
      <c r="J4" s="4" t="s">
        <v>77</v>
      </c>
      <c r="K4" s="4">
        <v>25</v>
      </c>
      <c r="L4" s="1">
        <v>6.4733407163163158E-7</v>
      </c>
      <c r="M4" s="1">
        <v>6.4910466075597389E-3</v>
      </c>
      <c r="N4" s="1">
        <v>7.356004751924358E-3</v>
      </c>
      <c r="O4" s="1">
        <v>3.5515973077845158E-3</v>
      </c>
      <c r="P4" s="1">
        <v>2.215904134022755E-3</v>
      </c>
      <c r="Q4" s="1">
        <v>1.0317274792355469E-3</v>
      </c>
      <c r="R4" s="1">
        <v>4.67014714068672E-4</v>
      </c>
      <c r="S4" s="1">
        <v>4.9137942551606088E-4</v>
      </c>
      <c r="T4" s="1">
        <v>2.1159716113134584E-4</v>
      </c>
      <c r="U4" s="1">
        <v>2.0804712403504934E-4</v>
      </c>
      <c r="V4" s="1">
        <v>4.2683904055119666E-4</v>
      </c>
      <c r="W4" s="13" t="s">
        <v>21</v>
      </c>
    </row>
    <row r="5" spans="1:23" x14ac:dyDescent="0.25">
      <c r="A5" s="5" t="s">
        <v>75</v>
      </c>
      <c r="B5" s="2" t="s">
        <v>76</v>
      </c>
      <c r="C5" s="3" t="s">
        <v>7</v>
      </c>
      <c r="D5" s="3" t="s">
        <v>8</v>
      </c>
      <c r="E5" s="3" t="s">
        <v>9</v>
      </c>
      <c r="F5" s="3" t="s">
        <v>10</v>
      </c>
      <c r="G5" s="3" t="s">
        <v>11</v>
      </c>
      <c r="H5" s="3" t="s">
        <v>20</v>
      </c>
      <c r="I5" s="3" t="s">
        <v>18</v>
      </c>
      <c r="J5" s="4" t="s">
        <v>78</v>
      </c>
      <c r="K5" s="4">
        <v>1</v>
      </c>
      <c r="L5" s="1">
        <v>1.3830417265673182E-3</v>
      </c>
      <c r="M5" s="1">
        <v>0.35210906493778099</v>
      </c>
      <c r="N5" s="1">
        <v>1.2799255642826797</v>
      </c>
      <c r="O5" s="1">
        <v>1.1453155834131588</v>
      </c>
      <c r="P5" s="1">
        <v>0.86463798157749416</v>
      </c>
      <c r="Q5" s="1">
        <v>1.027192230026388</v>
      </c>
      <c r="R5" s="1">
        <v>1.0588892129909631</v>
      </c>
      <c r="S5" s="1">
        <v>1.1206677885395571</v>
      </c>
      <c r="T5" s="1">
        <v>0.4305992462369112</v>
      </c>
      <c r="U5" s="1">
        <v>0.49232258815798929</v>
      </c>
      <c r="V5" s="1">
        <v>1.0092103438703341</v>
      </c>
      <c r="W5" s="13" t="s">
        <v>21</v>
      </c>
    </row>
    <row r="6" spans="1:23" x14ac:dyDescent="0.25">
      <c r="A6" s="5" t="s">
        <v>75</v>
      </c>
      <c r="B6" s="2" t="s">
        <v>76</v>
      </c>
      <c r="C6" s="3" t="s">
        <v>7</v>
      </c>
      <c r="D6" s="3" t="s">
        <v>8</v>
      </c>
      <c r="E6" s="3" t="s">
        <v>9</v>
      </c>
      <c r="F6" s="3" t="s">
        <v>10</v>
      </c>
      <c r="G6" s="3" t="s">
        <v>11</v>
      </c>
      <c r="H6" s="3" t="s">
        <v>20</v>
      </c>
      <c r="I6" s="3" t="s">
        <v>18</v>
      </c>
      <c r="J6" s="4" t="s">
        <v>79</v>
      </c>
      <c r="K6" s="4">
        <v>298</v>
      </c>
      <c r="L6" s="1">
        <v>7.7162221338490496E-7</v>
      </c>
      <c r="M6" s="1">
        <v>1.916617611779707E-4</v>
      </c>
      <c r="N6" s="1">
        <v>6.7900407008980297E-4</v>
      </c>
      <c r="O6" s="1">
        <v>6.005140012261171E-4</v>
      </c>
      <c r="P6" s="1">
        <v>4.4943622151326628E-4</v>
      </c>
      <c r="Q6" s="1">
        <v>5.1772650883569963E-4</v>
      </c>
      <c r="R6" s="1">
        <v>5.2323490448319746E-4</v>
      </c>
      <c r="S6" s="1">
        <v>5.6234886928882447E-4</v>
      </c>
      <c r="T6" s="1">
        <v>2.1832819764672988E-4</v>
      </c>
      <c r="U6" s="1">
        <v>2.4968292125289606E-4</v>
      </c>
      <c r="V6" s="1">
        <v>5.1017477464279821E-4</v>
      </c>
      <c r="W6" s="13" t="s">
        <v>21</v>
      </c>
    </row>
    <row r="7" spans="1:23" x14ac:dyDescent="0.25">
      <c r="A7" s="5" t="s">
        <v>75</v>
      </c>
      <c r="B7" s="2" t="s">
        <v>76</v>
      </c>
      <c r="C7" s="3" t="s">
        <v>7</v>
      </c>
      <c r="D7" s="3" t="s">
        <v>8</v>
      </c>
      <c r="E7" s="3" t="s">
        <v>9</v>
      </c>
      <c r="F7" s="3" t="s">
        <v>10</v>
      </c>
      <c r="G7" s="3" t="s">
        <v>11</v>
      </c>
      <c r="H7" s="3" t="s">
        <v>59</v>
      </c>
      <c r="I7" s="3" t="s">
        <v>14</v>
      </c>
      <c r="J7" s="4" t="s">
        <v>77</v>
      </c>
      <c r="K7" s="4">
        <v>25</v>
      </c>
      <c r="L7" s="1">
        <v>5.0902045653797467E-11</v>
      </c>
      <c r="M7" s="1">
        <v>1.4856807213303486E-8</v>
      </c>
      <c r="N7" s="1">
        <v>9.7334689279713944E-9</v>
      </c>
      <c r="O7" s="1">
        <v>1.138706979133638E-8</v>
      </c>
      <c r="P7" s="1">
        <v>1.9958083735344221E-8</v>
      </c>
      <c r="Q7" s="1">
        <v>1.7873488316428838E-8</v>
      </c>
      <c r="R7" s="1">
        <v>1.9953685846992098E-8</v>
      </c>
      <c r="S7" s="1">
        <v>2.5381798124652909E-8</v>
      </c>
      <c r="T7" s="1">
        <v>2.4836728776334792E-8</v>
      </c>
      <c r="U7" s="1">
        <v>1.6931705246322939E-8</v>
      </c>
      <c r="V7" s="1">
        <v>1.7312890769663226E-8</v>
      </c>
      <c r="W7" s="13" t="s">
        <v>56</v>
      </c>
    </row>
    <row r="8" spans="1:23" x14ac:dyDescent="0.25">
      <c r="A8" s="5" t="s">
        <v>75</v>
      </c>
      <c r="B8" s="2" t="s">
        <v>76</v>
      </c>
      <c r="C8" s="3" t="s">
        <v>7</v>
      </c>
      <c r="D8" s="3" t="s">
        <v>8</v>
      </c>
      <c r="E8" s="3" t="s">
        <v>9</v>
      </c>
      <c r="F8" s="3" t="s">
        <v>10</v>
      </c>
      <c r="G8" s="3" t="s">
        <v>11</v>
      </c>
      <c r="H8" s="3" t="s">
        <v>59</v>
      </c>
      <c r="I8" s="3" t="s">
        <v>14</v>
      </c>
      <c r="J8" s="4" t="s">
        <v>78</v>
      </c>
      <c r="K8" s="4">
        <v>1</v>
      </c>
      <c r="L8" s="1">
        <v>0</v>
      </c>
      <c r="M8" s="1">
        <v>0</v>
      </c>
      <c r="N8" s="1">
        <v>0</v>
      </c>
      <c r="O8" s="1">
        <v>0</v>
      </c>
      <c r="P8" s="1">
        <v>0</v>
      </c>
      <c r="Q8" s="1">
        <v>0</v>
      </c>
      <c r="R8" s="1">
        <v>0</v>
      </c>
      <c r="S8" s="1">
        <v>0</v>
      </c>
      <c r="T8" s="1">
        <v>0</v>
      </c>
      <c r="U8" s="1">
        <v>0</v>
      </c>
      <c r="V8" s="1">
        <v>0</v>
      </c>
      <c r="W8" s="13" t="s">
        <v>56</v>
      </c>
    </row>
    <row r="9" spans="1:23" x14ac:dyDescent="0.25">
      <c r="A9" s="5" t="s">
        <v>75</v>
      </c>
      <c r="B9" s="2" t="s">
        <v>76</v>
      </c>
      <c r="C9" s="3" t="s">
        <v>7</v>
      </c>
      <c r="D9" s="3" t="s">
        <v>8</v>
      </c>
      <c r="E9" s="3" t="s">
        <v>9</v>
      </c>
      <c r="F9" s="3" t="s">
        <v>10</v>
      </c>
      <c r="G9" s="3" t="s">
        <v>11</v>
      </c>
      <c r="H9" s="3" t="s">
        <v>59</v>
      </c>
      <c r="I9" s="3" t="s">
        <v>14</v>
      </c>
      <c r="J9" s="4" t="s">
        <v>79</v>
      </c>
      <c r="K9" s="4">
        <v>298</v>
      </c>
      <c r="L9" s="1">
        <v>1.210537075213521E-10</v>
      </c>
      <c r="M9" s="1">
        <v>3.5418628396515513E-8</v>
      </c>
      <c r="N9" s="1">
        <v>2.3204589924283801E-8</v>
      </c>
      <c r="O9" s="1">
        <v>2.7146774382545929E-8</v>
      </c>
      <c r="P9" s="1">
        <v>4.7580071625060637E-8</v>
      </c>
      <c r="Q9" s="1">
        <v>4.2610396146366343E-8</v>
      </c>
      <c r="R9" s="1">
        <v>4.7569587059229155E-8</v>
      </c>
      <c r="S9" s="1">
        <v>6.0510206729172545E-8</v>
      </c>
      <c r="T9" s="1">
        <v>5.9210761402782152E-8</v>
      </c>
      <c r="U9" s="1">
        <v>4.0365185307233879E-8</v>
      </c>
      <c r="V9" s="1">
        <v>4.1273931594877126E-8</v>
      </c>
      <c r="W9" s="13" t="s">
        <v>56</v>
      </c>
    </row>
    <row r="10" spans="1:23" x14ac:dyDescent="0.25">
      <c r="A10" s="5" t="s">
        <v>75</v>
      </c>
      <c r="B10" s="2" t="s">
        <v>76</v>
      </c>
      <c r="C10" s="3" t="s">
        <v>7</v>
      </c>
      <c r="D10" s="3" t="s">
        <v>8</v>
      </c>
      <c r="E10" s="3" t="s">
        <v>9</v>
      </c>
      <c r="F10" s="3" t="s">
        <v>10</v>
      </c>
      <c r="G10" s="3" t="s">
        <v>11</v>
      </c>
      <c r="H10" s="3" t="s">
        <v>59</v>
      </c>
      <c r="I10" s="3" t="s">
        <v>15</v>
      </c>
      <c r="J10" s="4" t="s">
        <v>77</v>
      </c>
      <c r="K10" s="4">
        <v>25</v>
      </c>
      <c r="L10" s="1">
        <v>3.0873789864262323E-9</v>
      </c>
      <c r="M10" s="1">
        <v>7.807996851951464E-9</v>
      </c>
      <c r="N10" s="1">
        <v>6.6148022008905334E-9</v>
      </c>
      <c r="O10" s="1">
        <v>7.8837775697607003E-9</v>
      </c>
      <c r="P10" s="1">
        <v>1.5210050226927893E-8</v>
      </c>
      <c r="Q10" s="1">
        <v>1.0006404715050073E-8</v>
      </c>
      <c r="R10" s="1">
        <v>8.3221822102107028E-9</v>
      </c>
      <c r="S10" s="1">
        <v>5.0953722723845887E-8</v>
      </c>
      <c r="T10" s="1">
        <v>1.8842102741359916E-8</v>
      </c>
      <c r="U10" s="1">
        <v>1.1236972782863669E-8</v>
      </c>
      <c r="V10" s="1">
        <v>1.4834281371090206E-8</v>
      </c>
      <c r="W10" s="13" t="s">
        <v>56</v>
      </c>
    </row>
    <row r="11" spans="1:23" x14ac:dyDescent="0.25">
      <c r="A11" s="5" t="s">
        <v>75</v>
      </c>
      <c r="B11" s="2" t="s">
        <v>76</v>
      </c>
      <c r="C11" s="3" t="s">
        <v>7</v>
      </c>
      <c r="D11" s="3" t="s">
        <v>8</v>
      </c>
      <c r="E11" s="3" t="s">
        <v>9</v>
      </c>
      <c r="F11" s="3" t="s">
        <v>10</v>
      </c>
      <c r="G11" s="3" t="s">
        <v>11</v>
      </c>
      <c r="H11" s="3" t="s">
        <v>59</v>
      </c>
      <c r="I11" s="3" t="s">
        <v>15</v>
      </c>
      <c r="J11" s="4" t="s">
        <v>78</v>
      </c>
      <c r="K11" s="4">
        <v>1</v>
      </c>
      <c r="L11" s="1">
        <v>0</v>
      </c>
      <c r="M11" s="1">
        <v>0</v>
      </c>
      <c r="N11" s="1">
        <v>0</v>
      </c>
      <c r="O11" s="1">
        <v>0</v>
      </c>
      <c r="P11" s="1">
        <v>0</v>
      </c>
      <c r="Q11" s="1">
        <v>0</v>
      </c>
      <c r="R11" s="1">
        <v>0</v>
      </c>
      <c r="S11" s="1">
        <v>0</v>
      </c>
      <c r="T11" s="1">
        <v>0</v>
      </c>
      <c r="U11" s="1">
        <v>0</v>
      </c>
      <c r="V11" s="1">
        <v>0</v>
      </c>
      <c r="W11" s="13" t="s">
        <v>56</v>
      </c>
    </row>
    <row r="12" spans="1:23" x14ac:dyDescent="0.25">
      <c r="A12" s="5" t="s">
        <v>75</v>
      </c>
      <c r="B12" s="2" t="s">
        <v>76</v>
      </c>
      <c r="C12" s="3" t="s">
        <v>7</v>
      </c>
      <c r="D12" s="3" t="s">
        <v>8</v>
      </c>
      <c r="E12" s="3" t="s">
        <v>9</v>
      </c>
      <c r="F12" s="3" t="s">
        <v>10</v>
      </c>
      <c r="G12" s="3" t="s">
        <v>11</v>
      </c>
      <c r="H12" s="3" t="s">
        <v>59</v>
      </c>
      <c r="I12" s="3" t="s">
        <v>15</v>
      </c>
      <c r="J12" s="4" t="s">
        <v>79</v>
      </c>
      <c r="K12" s="4">
        <v>298</v>
      </c>
      <c r="L12" s="1">
        <v>7.30264309427017E-9</v>
      </c>
      <c r="M12" s="1">
        <v>1.8609544783500867E-8</v>
      </c>
      <c r="N12" s="1">
        <v>1.5753461126830399E-8</v>
      </c>
      <c r="O12" s="1">
        <v>1.879492572630951E-8</v>
      </c>
      <c r="P12" s="1">
        <v>3.6260759740996104E-8</v>
      </c>
      <c r="Q12" s="1">
        <v>2.3855268840679373E-8</v>
      </c>
      <c r="R12" s="1">
        <v>1.9840082389142312E-8</v>
      </c>
      <c r="S12" s="1">
        <v>1.2147367497364857E-7</v>
      </c>
      <c r="T12" s="1">
        <v>4.4919572935402046E-8</v>
      </c>
      <c r="U12" s="1">
        <v>2.6788943114346984E-8</v>
      </c>
      <c r="V12" s="1">
        <v>3.5364926788679043E-8</v>
      </c>
      <c r="W12" s="13" t="s">
        <v>56</v>
      </c>
    </row>
    <row r="13" spans="1:23" x14ac:dyDescent="0.25">
      <c r="A13" s="5" t="s">
        <v>75</v>
      </c>
      <c r="B13" s="2" t="s">
        <v>76</v>
      </c>
      <c r="C13" s="3" t="s">
        <v>7</v>
      </c>
      <c r="D13" s="3" t="s">
        <v>8</v>
      </c>
      <c r="E13" s="3" t="s">
        <v>9</v>
      </c>
      <c r="F13" s="3" t="s">
        <v>10</v>
      </c>
      <c r="G13" s="3" t="s">
        <v>11</v>
      </c>
      <c r="H13" s="3" t="s">
        <v>59</v>
      </c>
      <c r="I13" s="3" t="s">
        <v>19</v>
      </c>
      <c r="J13" s="4" t="s">
        <v>77</v>
      </c>
      <c r="K13" s="4">
        <v>25</v>
      </c>
      <c r="L13" s="1">
        <v>0</v>
      </c>
      <c r="M13" s="1">
        <v>0</v>
      </c>
      <c r="N13" s="1">
        <v>0</v>
      </c>
      <c r="O13" s="1">
        <v>0</v>
      </c>
      <c r="P13" s="1">
        <v>0</v>
      </c>
      <c r="Q13" s="1">
        <v>0</v>
      </c>
      <c r="R13" s="1">
        <v>0</v>
      </c>
      <c r="S13" s="1">
        <v>0</v>
      </c>
      <c r="T13" s="1">
        <v>0</v>
      </c>
      <c r="U13" s="1">
        <v>0</v>
      </c>
      <c r="V13" s="1">
        <v>3.6339595612851318E-10</v>
      </c>
      <c r="W13" s="13" t="s">
        <v>56</v>
      </c>
    </row>
    <row r="14" spans="1:23" x14ac:dyDescent="0.25">
      <c r="A14" s="5" t="s">
        <v>75</v>
      </c>
      <c r="B14" s="2" t="s">
        <v>76</v>
      </c>
      <c r="C14" s="3" t="s">
        <v>7</v>
      </c>
      <c r="D14" s="3" t="s">
        <v>8</v>
      </c>
      <c r="E14" s="3" t="s">
        <v>9</v>
      </c>
      <c r="F14" s="3" t="s">
        <v>10</v>
      </c>
      <c r="G14" s="3" t="s">
        <v>11</v>
      </c>
      <c r="H14" s="3" t="s">
        <v>59</v>
      </c>
      <c r="I14" s="3" t="s">
        <v>19</v>
      </c>
      <c r="J14" s="4" t="s">
        <v>78</v>
      </c>
      <c r="K14" s="4">
        <v>1</v>
      </c>
      <c r="L14" s="1">
        <v>0</v>
      </c>
      <c r="M14" s="1">
        <v>0</v>
      </c>
      <c r="N14" s="1">
        <v>0</v>
      </c>
      <c r="O14" s="1">
        <v>0</v>
      </c>
      <c r="P14" s="1">
        <v>0</v>
      </c>
      <c r="Q14" s="1">
        <v>0</v>
      </c>
      <c r="R14" s="1">
        <v>0</v>
      </c>
      <c r="S14" s="1">
        <v>0</v>
      </c>
      <c r="T14" s="1">
        <v>0</v>
      </c>
      <c r="U14" s="1">
        <v>0</v>
      </c>
      <c r="V14" s="1">
        <v>0</v>
      </c>
      <c r="W14" s="13" t="s">
        <v>56</v>
      </c>
    </row>
    <row r="15" spans="1:23" x14ac:dyDescent="0.25">
      <c r="A15" s="5" t="s">
        <v>75</v>
      </c>
      <c r="B15" s="2" t="s">
        <v>76</v>
      </c>
      <c r="C15" s="3" t="s">
        <v>7</v>
      </c>
      <c r="D15" s="3" t="s">
        <v>8</v>
      </c>
      <c r="E15" s="3" t="s">
        <v>9</v>
      </c>
      <c r="F15" s="3" t="s">
        <v>10</v>
      </c>
      <c r="G15" s="3" t="s">
        <v>11</v>
      </c>
      <c r="H15" s="3" t="s">
        <v>59</v>
      </c>
      <c r="I15" s="3" t="s">
        <v>19</v>
      </c>
      <c r="J15" s="4" t="s">
        <v>79</v>
      </c>
      <c r="K15" s="4">
        <v>298</v>
      </c>
      <c r="L15" s="1">
        <v>0</v>
      </c>
      <c r="M15" s="1">
        <v>0</v>
      </c>
      <c r="N15" s="1">
        <v>0</v>
      </c>
      <c r="O15" s="1">
        <v>0</v>
      </c>
      <c r="P15" s="1">
        <v>0</v>
      </c>
      <c r="Q15" s="1">
        <v>0</v>
      </c>
      <c r="R15" s="1">
        <v>0</v>
      </c>
      <c r="S15" s="1">
        <v>0</v>
      </c>
      <c r="T15" s="1">
        <v>0</v>
      </c>
      <c r="U15" s="1">
        <v>0</v>
      </c>
      <c r="V15" s="1">
        <v>8.6633595941037545E-10</v>
      </c>
      <c r="W15" s="13" t="s">
        <v>56</v>
      </c>
    </row>
    <row r="16" spans="1:23" x14ac:dyDescent="0.25">
      <c r="A16" s="5" t="s">
        <v>75</v>
      </c>
      <c r="B16" s="2" t="s">
        <v>76</v>
      </c>
      <c r="C16" s="3" t="s">
        <v>7</v>
      </c>
      <c r="D16" s="3" t="s">
        <v>8</v>
      </c>
      <c r="E16" s="3" t="s">
        <v>9</v>
      </c>
      <c r="F16" s="3" t="s">
        <v>10</v>
      </c>
      <c r="G16" s="3" t="s">
        <v>11</v>
      </c>
      <c r="H16" s="3" t="s">
        <v>36</v>
      </c>
      <c r="I16" s="3" t="s">
        <v>14</v>
      </c>
      <c r="J16" s="4" t="s">
        <v>77</v>
      </c>
      <c r="K16" s="4">
        <v>25</v>
      </c>
      <c r="L16" s="1">
        <v>8.4084885124359483E-3</v>
      </c>
      <c r="M16" s="1">
        <v>8.1522841873058506E-3</v>
      </c>
      <c r="N16" s="1">
        <v>7.6581778335420153E-3</v>
      </c>
      <c r="O16" s="1">
        <v>5.1760646147483652E-3</v>
      </c>
      <c r="P16" s="1">
        <v>5.773947156194054E-3</v>
      </c>
      <c r="Q16" s="1">
        <v>4.9206719341939615E-3</v>
      </c>
      <c r="R16" s="1">
        <v>5.5413539501233044E-3</v>
      </c>
      <c r="S16" s="1">
        <v>5.8178794598513096E-3</v>
      </c>
      <c r="T16" s="1">
        <v>5.5629861905581316E-3</v>
      </c>
      <c r="U16" s="1">
        <v>4.9534039536368174E-3</v>
      </c>
      <c r="V16" s="1">
        <v>4.9737829321328487E-3</v>
      </c>
      <c r="W16" s="13" t="s">
        <v>37</v>
      </c>
    </row>
    <row r="17" spans="1:23" x14ac:dyDescent="0.25">
      <c r="A17" s="5" t="s">
        <v>75</v>
      </c>
      <c r="B17" s="2" t="s">
        <v>76</v>
      </c>
      <c r="C17" s="3" t="s">
        <v>7</v>
      </c>
      <c r="D17" s="3" t="s">
        <v>8</v>
      </c>
      <c r="E17" s="3" t="s">
        <v>9</v>
      </c>
      <c r="F17" s="3" t="s">
        <v>10</v>
      </c>
      <c r="G17" s="3" t="s">
        <v>11</v>
      </c>
      <c r="H17" s="3" t="s">
        <v>36</v>
      </c>
      <c r="I17" s="3" t="s">
        <v>14</v>
      </c>
      <c r="J17" s="4" t="s">
        <v>79</v>
      </c>
      <c r="K17" s="4">
        <v>298</v>
      </c>
      <c r="L17" s="1">
        <v>1.3156992833511544E-2</v>
      </c>
      <c r="M17" s="1">
        <v>1.2754248611040004E-2</v>
      </c>
      <c r="N17" s="1">
        <v>1.1981219220576487E-2</v>
      </c>
      <c r="O17" s="1">
        <v>8.0979530897738166E-3</v>
      </c>
      <c r="P17" s="1">
        <v>9.0333403258655975E-3</v>
      </c>
      <c r="Q17" s="1">
        <v>7.6983912410464534E-3</v>
      </c>
      <c r="R17" s="1">
        <v>8.6694482549679111E-3</v>
      </c>
      <c r="S17" s="1">
        <v>9.1020724149373754E-3</v>
      </c>
      <c r="T17" s="1">
        <v>8.7032918951281974E-3</v>
      </c>
      <c r="U17" s="1">
        <v>7.7496004854647992E-3</v>
      </c>
      <c r="V17" s="1">
        <v>7.7814833973218417E-3</v>
      </c>
      <c r="W17" s="13" t="s">
        <v>37</v>
      </c>
    </row>
    <row r="18" spans="1:23" x14ac:dyDescent="0.25">
      <c r="A18" s="5" t="s">
        <v>75</v>
      </c>
      <c r="B18" s="2" t="s">
        <v>76</v>
      </c>
      <c r="C18" s="3" t="s">
        <v>7</v>
      </c>
      <c r="D18" s="3" t="s">
        <v>8</v>
      </c>
      <c r="E18" s="3" t="s">
        <v>9</v>
      </c>
      <c r="F18" s="3" t="s">
        <v>10</v>
      </c>
      <c r="G18" s="3" t="s">
        <v>11</v>
      </c>
      <c r="H18" s="3" t="s">
        <v>36</v>
      </c>
      <c r="I18" s="3" t="s">
        <v>15</v>
      </c>
      <c r="J18" s="4" t="s">
        <v>77</v>
      </c>
      <c r="K18" s="4">
        <v>25</v>
      </c>
      <c r="L18" s="1">
        <v>2.3345654686934558E-3</v>
      </c>
      <c r="M18" s="1">
        <v>3.3276053091583647E-3</v>
      </c>
      <c r="N18" s="1">
        <v>3.7728427574151911E-3</v>
      </c>
      <c r="O18" s="1">
        <v>3.1862967314822506E-3</v>
      </c>
      <c r="P18" s="1">
        <v>3.5643273807953427E-3</v>
      </c>
      <c r="Q18" s="1">
        <v>3.7177342926373561E-3</v>
      </c>
      <c r="R18" s="1">
        <v>4.0263312566311887E-3</v>
      </c>
      <c r="S18" s="1">
        <v>8.2926140391038697E-3</v>
      </c>
      <c r="T18" s="1">
        <v>8.6694546232778738E-3</v>
      </c>
      <c r="U18" s="1">
        <v>8.2372514658871718E-3</v>
      </c>
      <c r="V18" s="1">
        <v>8.8951722577975973E-3</v>
      </c>
      <c r="W18" s="13" t="s">
        <v>37</v>
      </c>
    </row>
    <row r="19" spans="1:23" x14ac:dyDescent="0.25">
      <c r="A19" s="5" t="s">
        <v>75</v>
      </c>
      <c r="B19" s="2" t="s">
        <v>76</v>
      </c>
      <c r="C19" s="3" t="s">
        <v>7</v>
      </c>
      <c r="D19" s="3" t="s">
        <v>8</v>
      </c>
      <c r="E19" s="3" t="s">
        <v>9</v>
      </c>
      <c r="F19" s="3" t="s">
        <v>10</v>
      </c>
      <c r="G19" s="3" t="s">
        <v>11</v>
      </c>
      <c r="H19" s="3" t="s">
        <v>36</v>
      </c>
      <c r="I19" s="3" t="s">
        <v>15</v>
      </c>
      <c r="J19" s="4" t="s">
        <v>79</v>
      </c>
      <c r="K19" s="4">
        <v>298</v>
      </c>
      <c r="L19" s="1">
        <v>2.9997088925966826E-3</v>
      </c>
      <c r="M19" s="1">
        <v>5.5975488849097036E-3</v>
      </c>
      <c r="N19" s="1">
        <v>6.8751159214800696E-3</v>
      </c>
      <c r="O19" s="1">
        <v>4.9850547139940688E-3</v>
      </c>
      <c r="P19" s="1">
        <v>5.5763901872543141E-3</v>
      </c>
      <c r="Q19" s="1">
        <v>5.816395300831145E-3</v>
      </c>
      <c r="R19" s="1">
        <v>6.2991952509994942E-3</v>
      </c>
      <c r="S19" s="1">
        <v>1.2973794664178008E-2</v>
      </c>
      <c r="T19" s="1">
        <v>1.3563361758118236E-2</v>
      </c>
      <c r="U19" s="1">
        <v>1.2887179918380478E-2</v>
      </c>
      <c r="V19" s="1">
        <v>1.3916496997324342E-2</v>
      </c>
      <c r="W19" s="13" t="s">
        <v>37</v>
      </c>
    </row>
    <row r="20" spans="1:23" x14ac:dyDescent="0.25">
      <c r="A20" s="5" t="s">
        <v>75</v>
      </c>
      <c r="B20" s="2" t="s">
        <v>76</v>
      </c>
      <c r="C20" s="3" t="s">
        <v>7</v>
      </c>
      <c r="D20" s="3" t="s">
        <v>8</v>
      </c>
      <c r="E20" s="3" t="s">
        <v>9</v>
      </c>
      <c r="F20" s="3" t="s">
        <v>10</v>
      </c>
      <c r="G20" s="3" t="s">
        <v>11</v>
      </c>
      <c r="H20" s="3" t="s">
        <v>38</v>
      </c>
      <c r="I20" s="3" t="s">
        <v>14</v>
      </c>
      <c r="J20" s="4" t="s">
        <v>77</v>
      </c>
      <c r="K20" s="4">
        <v>25</v>
      </c>
      <c r="L20" s="1">
        <v>1.3104978413580173E-4</v>
      </c>
      <c r="M20" s="1">
        <v>3.4284347592506814E-4</v>
      </c>
      <c r="N20" s="1">
        <v>3.4514283739500641E-4</v>
      </c>
      <c r="O20" s="1">
        <v>3.8303591757578092E-4</v>
      </c>
      <c r="P20" s="1">
        <v>3.112295666567068E-4</v>
      </c>
      <c r="Q20" s="1">
        <v>3.3314708744829188E-4</v>
      </c>
      <c r="R20" s="1">
        <v>3.4040204627414376E-4</v>
      </c>
      <c r="S20" s="1">
        <v>3.3050306025635286E-4</v>
      </c>
      <c r="T20" s="1">
        <v>3.3247473799206929E-4</v>
      </c>
      <c r="U20" s="1">
        <v>2.9317374079580592E-4</v>
      </c>
      <c r="V20" s="1">
        <v>2.8804560422394048E-4</v>
      </c>
      <c r="W20" s="13" t="s">
        <v>39</v>
      </c>
    </row>
    <row r="21" spans="1:23" x14ac:dyDescent="0.25">
      <c r="A21" s="5" t="s">
        <v>75</v>
      </c>
      <c r="B21" s="2" t="s">
        <v>76</v>
      </c>
      <c r="C21" s="3" t="s">
        <v>7</v>
      </c>
      <c r="D21" s="3" t="s">
        <v>8</v>
      </c>
      <c r="E21" s="3" t="s">
        <v>9</v>
      </c>
      <c r="F21" s="3" t="s">
        <v>10</v>
      </c>
      <c r="G21" s="3" t="s">
        <v>11</v>
      </c>
      <c r="H21" s="3" t="s">
        <v>38</v>
      </c>
      <c r="I21" s="3" t="s">
        <v>14</v>
      </c>
      <c r="J21" s="4" t="s">
        <v>79</v>
      </c>
      <c r="K21" s="4">
        <v>298</v>
      </c>
      <c r="L21" s="1">
        <v>3.0754108087908516E-4</v>
      </c>
      <c r="M21" s="1">
        <v>8.0456792705277673E-4</v>
      </c>
      <c r="N21" s="1">
        <v>8.0996395364430873E-4</v>
      </c>
      <c r="O21" s="1">
        <v>8.9888953964606746E-4</v>
      </c>
      <c r="P21" s="1">
        <v>7.2937978712178469E-4</v>
      </c>
      <c r="Q21" s="1">
        <v>7.8189730614551816E-4</v>
      </c>
      <c r="R21" s="1">
        <v>7.9883850209384692E-4</v>
      </c>
      <c r="S21" s="1">
        <v>7.7384885645257829E-4</v>
      </c>
      <c r="T21" s="1">
        <v>7.7523911802267989E-4</v>
      </c>
      <c r="U21" s="1">
        <v>6.8141382446053713E-4</v>
      </c>
      <c r="V21" s="1">
        <v>6.6243886873190174E-4</v>
      </c>
      <c r="W21" s="13" t="s">
        <v>39</v>
      </c>
    </row>
    <row r="22" spans="1:23" x14ac:dyDescent="0.25">
      <c r="A22" s="5" t="s">
        <v>75</v>
      </c>
      <c r="B22" s="2" t="s">
        <v>76</v>
      </c>
      <c r="C22" s="3" t="s">
        <v>7</v>
      </c>
      <c r="D22" s="3" t="s">
        <v>8</v>
      </c>
      <c r="E22" s="3" t="s">
        <v>9</v>
      </c>
      <c r="F22" s="3" t="s">
        <v>10</v>
      </c>
      <c r="G22" s="3" t="s">
        <v>11</v>
      </c>
      <c r="H22" s="3" t="s">
        <v>38</v>
      </c>
      <c r="I22" s="3" t="s">
        <v>15</v>
      </c>
      <c r="J22" s="4" t="s">
        <v>77</v>
      </c>
      <c r="K22" s="4">
        <v>25</v>
      </c>
      <c r="L22" s="1">
        <v>0</v>
      </c>
      <c r="M22" s="1">
        <v>4.9370436572607995E-6</v>
      </c>
      <c r="N22" s="1">
        <v>4.5588593695879992E-6</v>
      </c>
      <c r="O22" s="1">
        <v>5.7633291463312221E-6</v>
      </c>
      <c r="P22" s="1">
        <v>9.5029207315619429E-6</v>
      </c>
      <c r="Q22" s="1">
        <v>9.3772876862586521E-6</v>
      </c>
      <c r="R22" s="1">
        <v>1.0983700519580833E-5</v>
      </c>
      <c r="S22" s="1">
        <v>9.3157169585088393E-6</v>
      </c>
      <c r="T22" s="1">
        <v>1.1593620280548761E-5</v>
      </c>
      <c r="U22" s="1">
        <v>6.256417804859257E-6</v>
      </c>
      <c r="V22" s="1">
        <v>9.715639715614419E-6</v>
      </c>
      <c r="W22" s="13" t="s">
        <v>39</v>
      </c>
    </row>
    <row r="23" spans="1:23" x14ac:dyDescent="0.25">
      <c r="A23" s="5" t="s">
        <v>75</v>
      </c>
      <c r="B23" s="2" t="s">
        <v>76</v>
      </c>
      <c r="C23" s="3" t="s">
        <v>7</v>
      </c>
      <c r="D23" s="3" t="s">
        <v>8</v>
      </c>
      <c r="E23" s="3" t="s">
        <v>9</v>
      </c>
      <c r="F23" s="3" t="s">
        <v>10</v>
      </c>
      <c r="G23" s="3" t="s">
        <v>11</v>
      </c>
      <c r="H23" s="3" t="s">
        <v>38</v>
      </c>
      <c r="I23" s="3" t="s">
        <v>15</v>
      </c>
      <c r="J23" s="4" t="s">
        <v>79</v>
      </c>
      <c r="K23" s="4">
        <v>298</v>
      </c>
      <c r="L23" s="1">
        <v>0</v>
      </c>
      <c r="M23" s="1">
        <v>1.1586007202676781E-5</v>
      </c>
      <c r="N23" s="1">
        <v>1.0698503225580638E-5</v>
      </c>
      <c r="O23" s="1">
        <v>1.3525092674152794E-5</v>
      </c>
      <c r="P23" s="1">
        <v>2.2300979226792992E-5</v>
      </c>
      <c r="Q23" s="1">
        <v>2.2006149877727497E-5</v>
      </c>
      <c r="R23" s="1">
        <v>2.5775999194326322E-5</v>
      </c>
      <c r="S23" s="1">
        <v>2.1861658772380616E-5</v>
      </c>
      <c r="T23" s="1">
        <v>2.7207328393377797E-5</v>
      </c>
      <c r="U23" s="1">
        <v>1.4682248483553448E-5</v>
      </c>
      <c r="V23" s="1">
        <v>2.2800177502618136E-5</v>
      </c>
      <c r="W23" s="13" t="s">
        <v>39</v>
      </c>
    </row>
    <row r="24" spans="1:23" x14ac:dyDescent="0.25">
      <c r="A24" s="5" t="s">
        <v>75</v>
      </c>
      <c r="B24" s="2" t="s">
        <v>76</v>
      </c>
      <c r="C24" s="3" t="s">
        <v>7</v>
      </c>
      <c r="D24" s="3" t="s">
        <v>8</v>
      </c>
      <c r="E24" s="3" t="s">
        <v>9</v>
      </c>
      <c r="F24" s="3" t="s">
        <v>10</v>
      </c>
      <c r="G24" s="3" t="s">
        <v>11</v>
      </c>
      <c r="H24" s="3" t="s">
        <v>12</v>
      </c>
      <c r="I24" s="3" t="s">
        <v>14</v>
      </c>
      <c r="J24" s="4" t="s">
        <v>77</v>
      </c>
      <c r="K24" s="4">
        <v>25</v>
      </c>
      <c r="L24" s="1">
        <v>3.524482229063586E-3</v>
      </c>
      <c r="M24" s="1">
        <v>1.562098862314781E-3</v>
      </c>
      <c r="N24" s="1">
        <v>1.65595740568113E-3</v>
      </c>
      <c r="O24" s="1">
        <v>0</v>
      </c>
      <c r="P24" s="1">
        <v>0</v>
      </c>
      <c r="Q24" s="1">
        <v>0</v>
      </c>
      <c r="R24" s="1">
        <v>0</v>
      </c>
      <c r="S24" s="1">
        <v>0</v>
      </c>
      <c r="T24" s="1">
        <v>0</v>
      </c>
      <c r="U24" s="1">
        <v>0</v>
      </c>
      <c r="V24" s="1">
        <v>0</v>
      </c>
      <c r="W24" s="13" t="s">
        <v>13</v>
      </c>
    </row>
    <row r="25" spans="1:23" x14ac:dyDescent="0.25">
      <c r="A25" s="5" t="s">
        <v>75</v>
      </c>
      <c r="B25" s="2" t="s">
        <v>76</v>
      </c>
      <c r="C25" s="3" t="s">
        <v>7</v>
      </c>
      <c r="D25" s="3" t="s">
        <v>8</v>
      </c>
      <c r="E25" s="3" t="s">
        <v>9</v>
      </c>
      <c r="F25" s="3" t="s">
        <v>10</v>
      </c>
      <c r="G25" s="3" t="s">
        <v>11</v>
      </c>
      <c r="H25" s="3" t="s">
        <v>12</v>
      </c>
      <c r="I25" s="3" t="s">
        <v>14</v>
      </c>
      <c r="J25" s="4" t="s">
        <v>78</v>
      </c>
      <c r="K25" s="4">
        <v>1</v>
      </c>
      <c r="L25" s="1">
        <v>0.95274486765332422</v>
      </c>
      <c r="M25" s="1">
        <v>0.49982236611713549</v>
      </c>
      <c r="N25" s="1">
        <v>0.53294799088168276</v>
      </c>
      <c r="O25" s="1">
        <v>0</v>
      </c>
      <c r="P25" s="1">
        <v>0</v>
      </c>
      <c r="Q25" s="1">
        <v>0</v>
      </c>
      <c r="R25" s="1">
        <v>0</v>
      </c>
      <c r="S25" s="1">
        <v>0</v>
      </c>
      <c r="T25" s="1">
        <v>0</v>
      </c>
      <c r="U25" s="1">
        <v>0</v>
      </c>
      <c r="V25" s="1">
        <v>0</v>
      </c>
      <c r="W25" s="13" t="s">
        <v>13</v>
      </c>
    </row>
    <row r="26" spans="1:23" x14ac:dyDescent="0.25">
      <c r="A26" s="5" t="s">
        <v>75</v>
      </c>
      <c r="B26" s="2" t="s">
        <v>76</v>
      </c>
      <c r="C26" s="3" t="s">
        <v>7</v>
      </c>
      <c r="D26" s="3" t="s">
        <v>8</v>
      </c>
      <c r="E26" s="3" t="s">
        <v>9</v>
      </c>
      <c r="F26" s="3" t="s">
        <v>10</v>
      </c>
      <c r="G26" s="3" t="s">
        <v>11</v>
      </c>
      <c r="H26" s="3" t="s">
        <v>12</v>
      </c>
      <c r="I26" s="3" t="s">
        <v>14</v>
      </c>
      <c r="J26" s="4" t="s">
        <v>79</v>
      </c>
      <c r="K26" s="4">
        <v>298</v>
      </c>
      <c r="L26" s="1">
        <v>6.2129119758702698E-3</v>
      </c>
      <c r="M26" s="1">
        <v>2.7083954092788644E-3</v>
      </c>
      <c r="N26" s="1">
        <v>2.8711290582864105E-3</v>
      </c>
      <c r="O26" s="1">
        <v>0</v>
      </c>
      <c r="P26" s="1">
        <v>0</v>
      </c>
      <c r="Q26" s="1">
        <v>0</v>
      </c>
      <c r="R26" s="1">
        <v>0</v>
      </c>
      <c r="S26" s="1">
        <v>0</v>
      </c>
      <c r="T26" s="1">
        <v>0</v>
      </c>
      <c r="U26" s="1">
        <v>0</v>
      </c>
      <c r="V26" s="1">
        <v>0</v>
      </c>
      <c r="W26" s="13" t="s">
        <v>13</v>
      </c>
    </row>
    <row r="27" spans="1:23" x14ac:dyDescent="0.25">
      <c r="A27" s="5" t="s">
        <v>75</v>
      </c>
      <c r="B27" s="2" t="s">
        <v>76</v>
      </c>
      <c r="C27" s="3" t="s">
        <v>7</v>
      </c>
      <c r="D27" s="3" t="s">
        <v>8</v>
      </c>
      <c r="E27" s="3" t="s">
        <v>9</v>
      </c>
      <c r="F27" s="3" t="s">
        <v>10</v>
      </c>
      <c r="G27" s="3" t="s">
        <v>11</v>
      </c>
      <c r="H27" s="3" t="s">
        <v>12</v>
      </c>
      <c r="I27" s="3" t="s">
        <v>15</v>
      </c>
      <c r="J27" s="4" t="s">
        <v>77</v>
      </c>
      <c r="K27" s="4">
        <v>25</v>
      </c>
      <c r="L27" s="1">
        <v>4.6157056472529909E-4</v>
      </c>
      <c r="M27" s="1">
        <v>4.5696230907994929E-4</v>
      </c>
      <c r="N27" s="1">
        <v>3.9642939129771267E-4</v>
      </c>
      <c r="O27" s="1">
        <v>7.6483028952884988E-4</v>
      </c>
      <c r="P27" s="1">
        <v>8.76305671426638E-4</v>
      </c>
      <c r="Q27" s="1">
        <v>7.8956555859931437E-4</v>
      </c>
      <c r="R27" s="1">
        <v>8.0655031757428085E-4</v>
      </c>
      <c r="S27" s="1">
        <v>6.8771064188357961E-4</v>
      </c>
      <c r="T27" s="1">
        <v>7.9356145244301602E-4</v>
      </c>
      <c r="U27" s="1">
        <v>8.2487466149016523E-4</v>
      </c>
      <c r="V27" s="1">
        <v>8.2245977950111133E-4</v>
      </c>
      <c r="W27" s="13" t="s">
        <v>13</v>
      </c>
    </row>
    <row r="28" spans="1:23" x14ac:dyDescent="0.25">
      <c r="A28" s="5" t="s">
        <v>75</v>
      </c>
      <c r="B28" s="2" t="s">
        <v>76</v>
      </c>
      <c r="C28" s="3" t="s">
        <v>7</v>
      </c>
      <c r="D28" s="3" t="s">
        <v>8</v>
      </c>
      <c r="E28" s="3" t="s">
        <v>9</v>
      </c>
      <c r="F28" s="3" t="s">
        <v>10</v>
      </c>
      <c r="G28" s="3" t="s">
        <v>11</v>
      </c>
      <c r="H28" s="3" t="s">
        <v>12</v>
      </c>
      <c r="I28" s="3" t="s">
        <v>15</v>
      </c>
      <c r="J28" s="4" t="s">
        <v>78</v>
      </c>
      <c r="K28" s="4">
        <v>1</v>
      </c>
      <c r="L28" s="1">
        <v>0.15081173285969865</v>
      </c>
      <c r="M28" s="1">
        <v>0.14322692140801971</v>
      </c>
      <c r="N28" s="1">
        <v>0.13875411227549292</v>
      </c>
      <c r="O28" s="1">
        <v>0.27273565226332314</v>
      </c>
      <c r="P28" s="1">
        <v>0.2959125632268626</v>
      </c>
      <c r="Q28" s="1">
        <v>0.28083255424823023</v>
      </c>
      <c r="R28" s="1">
        <v>0.29432267388425393</v>
      </c>
      <c r="S28" s="1">
        <v>0.25296133574353552</v>
      </c>
      <c r="T28" s="1">
        <v>0.29744954334638513</v>
      </c>
      <c r="U28" s="1">
        <v>0.31849961366857737</v>
      </c>
      <c r="V28" s="1">
        <v>0.30526334384637532</v>
      </c>
      <c r="W28" s="13" t="s">
        <v>13</v>
      </c>
    </row>
    <row r="29" spans="1:23" x14ac:dyDescent="0.25">
      <c r="A29" s="5" t="s">
        <v>75</v>
      </c>
      <c r="B29" s="2" t="s">
        <v>76</v>
      </c>
      <c r="C29" s="3" t="s">
        <v>7</v>
      </c>
      <c r="D29" s="3" t="s">
        <v>8</v>
      </c>
      <c r="E29" s="3" t="s">
        <v>9</v>
      </c>
      <c r="F29" s="3" t="s">
        <v>10</v>
      </c>
      <c r="G29" s="3" t="s">
        <v>11</v>
      </c>
      <c r="H29" s="3" t="s">
        <v>12</v>
      </c>
      <c r="I29" s="3" t="s">
        <v>15</v>
      </c>
      <c r="J29" s="4" t="s">
        <v>79</v>
      </c>
      <c r="K29" s="4">
        <v>298</v>
      </c>
      <c r="L29" s="1">
        <v>8.0027943731280954E-4</v>
      </c>
      <c r="M29" s="1">
        <v>7.922895598884358E-4</v>
      </c>
      <c r="N29" s="1">
        <v>6.8733648643908875E-4</v>
      </c>
      <c r="O29" s="1">
        <v>1.3260766619903844E-3</v>
      </c>
      <c r="P29" s="1">
        <v>1.5193547059498946E-3</v>
      </c>
      <c r="Q29" s="1">
        <v>1.3689631212369206E-3</v>
      </c>
      <c r="R29" s="1">
        <v>1.3984116051615166E-3</v>
      </c>
      <c r="S29" s="1">
        <v>1.192365214727603E-3</v>
      </c>
      <c r="T29" s="1">
        <v>1.375891274635746E-3</v>
      </c>
      <c r="U29" s="1">
        <v>1.4301826858127665E-3</v>
      </c>
      <c r="V29" s="1">
        <v>1.4259957195131999E-3</v>
      </c>
      <c r="W29" s="13" t="s">
        <v>13</v>
      </c>
    </row>
    <row r="30" spans="1:23" x14ac:dyDescent="0.25">
      <c r="A30" s="5" t="s">
        <v>75</v>
      </c>
      <c r="B30" s="2" t="s">
        <v>76</v>
      </c>
      <c r="C30" s="3" t="s">
        <v>7</v>
      </c>
      <c r="D30" s="3" t="s">
        <v>8</v>
      </c>
      <c r="E30" s="3" t="s">
        <v>9</v>
      </c>
      <c r="F30" s="3" t="s">
        <v>10</v>
      </c>
      <c r="G30" s="3" t="s">
        <v>11</v>
      </c>
      <c r="H30" s="3" t="s">
        <v>32</v>
      </c>
      <c r="I30" s="3" t="s">
        <v>14</v>
      </c>
      <c r="J30" s="4" t="s">
        <v>77</v>
      </c>
      <c r="K30" s="4">
        <v>25</v>
      </c>
      <c r="L30" s="1">
        <v>1.1686310689676691E-4</v>
      </c>
      <c r="M30" s="1">
        <v>2.186672E-5</v>
      </c>
      <c r="N30" s="1">
        <v>1.1305040000000002E-5</v>
      </c>
      <c r="O30" s="1">
        <v>1.9809600000000001E-5</v>
      </c>
      <c r="P30" s="1">
        <v>9.2108800000000005E-6</v>
      </c>
      <c r="Q30" s="1">
        <v>1.2521520000000002E-5</v>
      </c>
      <c r="R30" s="1">
        <v>1.1797680000000001E-5</v>
      </c>
      <c r="S30" s="1">
        <v>1.1175120000000001E-5</v>
      </c>
      <c r="T30" s="1">
        <v>1.9596319999999999E-5</v>
      </c>
      <c r="U30" s="1">
        <v>2.4288799999999997E-5</v>
      </c>
      <c r="V30" s="1">
        <v>2.4788480000000004E-5</v>
      </c>
      <c r="W30" s="13" t="s">
        <v>33</v>
      </c>
    </row>
    <row r="31" spans="1:23" x14ac:dyDescent="0.25">
      <c r="A31" s="5" t="s">
        <v>75</v>
      </c>
      <c r="B31" s="2" t="s">
        <v>76</v>
      </c>
      <c r="C31" s="3" t="s">
        <v>7</v>
      </c>
      <c r="D31" s="3" t="s">
        <v>8</v>
      </c>
      <c r="E31" s="3" t="s">
        <v>9</v>
      </c>
      <c r="F31" s="3" t="s">
        <v>10</v>
      </c>
      <c r="G31" s="3" t="s">
        <v>11</v>
      </c>
      <c r="H31" s="3" t="s">
        <v>32</v>
      </c>
      <c r="I31" s="3" t="s">
        <v>14</v>
      </c>
      <c r="J31" s="4" t="s">
        <v>79</v>
      </c>
      <c r="K31" s="4">
        <v>298</v>
      </c>
      <c r="L31" s="1">
        <v>2.7424849610998777E-4</v>
      </c>
      <c r="M31" s="1">
        <v>5.131572516E-5</v>
      </c>
      <c r="N31" s="1">
        <v>2.6530102620000003E-5</v>
      </c>
      <c r="O31" s="1">
        <v>4.6488178800000013E-5</v>
      </c>
      <c r="P31" s="1">
        <v>2.161563264E-5</v>
      </c>
      <c r="Q31" s="1">
        <v>2.938487706E-5</v>
      </c>
      <c r="R31" s="1">
        <v>2.7686205540000004E-5</v>
      </c>
      <c r="S31" s="1">
        <v>2.6225212860000006E-5</v>
      </c>
      <c r="T31" s="1">
        <v>4.5987663960000002E-5</v>
      </c>
      <c r="U31" s="1">
        <v>5.6999741400000001E-5</v>
      </c>
      <c r="V31" s="1">
        <v>5.8172365440000016E-5</v>
      </c>
      <c r="W31" s="13" t="s">
        <v>33</v>
      </c>
    </row>
    <row r="32" spans="1:23" x14ac:dyDescent="0.25">
      <c r="A32" s="5" t="s">
        <v>75</v>
      </c>
      <c r="B32" s="2" t="s">
        <v>76</v>
      </c>
      <c r="C32" s="3" t="s">
        <v>7</v>
      </c>
      <c r="D32" s="3" t="s">
        <v>8</v>
      </c>
      <c r="E32" s="3" t="s">
        <v>9</v>
      </c>
      <c r="F32" s="3" t="s">
        <v>10</v>
      </c>
      <c r="G32" s="3" t="s">
        <v>11</v>
      </c>
      <c r="H32" s="3" t="s">
        <v>22</v>
      </c>
      <c r="I32" s="3" t="s">
        <v>14</v>
      </c>
      <c r="J32" s="4" t="s">
        <v>77</v>
      </c>
      <c r="K32" s="4">
        <v>25</v>
      </c>
      <c r="L32" s="1">
        <v>9.2807058557027835E-9</v>
      </c>
      <c r="M32" s="1">
        <v>8.9051124223713736E-7</v>
      </c>
      <c r="N32" s="1">
        <v>5.1751031251521875E-7</v>
      </c>
      <c r="O32" s="1">
        <v>3.2063816194759115E-7</v>
      </c>
      <c r="P32" s="1">
        <v>4.3211125175555446E-7</v>
      </c>
      <c r="Q32" s="1">
        <v>3.6660180329901273E-7</v>
      </c>
      <c r="R32" s="1">
        <v>3.858975966131312E-7</v>
      </c>
      <c r="S32" s="1">
        <v>3.9274114955424425E-7</v>
      </c>
      <c r="T32" s="1">
        <v>2.8575042159505792E-7</v>
      </c>
      <c r="U32" s="1">
        <v>1.7101710995937318E-7</v>
      </c>
      <c r="V32" s="1">
        <v>1.4968121092861005E-7</v>
      </c>
      <c r="W32" s="13" t="s">
        <v>23</v>
      </c>
    </row>
    <row r="33" spans="1:23" x14ac:dyDescent="0.25">
      <c r="A33" s="5" t="s">
        <v>75</v>
      </c>
      <c r="B33" s="2" t="s">
        <v>76</v>
      </c>
      <c r="C33" s="3" t="s">
        <v>7</v>
      </c>
      <c r="D33" s="3" t="s">
        <v>8</v>
      </c>
      <c r="E33" s="3" t="s">
        <v>9</v>
      </c>
      <c r="F33" s="3" t="s">
        <v>10</v>
      </c>
      <c r="G33" s="3" t="s">
        <v>11</v>
      </c>
      <c r="H33" s="3" t="s">
        <v>22</v>
      </c>
      <c r="I33" s="3" t="s">
        <v>14</v>
      </c>
      <c r="J33" s="4" t="s">
        <v>78</v>
      </c>
      <c r="K33" s="4">
        <v>1</v>
      </c>
      <c r="L33" s="1">
        <v>9.5572745802958259E-6</v>
      </c>
      <c r="M33" s="1">
        <v>8.736148277837544E-4</v>
      </c>
      <c r="N33" s="1">
        <v>5.0977354739300141E-4</v>
      </c>
      <c r="O33" s="1">
        <v>3.1619585267547105E-4</v>
      </c>
      <c r="P33" s="1">
        <v>4.2611145147536931E-4</v>
      </c>
      <c r="Q33" s="1">
        <v>3.6120373282762892E-4</v>
      </c>
      <c r="R33" s="1">
        <v>3.8054648327342914E-4</v>
      </c>
      <c r="S33" s="1">
        <v>3.8729513894709207E-4</v>
      </c>
      <c r="T33" s="1">
        <v>2.8178801574893974E-4</v>
      </c>
      <c r="U33" s="1">
        <v>1.6864567270126989E-4</v>
      </c>
      <c r="V33" s="1">
        <v>1.4760563147040004E-4</v>
      </c>
      <c r="W33" s="13" t="s">
        <v>23</v>
      </c>
    </row>
    <row r="34" spans="1:23" x14ac:dyDescent="0.25">
      <c r="A34" s="5" t="s">
        <v>75</v>
      </c>
      <c r="B34" s="2" t="s">
        <v>76</v>
      </c>
      <c r="C34" s="3" t="s">
        <v>7</v>
      </c>
      <c r="D34" s="3" t="s">
        <v>8</v>
      </c>
      <c r="E34" s="3" t="s">
        <v>9</v>
      </c>
      <c r="F34" s="3" t="s">
        <v>10</v>
      </c>
      <c r="G34" s="3" t="s">
        <v>11</v>
      </c>
      <c r="H34" s="3" t="s">
        <v>22</v>
      </c>
      <c r="I34" s="3" t="s">
        <v>14</v>
      </c>
      <c r="J34" s="4" t="s">
        <v>79</v>
      </c>
      <c r="K34" s="4">
        <v>298</v>
      </c>
      <c r="L34" s="1">
        <v>2.2071094350294164E-8</v>
      </c>
      <c r="M34" s="1">
        <v>2.1229788014933356E-6</v>
      </c>
      <c r="N34" s="1">
        <v>1.2337445850362814E-6</v>
      </c>
      <c r="O34" s="1">
        <v>7.6440137808305726E-7</v>
      </c>
      <c r="P34" s="1">
        <v>1.0301532241852419E-6</v>
      </c>
      <c r="Q34" s="1">
        <v>8.7397869906484624E-7</v>
      </c>
      <c r="R34" s="1">
        <v>9.1997987032570494E-7</v>
      </c>
      <c r="S34" s="1">
        <v>9.3629490053731838E-7</v>
      </c>
      <c r="T34" s="1">
        <v>6.8122900508261812E-7</v>
      </c>
      <c r="U34" s="1">
        <v>4.0770479014314565E-7</v>
      </c>
      <c r="V34" s="1">
        <v>3.5684000685380633E-7</v>
      </c>
      <c r="W34" s="13" t="s">
        <v>23</v>
      </c>
    </row>
    <row r="35" spans="1:23" x14ac:dyDescent="0.25">
      <c r="A35" s="5" t="s">
        <v>75</v>
      </c>
      <c r="B35" s="2" t="s">
        <v>76</v>
      </c>
      <c r="C35" s="3" t="s">
        <v>7</v>
      </c>
      <c r="D35" s="3" t="s">
        <v>8</v>
      </c>
      <c r="E35" s="3" t="s">
        <v>9</v>
      </c>
      <c r="F35" s="3" t="s">
        <v>10</v>
      </c>
      <c r="G35" s="3" t="s">
        <v>11</v>
      </c>
      <c r="H35" s="3" t="s">
        <v>22</v>
      </c>
      <c r="I35" s="3" t="s">
        <v>15</v>
      </c>
      <c r="J35" s="4" t="s">
        <v>77</v>
      </c>
      <c r="K35" s="4">
        <v>25</v>
      </c>
      <c r="L35" s="1">
        <v>5.6290579032872415E-7</v>
      </c>
      <c r="M35" s="1">
        <v>4.6800829250774783E-7</v>
      </c>
      <c r="N35" s="1">
        <v>3.5169664377021553E-7</v>
      </c>
      <c r="O35" s="1">
        <v>2.2199213629962762E-7</v>
      </c>
      <c r="P35" s="1">
        <v>3.2931186831245714E-7</v>
      </c>
      <c r="Q35" s="1">
        <v>2.0524063059952519E-7</v>
      </c>
      <c r="R35" s="1">
        <v>1.6094821468691124E-7</v>
      </c>
      <c r="S35" s="1">
        <v>7.884241903726474E-7</v>
      </c>
      <c r="T35" s="1">
        <v>2.167813181263697E-7</v>
      </c>
      <c r="U35" s="1">
        <v>1.1349799574586967E-7</v>
      </c>
      <c r="V35" s="1">
        <v>1.2825201917008895E-7</v>
      </c>
      <c r="W35" s="13" t="s">
        <v>23</v>
      </c>
    </row>
    <row r="36" spans="1:23" x14ac:dyDescent="0.25">
      <c r="A36" s="5" t="s">
        <v>75</v>
      </c>
      <c r="B36" s="2" t="s">
        <v>76</v>
      </c>
      <c r="C36" s="3" t="s">
        <v>7</v>
      </c>
      <c r="D36" s="3" t="s">
        <v>8</v>
      </c>
      <c r="E36" s="3" t="s">
        <v>9</v>
      </c>
      <c r="F36" s="3" t="s">
        <v>10</v>
      </c>
      <c r="G36" s="3" t="s">
        <v>11</v>
      </c>
      <c r="H36" s="3" t="s">
        <v>22</v>
      </c>
      <c r="I36" s="3" t="s">
        <v>15</v>
      </c>
      <c r="J36" s="4" t="s">
        <v>78</v>
      </c>
      <c r="K36" s="4">
        <v>1</v>
      </c>
      <c r="L36" s="1">
        <v>5.4643284046938193E-4</v>
      </c>
      <c r="M36" s="1">
        <v>4.1859298468768997E-4</v>
      </c>
      <c r="N36" s="1">
        <v>3.4681694888691664E-4</v>
      </c>
      <c r="O36" s="1">
        <v>2.4935751354606799E-4</v>
      </c>
      <c r="P36" s="1">
        <v>3.2469188113239263E-4</v>
      </c>
      <c r="Q36" s="1">
        <v>2.0220349896990343E-4</v>
      </c>
      <c r="R36" s="1">
        <v>1.5854242852138305E-4</v>
      </c>
      <c r="S36" s="1">
        <v>7.7749167317369989E-4</v>
      </c>
      <c r="T36" s="1">
        <v>2.137646942750504E-4</v>
      </c>
      <c r="U36" s="1">
        <v>1.0582427579349164E-4</v>
      </c>
      <c r="V36" s="1">
        <v>1.2647504147768337E-4</v>
      </c>
      <c r="W36" s="13" t="s">
        <v>23</v>
      </c>
    </row>
    <row r="37" spans="1:23" x14ac:dyDescent="0.25">
      <c r="A37" s="5" t="s">
        <v>75</v>
      </c>
      <c r="B37" s="2" t="s">
        <v>76</v>
      </c>
      <c r="C37" s="3" t="s">
        <v>7</v>
      </c>
      <c r="D37" s="3" t="s">
        <v>8</v>
      </c>
      <c r="E37" s="3" t="s">
        <v>9</v>
      </c>
      <c r="F37" s="3" t="s">
        <v>10</v>
      </c>
      <c r="G37" s="3" t="s">
        <v>11</v>
      </c>
      <c r="H37" s="3" t="s">
        <v>22</v>
      </c>
      <c r="I37" s="3" t="s">
        <v>15</v>
      </c>
      <c r="J37" s="4" t="s">
        <v>79</v>
      </c>
      <c r="K37" s="4">
        <v>298</v>
      </c>
      <c r="L37" s="1">
        <v>1.3314530223019538E-6</v>
      </c>
      <c r="M37" s="1">
        <v>1.1154488716649455E-6</v>
      </c>
      <c r="N37" s="1">
        <v>8.3758202253196839E-7</v>
      </c>
      <c r="O37" s="1">
        <v>5.2922925293831226E-7</v>
      </c>
      <c r="P37" s="1">
        <v>7.8507949405689791E-7</v>
      </c>
      <c r="Q37" s="1">
        <v>4.8929366334926812E-7</v>
      </c>
      <c r="R37" s="1">
        <v>3.8370054381359641E-7</v>
      </c>
      <c r="S37" s="1">
        <v>1.879603269848391E-6</v>
      </c>
      <c r="T37" s="1">
        <v>5.1680666241326525E-7</v>
      </c>
      <c r="U37" s="1">
        <v>2.7057922185815328E-7</v>
      </c>
      <c r="V37" s="1">
        <v>3.0575281370149197E-7</v>
      </c>
      <c r="W37" s="13" t="s">
        <v>23</v>
      </c>
    </row>
    <row r="38" spans="1:23" x14ac:dyDescent="0.25">
      <c r="A38" s="5" t="s">
        <v>75</v>
      </c>
      <c r="B38" s="2" t="s">
        <v>76</v>
      </c>
      <c r="C38" s="3" t="s">
        <v>7</v>
      </c>
      <c r="D38" s="3" t="s">
        <v>8</v>
      </c>
      <c r="E38" s="3" t="s">
        <v>9</v>
      </c>
      <c r="F38" s="3" t="s">
        <v>10</v>
      </c>
      <c r="G38" s="3" t="s">
        <v>11</v>
      </c>
      <c r="H38" s="3" t="s">
        <v>22</v>
      </c>
      <c r="I38" s="3" t="s">
        <v>19</v>
      </c>
      <c r="J38" s="4" t="s">
        <v>77</v>
      </c>
      <c r="K38" s="4">
        <v>25</v>
      </c>
      <c r="L38" s="1">
        <v>0</v>
      </c>
      <c r="M38" s="1">
        <v>0</v>
      </c>
      <c r="N38" s="1">
        <v>0</v>
      </c>
      <c r="O38" s="1">
        <v>0</v>
      </c>
      <c r="P38" s="1">
        <v>0</v>
      </c>
      <c r="Q38" s="1">
        <v>0</v>
      </c>
      <c r="R38" s="1">
        <v>0</v>
      </c>
      <c r="S38" s="1">
        <v>0</v>
      </c>
      <c r="T38" s="1">
        <v>0</v>
      </c>
      <c r="U38" s="1">
        <v>0</v>
      </c>
      <c r="V38" s="1">
        <v>3.1417946016957393E-9</v>
      </c>
      <c r="W38" s="13" t="s">
        <v>23</v>
      </c>
    </row>
    <row r="39" spans="1:23" x14ac:dyDescent="0.25">
      <c r="A39" s="5" t="s">
        <v>75</v>
      </c>
      <c r="B39" s="2" t="s">
        <v>76</v>
      </c>
      <c r="C39" s="3" t="s">
        <v>7</v>
      </c>
      <c r="D39" s="3" t="s">
        <v>8</v>
      </c>
      <c r="E39" s="3" t="s">
        <v>9</v>
      </c>
      <c r="F39" s="3" t="s">
        <v>10</v>
      </c>
      <c r="G39" s="3" t="s">
        <v>11</v>
      </c>
      <c r="H39" s="3" t="s">
        <v>22</v>
      </c>
      <c r="I39" s="3" t="s">
        <v>19</v>
      </c>
      <c r="J39" s="4" t="s">
        <v>78</v>
      </c>
      <c r="K39" s="4">
        <v>1</v>
      </c>
      <c r="L39" s="1">
        <v>0</v>
      </c>
      <c r="M39" s="1">
        <v>0</v>
      </c>
      <c r="N39" s="1">
        <v>0</v>
      </c>
      <c r="O39" s="1">
        <v>0</v>
      </c>
      <c r="P39" s="1">
        <v>0</v>
      </c>
      <c r="Q39" s="1">
        <v>0</v>
      </c>
      <c r="R39" s="1">
        <v>0</v>
      </c>
      <c r="S39" s="1">
        <v>0</v>
      </c>
      <c r="T39" s="1">
        <v>0</v>
      </c>
      <c r="U39" s="1">
        <v>0</v>
      </c>
      <c r="V39" s="1">
        <v>3.0982283832188915E-6</v>
      </c>
      <c r="W39" s="13" t="s">
        <v>23</v>
      </c>
    </row>
    <row r="40" spans="1:23" x14ac:dyDescent="0.25">
      <c r="A40" s="5" t="s">
        <v>75</v>
      </c>
      <c r="B40" s="2" t="s">
        <v>76</v>
      </c>
      <c r="C40" s="3" t="s">
        <v>7</v>
      </c>
      <c r="D40" s="3" t="s">
        <v>8</v>
      </c>
      <c r="E40" s="3" t="s">
        <v>9</v>
      </c>
      <c r="F40" s="3" t="s">
        <v>10</v>
      </c>
      <c r="G40" s="3" t="s">
        <v>11</v>
      </c>
      <c r="H40" s="3" t="s">
        <v>22</v>
      </c>
      <c r="I40" s="3" t="s">
        <v>19</v>
      </c>
      <c r="J40" s="4" t="s">
        <v>79</v>
      </c>
      <c r="K40" s="4">
        <v>298</v>
      </c>
      <c r="L40" s="1">
        <v>0</v>
      </c>
      <c r="M40" s="1">
        <v>0</v>
      </c>
      <c r="N40" s="1">
        <v>0</v>
      </c>
      <c r="O40" s="1">
        <v>0</v>
      </c>
      <c r="P40" s="1">
        <v>0</v>
      </c>
      <c r="Q40" s="1">
        <v>0</v>
      </c>
      <c r="R40" s="1">
        <v>0</v>
      </c>
      <c r="S40" s="1">
        <v>0</v>
      </c>
      <c r="T40" s="1">
        <v>0</v>
      </c>
      <c r="U40" s="1">
        <v>0</v>
      </c>
      <c r="V40" s="1">
        <v>7.4900383304426406E-9</v>
      </c>
      <c r="W40" s="13" t="s">
        <v>23</v>
      </c>
    </row>
    <row r="41" spans="1:23" x14ac:dyDescent="0.25">
      <c r="A41" s="5" t="s">
        <v>75</v>
      </c>
      <c r="B41" s="2" t="s">
        <v>76</v>
      </c>
      <c r="C41" s="3" t="s">
        <v>7</v>
      </c>
      <c r="D41" s="3" t="s">
        <v>8</v>
      </c>
      <c r="E41" s="3" t="s">
        <v>9</v>
      </c>
      <c r="F41" s="3" t="s">
        <v>10</v>
      </c>
      <c r="G41" s="3" t="s">
        <v>11</v>
      </c>
      <c r="H41" s="3" t="s">
        <v>24</v>
      </c>
      <c r="I41" s="3" t="s">
        <v>15</v>
      </c>
      <c r="J41" s="4" t="s">
        <v>77</v>
      </c>
      <c r="K41" s="4">
        <v>25</v>
      </c>
      <c r="L41" s="1">
        <v>2.9953128027813787E-8</v>
      </c>
      <c r="M41" s="1">
        <v>3.4402673778471201E-8</v>
      </c>
      <c r="N41" s="1">
        <v>5.2338972636903794E-8</v>
      </c>
      <c r="O41" s="1">
        <v>1.0069235160017446E-7</v>
      </c>
      <c r="P41" s="1">
        <v>0</v>
      </c>
      <c r="Q41" s="1">
        <v>0</v>
      </c>
      <c r="R41" s="1">
        <v>0</v>
      </c>
      <c r="S41" s="1">
        <v>0</v>
      </c>
      <c r="T41" s="1">
        <v>0</v>
      </c>
      <c r="U41" s="1">
        <v>0</v>
      </c>
      <c r="V41" s="1">
        <v>0</v>
      </c>
      <c r="W41" s="13" t="s">
        <v>25</v>
      </c>
    </row>
    <row r="42" spans="1:23" x14ac:dyDescent="0.25">
      <c r="A42" s="5" t="s">
        <v>75</v>
      </c>
      <c r="B42" s="2" t="s">
        <v>76</v>
      </c>
      <c r="C42" s="3" t="s">
        <v>7</v>
      </c>
      <c r="D42" s="3" t="s">
        <v>8</v>
      </c>
      <c r="E42" s="3" t="s">
        <v>9</v>
      </c>
      <c r="F42" s="3" t="s">
        <v>10</v>
      </c>
      <c r="G42" s="3" t="s">
        <v>11</v>
      </c>
      <c r="H42" s="3" t="s">
        <v>24</v>
      </c>
      <c r="I42" s="3" t="s">
        <v>15</v>
      </c>
      <c r="J42" s="4" t="s">
        <v>78</v>
      </c>
      <c r="K42" s="4">
        <v>1</v>
      </c>
      <c r="L42" s="1">
        <v>2.8893275838060742E-5</v>
      </c>
      <c r="M42" s="1">
        <v>3.1832450110866544E-5</v>
      </c>
      <c r="N42" s="1">
        <v>5.408135899906111E-5</v>
      </c>
      <c r="O42" s="1">
        <v>1.060023983908729E-4</v>
      </c>
      <c r="P42" s="1">
        <v>0</v>
      </c>
      <c r="Q42" s="1">
        <v>0</v>
      </c>
      <c r="R42" s="1">
        <v>0</v>
      </c>
      <c r="S42" s="1">
        <v>0</v>
      </c>
      <c r="T42" s="1">
        <v>0</v>
      </c>
      <c r="U42" s="1">
        <v>0</v>
      </c>
      <c r="V42" s="1">
        <v>0</v>
      </c>
      <c r="W42" s="13" t="s">
        <v>25</v>
      </c>
    </row>
    <row r="43" spans="1:23" x14ac:dyDescent="0.25">
      <c r="A43" s="5" t="s">
        <v>75</v>
      </c>
      <c r="B43" s="2" t="s">
        <v>76</v>
      </c>
      <c r="C43" s="3" t="s">
        <v>7</v>
      </c>
      <c r="D43" s="3" t="s">
        <v>8</v>
      </c>
      <c r="E43" s="3" t="s">
        <v>9</v>
      </c>
      <c r="F43" s="3" t="s">
        <v>10</v>
      </c>
      <c r="G43" s="3" t="s">
        <v>11</v>
      </c>
      <c r="H43" s="3" t="s">
        <v>24</v>
      </c>
      <c r="I43" s="3" t="s">
        <v>15</v>
      </c>
      <c r="J43" s="4" t="s">
        <v>79</v>
      </c>
      <c r="K43" s="4">
        <v>298</v>
      </c>
      <c r="L43" s="1">
        <v>7.1408257218308057E-8</v>
      </c>
      <c r="M43" s="1">
        <v>8.2015974287875327E-8</v>
      </c>
      <c r="N43" s="1">
        <v>1.2477611076637864E-7</v>
      </c>
      <c r="O43" s="1">
        <v>2.4005056621481589E-7</v>
      </c>
      <c r="P43" s="1">
        <v>0</v>
      </c>
      <c r="Q43" s="1">
        <v>0</v>
      </c>
      <c r="R43" s="1">
        <v>0</v>
      </c>
      <c r="S43" s="1">
        <v>0</v>
      </c>
      <c r="T43" s="1">
        <v>0</v>
      </c>
      <c r="U43" s="1">
        <v>0</v>
      </c>
      <c r="V43" s="1">
        <v>0</v>
      </c>
      <c r="W43" s="13" t="s">
        <v>25</v>
      </c>
    </row>
    <row r="44" spans="1:23" x14ac:dyDescent="0.25">
      <c r="A44" s="5" t="s">
        <v>75</v>
      </c>
      <c r="B44" s="2" t="s">
        <v>76</v>
      </c>
      <c r="C44" s="3" t="s">
        <v>7</v>
      </c>
      <c r="D44" s="3" t="s">
        <v>8</v>
      </c>
      <c r="E44" s="3" t="s">
        <v>9</v>
      </c>
      <c r="F44" s="3" t="s">
        <v>10</v>
      </c>
      <c r="G44" s="3" t="s">
        <v>11</v>
      </c>
      <c r="H44" s="3" t="s">
        <v>34</v>
      </c>
      <c r="I44" s="3" t="s">
        <v>14</v>
      </c>
      <c r="J44" s="4" t="s">
        <v>77</v>
      </c>
      <c r="K44" s="4">
        <v>25</v>
      </c>
      <c r="L44" s="1">
        <v>1.7349199999999996E-5</v>
      </c>
      <c r="M44" s="1">
        <v>1.879168E-5</v>
      </c>
      <c r="N44" s="1">
        <v>6.3978400000000002E-6</v>
      </c>
      <c r="O44" s="1">
        <v>1.7115439999999998E-5</v>
      </c>
      <c r="P44" s="1">
        <v>9.2241600000000011E-6</v>
      </c>
      <c r="Q44" s="1">
        <v>9.4159999999999993E-6</v>
      </c>
      <c r="R44" s="1">
        <v>0</v>
      </c>
      <c r="S44" s="1">
        <v>0</v>
      </c>
      <c r="T44" s="1">
        <v>0</v>
      </c>
      <c r="U44" s="1">
        <v>0</v>
      </c>
      <c r="V44" s="1">
        <v>0</v>
      </c>
      <c r="W44" s="13" t="s">
        <v>35</v>
      </c>
    </row>
    <row r="45" spans="1:23" x14ac:dyDescent="0.25">
      <c r="A45" s="5" t="s">
        <v>75</v>
      </c>
      <c r="B45" s="2" t="s">
        <v>76</v>
      </c>
      <c r="C45" s="3" t="s">
        <v>7</v>
      </c>
      <c r="D45" s="3" t="s">
        <v>8</v>
      </c>
      <c r="E45" s="3" t="s">
        <v>9</v>
      </c>
      <c r="F45" s="3" t="s">
        <v>10</v>
      </c>
      <c r="G45" s="3" t="s">
        <v>11</v>
      </c>
      <c r="H45" s="3" t="s">
        <v>34</v>
      </c>
      <c r="I45" s="3" t="s">
        <v>14</v>
      </c>
      <c r="J45" s="4" t="s">
        <v>79</v>
      </c>
      <c r="K45" s="4">
        <v>298</v>
      </c>
      <c r="L45" s="1">
        <v>4.0714235100000005E-5</v>
      </c>
      <c r="M45" s="1">
        <v>4.4099375040000011E-5</v>
      </c>
      <c r="N45" s="1">
        <v>1.5014131020000002E-5</v>
      </c>
      <c r="O45" s="1">
        <v>4.0165658820000012E-5</v>
      </c>
      <c r="P45" s="1">
        <v>2.1646797480000004E-5</v>
      </c>
      <c r="Q45" s="1">
        <v>2.2096998E-5</v>
      </c>
      <c r="R45" s="1">
        <v>0</v>
      </c>
      <c r="S45" s="1">
        <v>0</v>
      </c>
      <c r="T45" s="1">
        <v>0</v>
      </c>
      <c r="U45" s="1">
        <v>0</v>
      </c>
      <c r="V45" s="1">
        <v>0</v>
      </c>
      <c r="W45" s="13" t="s">
        <v>35</v>
      </c>
    </row>
    <row r="46" spans="1:23" x14ac:dyDescent="0.25">
      <c r="A46" s="5" t="s">
        <v>75</v>
      </c>
      <c r="B46" s="2" t="s">
        <v>76</v>
      </c>
      <c r="C46" s="3" t="s">
        <v>7</v>
      </c>
      <c r="D46" s="3" t="s">
        <v>8</v>
      </c>
      <c r="E46" s="3" t="s">
        <v>9</v>
      </c>
      <c r="F46" s="3" t="s">
        <v>10</v>
      </c>
      <c r="G46" s="3" t="s">
        <v>11</v>
      </c>
      <c r="H46" s="3" t="s">
        <v>16</v>
      </c>
      <c r="I46" s="3" t="s">
        <v>14</v>
      </c>
      <c r="J46" s="4" t="s">
        <v>77</v>
      </c>
      <c r="K46" s="4">
        <v>25</v>
      </c>
      <c r="L46" s="1">
        <v>3.7218154683676453E-3</v>
      </c>
      <c r="M46" s="1">
        <v>3.52947837577023E-3</v>
      </c>
      <c r="N46" s="1">
        <v>3.1355813113734727E-3</v>
      </c>
      <c r="O46" s="1">
        <v>3.0417149848693393E-3</v>
      </c>
      <c r="P46" s="1">
        <v>2.76449754459982E-3</v>
      </c>
      <c r="Q46" s="1">
        <v>2.4396453626100425E-3</v>
      </c>
      <c r="R46" s="1">
        <v>2.2704443064135412E-3</v>
      </c>
      <c r="S46" s="1">
        <v>1.902556405476936E-3</v>
      </c>
      <c r="T46" s="1">
        <v>1.7117848254248416E-3</v>
      </c>
      <c r="U46" s="1">
        <v>1.5376261009785955E-3</v>
      </c>
      <c r="V46" s="1">
        <v>1.4342850983660965E-3</v>
      </c>
      <c r="W46" s="13" t="s">
        <v>17</v>
      </c>
    </row>
    <row r="47" spans="1:23" x14ac:dyDescent="0.25">
      <c r="A47" s="5" t="s">
        <v>75</v>
      </c>
      <c r="B47" s="2" t="s">
        <v>76</v>
      </c>
      <c r="C47" s="3" t="s">
        <v>7</v>
      </c>
      <c r="D47" s="3" t="s">
        <v>8</v>
      </c>
      <c r="E47" s="3" t="s">
        <v>9</v>
      </c>
      <c r="F47" s="3" t="s">
        <v>10</v>
      </c>
      <c r="G47" s="3" t="s">
        <v>11</v>
      </c>
      <c r="H47" s="3" t="s">
        <v>16</v>
      </c>
      <c r="I47" s="3" t="s">
        <v>14</v>
      </c>
      <c r="J47" s="4" t="s">
        <v>78</v>
      </c>
      <c r="K47" s="4">
        <v>1</v>
      </c>
      <c r="L47" s="1">
        <v>7.932205483831881</v>
      </c>
      <c r="M47" s="1">
        <v>7.5099750835278627</v>
      </c>
      <c r="N47" s="1">
        <v>6.6701822220090605</v>
      </c>
      <c r="O47" s="1">
        <v>6.4743404619414449</v>
      </c>
      <c r="P47" s="1">
        <v>5.8737984565248071</v>
      </c>
      <c r="Q47" s="1">
        <v>5.1854482469706653</v>
      </c>
      <c r="R47" s="1">
        <v>4.8287552077286353</v>
      </c>
      <c r="S47" s="1">
        <v>4.049617232153552</v>
      </c>
      <c r="T47" s="1">
        <v>3.6414943476188593</v>
      </c>
      <c r="U47" s="1">
        <v>3.2705842380955885</v>
      </c>
      <c r="V47" s="1">
        <v>3.0494356138963226</v>
      </c>
      <c r="W47" s="13" t="s">
        <v>17</v>
      </c>
    </row>
    <row r="48" spans="1:23" x14ac:dyDescent="0.25">
      <c r="A48" s="5" t="s">
        <v>75</v>
      </c>
      <c r="B48" s="2" t="s">
        <v>76</v>
      </c>
      <c r="C48" s="3" t="s">
        <v>7</v>
      </c>
      <c r="D48" s="3" t="s">
        <v>8</v>
      </c>
      <c r="E48" s="3" t="s">
        <v>9</v>
      </c>
      <c r="F48" s="3" t="s">
        <v>10</v>
      </c>
      <c r="G48" s="3" t="s">
        <v>11</v>
      </c>
      <c r="H48" s="3" t="s">
        <v>16</v>
      </c>
      <c r="I48" s="3" t="s">
        <v>14</v>
      </c>
      <c r="J48" s="4" t="s">
        <v>79</v>
      </c>
      <c r="K48" s="4">
        <v>298</v>
      </c>
      <c r="L48" s="1">
        <v>4.4363892723959623E-3</v>
      </c>
      <c r="M48" s="1">
        <v>4.2071381534711429E-3</v>
      </c>
      <c r="N48" s="1">
        <v>3.7374639828676691E-3</v>
      </c>
      <c r="O48" s="1">
        <v>3.6257242618809842E-3</v>
      </c>
      <c r="P48" s="1">
        <v>3.2952810732188118E-3</v>
      </c>
      <c r="Q48" s="1">
        <v>2.9080508479631842E-3</v>
      </c>
      <c r="R48" s="1">
        <v>2.7063501989697237E-3</v>
      </c>
      <c r="S48" s="1">
        <v>2.2678784490935485E-3</v>
      </c>
      <c r="T48" s="1">
        <v>2.0404048006176798E-3</v>
      </c>
      <c r="U48" s="1">
        <v>1.8328536117322447E-3</v>
      </c>
      <c r="V48" s="1">
        <v>1.7096666453942347E-3</v>
      </c>
      <c r="W48" s="13" t="s">
        <v>17</v>
      </c>
    </row>
    <row r="49" spans="1:23" x14ac:dyDescent="0.25">
      <c r="A49" s="5" t="s">
        <v>75</v>
      </c>
      <c r="B49" s="2" t="s">
        <v>76</v>
      </c>
      <c r="C49" s="3" t="s">
        <v>7</v>
      </c>
      <c r="D49" s="3" t="s">
        <v>8</v>
      </c>
      <c r="E49" s="3" t="s">
        <v>9</v>
      </c>
      <c r="F49" s="3" t="s">
        <v>10</v>
      </c>
      <c r="G49" s="3" t="s">
        <v>11</v>
      </c>
      <c r="H49" s="3" t="s">
        <v>16</v>
      </c>
      <c r="I49" s="3" t="s">
        <v>18</v>
      </c>
      <c r="J49" s="4" t="s">
        <v>77</v>
      </c>
      <c r="K49" s="4">
        <v>25</v>
      </c>
      <c r="L49" s="1">
        <v>5.964155903702826E-4</v>
      </c>
      <c r="M49" s="1">
        <v>1.1270008317015977E-3</v>
      </c>
      <c r="N49" s="1">
        <v>6.7224229704060867E-4</v>
      </c>
      <c r="O49" s="1">
        <v>7.0913837233582764E-4</v>
      </c>
      <c r="P49" s="1">
        <v>6.8963962213857137E-4</v>
      </c>
      <c r="Q49" s="1">
        <v>6.5958447810756694E-4</v>
      </c>
      <c r="R49" s="1">
        <v>6.5508514211312012E-4</v>
      </c>
      <c r="S49" s="1">
        <v>6.4401061984759392E-4</v>
      </c>
      <c r="T49" s="1">
        <v>8.5724486391275379E-4</v>
      </c>
      <c r="U49" s="1">
        <v>8.6006176408272468E-4</v>
      </c>
      <c r="V49" s="1">
        <v>5.5573874644479081E-4</v>
      </c>
      <c r="W49" s="13" t="s">
        <v>17</v>
      </c>
    </row>
    <row r="50" spans="1:23" x14ac:dyDescent="0.25">
      <c r="A50" s="5" t="s">
        <v>75</v>
      </c>
      <c r="B50" s="2" t="s">
        <v>76</v>
      </c>
      <c r="C50" s="3" t="s">
        <v>7</v>
      </c>
      <c r="D50" s="3" t="s">
        <v>8</v>
      </c>
      <c r="E50" s="3" t="s">
        <v>9</v>
      </c>
      <c r="F50" s="3" t="s">
        <v>10</v>
      </c>
      <c r="G50" s="3" t="s">
        <v>11</v>
      </c>
      <c r="H50" s="3" t="s">
        <v>16</v>
      </c>
      <c r="I50" s="3" t="s">
        <v>18</v>
      </c>
      <c r="J50" s="4" t="s">
        <v>78</v>
      </c>
      <c r="K50" s="4">
        <v>1</v>
      </c>
      <c r="L50" s="1">
        <v>1.2936871579049118</v>
      </c>
      <c r="M50" s="1">
        <v>2.49819239666191</v>
      </c>
      <c r="N50" s="1">
        <v>1.5000068291190529</v>
      </c>
      <c r="O50" s="1">
        <v>1.5712242592420604</v>
      </c>
      <c r="P50" s="1">
        <v>1.5420429653039611</v>
      </c>
      <c r="Q50" s="1">
        <v>1.4853244276128397</v>
      </c>
      <c r="R50" s="1">
        <v>1.4599326157836257</v>
      </c>
      <c r="S50" s="1">
        <v>1.4227488414478575</v>
      </c>
      <c r="T50" s="1">
        <v>1.9259488751385145</v>
      </c>
      <c r="U50" s="1">
        <v>1.9352275754704651</v>
      </c>
      <c r="V50" s="1">
        <v>1.2314657928259714</v>
      </c>
      <c r="W50" s="13" t="s">
        <v>17</v>
      </c>
    </row>
    <row r="51" spans="1:23" x14ac:dyDescent="0.25">
      <c r="A51" s="5" t="s">
        <v>75</v>
      </c>
      <c r="B51" s="2" t="s">
        <v>76</v>
      </c>
      <c r="C51" s="3" t="s">
        <v>7</v>
      </c>
      <c r="D51" s="3" t="s">
        <v>8</v>
      </c>
      <c r="E51" s="3" t="s">
        <v>9</v>
      </c>
      <c r="F51" s="3" t="s">
        <v>10</v>
      </c>
      <c r="G51" s="3" t="s">
        <v>11</v>
      </c>
      <c r="H51" s="3" t="s">
        <v>16</v>
      </c>
      <c r="I51" s="3" t="s">
        <v>18</v>
      </c>
      <c r="J51" s="4" t="s">
        <v>79</v>
      </c>
      <c r="K51" s="4">
        <v>298</v>
      </c>
      <c r="L51" s="1">
        <v>7.0939839492313442E-4</v>
      </c>
      <c r="M51" s="1">
        <v>1.3433785453808255E-3</v>
      </c>
      <c r="N51" s="1">
        <v>8.1577018093043313E-4</v>
      </c>
      <c r="O51" s="1">
        <v>8.4956596271478825E-4</v>
      </c>
      <c r="P51" s="1">
        <v>8.3084135076757885E-4</v>
      </c>
      <c r="Q51" s="1">
        <v>7.9318335416680443E-4</v>
      </c>
      <c r="R51" s="1">
        <v>7.8086148795830721E-4</v>
      </c>
      <c r="S51" s="1">
        <v>7.6794228346558962E-4</v>
      </c>
      <c r="T51" s="1">
        <v>1.0218358781598086E-3</v>
      </c>
      <c r="U51" s="1">
        <v>1.025096642433367E-3</v>
      </c>
      <c r="V51" s="1">
        <v>6.6312806182881857E-4</v>
      </c>
      <c r="W51" s="13" t="s">
        <v>17</v>
      </c>
    </row>
    <row r="52" spans="1:23" x14ac:dyDescent="0.25">
      <c r="A52" s="5" t="s">
        <v>75</v>
      </c>
      <c r="B52" s="2" t="s">
        <v>76</v>
      </c>
      <c r="C52" s="3" t="s">
        <v>7</v>
      </c>
      <c r="D52" s="3" t="s">
        <v>8</v>
      </c>
      <c r="E52" s="3" t="s">
        <v>9</v>
      </c>
      <c r="F52" s="3" t="s">
        <v>10</v>
      </c>
      <c r="G52" s="3" t="s">
        <v>11</v>
      </c>
      <c r="H52" s="3" t="s">
        <v>16</v>
      </c>
      <c r="I52" s="3" t="s">
        <v>15</v>
      </c>
      <c r="J52" s="4" t="s">
        <v>77</v>
      </c>
      <c r="K52" s="4">
        <v>25</v>
      </c>
      <c r="L52" s="1">
        <v>5.1538397565704052E-4</v>
      </c>
      <c r="M52" s="1">
        <v>6.0101098472707096E-4</v>
      </c>
      <c r="N52" s="1">
        <v>5.9830782583609641E-4</v>
      </c>
      <c r="O52" s="1">
        <v>5.4428299512986251E-4</v>
      </c>
      <c r="P52" s="1">
        <v>4.9663694663590861E-4</v>
      </c>
      <c r="Q52" s="1">
        <v>4.7720226747337274E-4</v>
      </c>
      <c r="R52" s="1">
        <v>4.2222308524863291E-4</v>
      </c>
      <c r="S52" s="1">
        <v>4.0074909757744612E-4</v>
      </c>
      <c r="T52" s="1">
        <v>3.4780608271922121E-4</v>
      </c>
      <c r="U52" s="1">
        <v>3.71871791794088E-4</v>
      </c>
      <c r="V52" s="1">
        <v>4.1846921008313923E-4</v>
      </c>
      <c r="W52" s="13" t="s">
        <v>17</v>
      </c>
    </row>
    <row r="53" spans="1:23" x14ac:dyDescent="0.25">
      <c r="A53" s="5" t="s">
        <v>75</v>
      </c>
      <c r="B53" s="2" t="s">
        <v>76</v>
      </c>
      <c r="C53" s="3" t="s">
        <v>7</v>
      </c>
      <c r="D53" s="3" t="s">
        <v>8</v>
      </c>
      <c r="E53" s="3" t="s">
        <v>9</v>
      </c>
      <c r="F53" s="3" t="s">
        <v>10</v>
      </c>
      <c r="G53" s="3" t="s">
        <v>11</v>
      </c>
      <c r="H53" s="3" t="s">
        <v>16</v>
      </c>
      <c r="I53" s="3" t="s">
        <v>15</v>
      </c>
      <c r="J53" s="4" t="s">
        <v>78</v>
      </c>
      <c r="K53" s="4">
        <v>1</v>
      </c>
      <c r="L53" s="1">
        <v>1.0930560902347144</v>
      </c>
      <c r="M53" s="1">
        <v>1.274450466911939</v>
      </c>
      <c r="N53" s="1">
        <v>1.2693787191037831</v>
      </c>
      <c r="O53" s="1">
        <v>1.1545156334345024</v>
      </c>
      <c r="P53" s="1">
        <v>1.0532785249397116</v>
      </c>
      <c r="Q53" s="1">
        <v>1.0122349792475973</v>
      </c>
      <c r="R53" s="1">
        <v>0.8958643428309927</v>
      </c>
      <c r="S53" s="1">
        <v>0.85017486939126152</v>
      </c>
      <c r="T53" s="1">
        <v>0.73895669276310949</v>
      </c>
      <c r="U53" s="1">
        <v>0.78927248147520945</v>
      </c>
      <c r="V53" s="1">
        <v>0.88899104689180364</v>
      </c>
      <c r="W53" s="13" t="s">
        <v>17</v>
      </c>
    </row>
    <row r="54" spans="1:23" x14ac:dyDescent="0.25">
      <c r="A54" s="5" t="s">
        <v>75</v>
      </c>
      <c r="B54" s="2" t="s">
        <v>76</v>
      </c>
      <c r="C54" s="3" t="s">
        <v>7</v>
      </c>
      <c r="D54" s="3" t="s">
        <v>8</v>
      </c>
      <c r="E54" s="3" t="s">
        <v>9</v>
      </c>
      <c r="F54" s="3" t="s">
        <v>10</v>
      </c>
      <c r="G54" s="3" t="s">
        <v>11</v>
      </c>
      <c r="H54" s="3" t="s">
        <v>16</v>
      </c>
      <c r="I54" s="3" t="s">
        <v>15</v>
      </c>
      <c r="J54" s="4" t="s">
        <v>79</v>
      </c>
      <c r="K54" s="4">
        <v>298</v>
      </c>
      <c r="L54" s="1">
        <v>6.1429188715768812E-4</v>
      </c>
      <c r="M54" s="1">
        <v>7.1640509379466857E-4</v>
      </c>
      <c r="N54" s="1">
        <v>7.1318292839662697E-4</v>
      </c>
      <c r="O54" s="1">
        <v>6.4878533019479612E-4</v>
      </c>
      <c r="P54" s="1">
        <v>5.9199121059000327E-4</v>
      </c>
      <c r="Q54" s="1">
        <v>5.6882510282826046E-4</v>
      </c>
      <c r="R54" s="1">
        <v>5.0328991761637056E-4</v>
      </c>
      <c r="S54" s="1">
        <v>4.7706812712870842E-4</v>
      </c>
      <c r="T54" s="1">
        <v>4.1458485060131168E-4</v>
      </c>
      <c r="U54" s="1">
        <v>4.4327117581855293E-4</v>
      </c>
      <c r="V54" s="1">
        <v>4.9881529841910226E-4</v>
      </c>
      <c r="W54" s="13" t="s">
        <v>17</v>
      </c>
    </row>
    <row r="55" spans="1:23" x14ac:dyDescent="0.25">
      <c r="A55" s="5" t="s">
        <v>75</v>
      </c>
      <c r="B55" s="2" t="s">
        <v>76</v>
      </c>
      <c r="C55" s="3" t="s">
        <v>7</v>
      </c>
      <c r="D55" s="3" t="s">
        <v>8</v>
      </c>
      <c r="E55" s="3" t="s">
        <v>9</v>
      </c>
      <c r="F55" s="3" t="s">
        <v>10</v>
      </c>
      <c r="G55" s="3" t="s">
        <v>11</v>
      </c>
      <c r="H55" s="3" t="s">
        <v>16</v>
      </c>
      <c r="I55" s="3" t="s">
        <v>19</v>
      </c>
      <c r="J55" s="4" t="s">
        <v>77</v>
      </c>
      <c r="K55" s="4">
        <v>25</v>
      </c>
      <c r="L55" s="1">
        <v>1.253329911334316E-3</v>
      </c>
      <c r="M55" s="1">
        <v>1.3120641760048057E-3</v>
      </c>
      <c r="N55" s="1">
        <v>1.1543932626918109E-3</v>
      </c>
      <c r="O55" s="1">
        <v>1.1458855041818299E-3</v>
      </c>
      <c r="P55" s="1">
        <v>1.1966853936275538E-3</v>
      </c>
      <c r="Q55" s="1">
        <v>1.1803268826347324E-3</v>
      </c>
      <c r="R55" s="1">
        <v>1.0940954384031421E-3</v>
      </c>
      <c r="S55" s="1">
        <v>1.1663333033477179E-3</v>
      </c>
      <c r="T55" s="1">
        <v>1.0658949586716568E-3</v>
      </c>
      <c r="U55" s="1">
        <v>1.0480277439111668E-3</v>
      </c>
      <c r="V55" s="1">
        <v>1.0620893290862613E-3</v>
      </c>
      <c r="W55" s="13" t="s">
        <v>17</v>
      </c>
    </row>
    <row r="56" spans="1:23" x14ac:dyDescent="0.25">
      <c r="A56" s="5" t="s">
        <v>75</v>
      </c>
      <c r="B56" s="2" t="s">
        <v>76</v>
      </c>
      <c r="C56" s="3" t="s">
        <v>7</v>
      </c>
      <c r="D56" s="3" t="s">
        <v>8</v>
      </c>
      <c r="E56" s="3" t="s">
        <v>9</v>
      </c>
      <c r="F56" s="3" t="s">
        <v>10</v>
      </c>
      <c r="G56" s="3" t="s">
        <v>11</v>
      </c>
      <c r="H56" s="3" t="s">
        <v>16</v>
      </c>
      <c r="I56" s="3" t="s">
        <v>19</v>
      </c>
      <c r="J56" s="4" t="s">
        <v>78</v>
      </c>
      <c r="K56" s="4">
        <v>1</v>
      </c>
      <c r="L56" s="1">
        <v>2.6622303996981449</v>
      </c>
      <c r="M56" s="1">
        <v>2.7928955021351487</v>
      </c>
      <c r="N56" s="1">
        <v>2.4478351365396067</v>
      </c>
      <c r="O56" s="1">
        <v>2.4367446710218998</v>
      </c>
      <c r="P56" s="1">
        <v>2.5394712966739861</v>
      </c>
      <c r="Q56" s="1">
        <v>2.4966628282671226</v>
      </c>
      <c r="R56" s="1">
        <v>2.4806782802525897</v>
      </c>
      <c r="S56" s="1">
        <v>2.5770163393268288</v>
      </c>
      <c r="T56" s="1">
        <v>2.3240244952598257</v>
      </c>
      <c r="U56" s="1">
        <v>2.3170306467762094</v>
      </c>
      <c r="V56" s="1">
        <v>2.4285891678297493</v>
      </c>
      <c r="W56" s="13" t="s">
        <v>17</v>
      </c>
    </row>
    <row r="57" spans="1:23" x14ac:dyDescent="0.25">
      <c r="A57" s="5" t="s">
        <v>75</v>
      </c>
      <c r="B57" s="2" t="s">
        <v>76</v>
      </c>
      <c r="C57" s="3" t="s">
        <v>7</v>
      </c>
      <c r="D57" s="3" t="s">
        <v>8</v>
      </c>
      <c r="E57" s="3" t="s">
        <v>9</v>
      </c>
      <c r="F57" s="3" t="s">
        <v>10</v>
      </c>
      <c r="G57" s="3" t="s">
        <v>11</v>
      </c>
      <c r="H57" s="3" t="s">
        <v>16</v>
      </c>
      <c r="I57" s="3" t="s">
        <v>19</v>
      </c>
      <c r="J57" s="4" t="s">
        <v>79</v>
      </c>
      <c r="K57" s="4">
        <v>298</v>
      </c>
      <c r="L57" s="1">
        <v>1.4942936180023919E-3</v>
      </c>
      <c r="M57" s="1">
        <v>1.5650917815949114E-3</v>
      </c>
      <c r="N57" s="1">
        <v>1.376036769128639E-3</v>
      </c>
      <c r="O57" s="1">
        <v>1.3658955209847417E-3</v>
      </c>
      <c r="P57" s="1">
        <v>1.4264489892040436E-3</v>
      </c>
      <c r="Q57" s="1">
        <v>1.4069496441006008E-3</v>
      </c>
      <c r="R57" s="1">
        <v>1.3041617625765452E-3</v>
      </c>
      <c r="S57" s="1">
        <v>1.3902692975904798E-3</v>
      </c>
      <c r="T57" s="1">
        <v>1.2705467907366146E-3</v>
      </c>
      <c r="U57" s="1">
        <v>1.249249070742111E-3</v>
      </c>
      <c r="V57" s="1">
        <v>1.2660104802708235E-3</v>
      </c>
      <c r="W57" s="13" t="s">
        <v>17</v>
      </c>
    </row>
    <row r="58" spans="1:23" x14ac:dyDescent="0.25">
      <c r="A58" s="5" t="s">
        <v>75</v>
      </c>
      <c r="B58" s="2" t="s">
        <v>76</v>
      </c>
      <c r="C58" s="3" t="s">
        <v>7</v>
      </c>
      <c r="D58" s="3" t="s">
        <v>8</v>
      </c>
      <c r="E58" s="3" t="s">
        <v>9</v>
      </c>
      <c r="F58" s="3" t="s">
        <v>10</v>
      </c>
      <c r="G58" s="3" t="s">
        <v>11</v>
      </c>
      <c r="H58" s="3" t="s">
        <v>26</v>
      </c>
      <c r="I58" s="3" t="s">
        <v>14</v>
      </c>
      <c r="J58" s="4" t="s">
        <v>77</v>
      </c>
      <c r="K58" s="4">
        <v>25</v>
      </c>
      <c r="L58" s="1">
        <v>7.3790499932556205E-5</v>
      </c>
      <c r="M58" s="1">
        <v>7.8664906993779972E-5</v>
      </c>
      <c r="N58" s="1">
        <v>6.7667640111502433E-5</v>
      </c>
      <c r="O58" s="1">
        <v>0</v>
      </c>
      <c r="P58" s="1">
        <v>0</v>
      </c>
      <c r="Q58" s="1">
        <v>0</v>
      </c>
      <c r="R58" s="1">
        <v>0</v>
      </c>
      <c r="S58" s="1">
        <v>0</v>
      </c>
      <c r="T58" s="1">
        <v>0</v>
      </c>
      <c r="U58" s="1">
        <v>0</v>
      </c>
      <c r="V58" s="1">
        <v>0</v>
      </c>
      <c r="W58" s="13" t="s">
        <v>27</v>
      </c>
    </row>
    <row r="59" spans="1:23" x14ac:dyDescent="0.25">
      <c r="A59" s="5" t="s">
        <v>75</v>
      </c>
      <c r="B59" s="2" t="s">
        <v>76</v>
      </c>
      <c r="C59" s="3" t="s">
        <v>7</v>
      </c>
      <c r="D59" s="3" t="s">
        <v>8</v>
      </c>
      <c r="E59" s="3" t="s">
        <v>9</v>
      </c>
      <c r="F59" s="3" t="s">
        <v>10</v>
      </c>
      <c r="G59" s="3" t="s">
        <v>11</v>
      </c>
      <c r="H59" s="3" t="s">
        <v>26</v>
      </c>
      <c r="I59" s="3" t="s">
        <v>14</v>
      </c>
      <c r="J59" s="4" t="s">
        <v>78</v>
      </c>
      <c r="K59" s="4">
        <v>1</v>
      </c>
      <c r="L59" s="1">
        <v>3.1439714062823219E-2</v>
      </c>
      <c r="M59" s="1">
        <v>3.2884045289295241E-2</v>
      </c>
      <c r="N59" s="1">
        <v>2.7564175723033435E-2</v>
      </c>
      <c r="O59" s="1">
        <v>0</v>
      </c>
      <c r="P59" s="1">
        <v>0</v>
      </c>
      <c r="Q59" s="1">
        <v>0</v>
      </c>
      <c r="R59" s="1">
        <v>0</v>
      </c>
      <c r="S59" s="1">
        <v>0</v>
      </c>
      <c r="T59" s="1">
        <v>0</v>
      </c>
      <c r="U59" s="1">
        <v>0</v>
      </c>
      <c r="V59" s="1">
        <v>0</v>
      </c>
      <c r="W59" s="13" t="s">
        <v>27</v>
      </c>
    </row>
    <row r="60" spans="1:23" x14ac:dyDescent="0.25">
      <c r="A60" s="5" t="s">
        <v>75</v>
      </c>
      <c r="B60" s="2" t="s">
        <v>76</v>
      </c>
      <c r="C60" s="3" t="s">
        <v>7</v>
      </c>
      <c r="D60" s="3" t="s">
        <v>8</v>
      </c>
      <c r="E60" s="3" t="s">
        <v>9</v>
      </c>
      <c r="F60" s="3" t="s">
        <v>10</v>
      </c>
      <c r="G60" s="3" t="s">
        <v>11</v>
      </c>
      <c r="H60" s="3" t="s">
        <v>26</v>
      </c>
      <c r="I60" s="3" t="s">
        <v>14</v>
      </c>
      <c r="J60" s="4" t="s">
        <v>79</v>
      </c>
      <c r="K60" s="4">
        <v>298</v>
      </c>
      <c r="L60" s="1">
        <v>1.2901072981817162E-4</v>
      </c>
      <c r="M60" s="1">
        <v>1.3639064601685195E-4</v>
      </c>
      <c r="N60" s="1">
        <v>1.1732338474605223E-4</v>
      </c>
      <c r="O60" s="1">
        <v>0</v>
      </c>
      <c r="P60" s="1">
        <v>0</v>
      </c>
      <c r="Q60" s="1">
        <v>0</v>
      </c>
      <c r="R60" s="1">
        <v>0</v>
      </c>
      <c r="S60" s="1">
        <v>0</v>
      </c>
      <c r="T60" s="1">
        <v>0</v>
      </c>
      <c r="U60" s="1">
        <v>0</v>
      </c>
      <c r="V60" s="1">
        <v>0</v>
      </c>
      <c r="W60" s="13" t="s">
        <v>27</v>
      </c>
    </row>
    <row r="61" spans="1:23" x14ac:dyDescent="0.25">
      <c r="A61" s="5" t="s">
        <v>75</v>
      </c>
      <c r="B61" s="2" t="s">
        <v>76</v>
      </c>
      <c r="C61" s="3" t="s">
        <v>7</v>
      </c>
      <c r="D61" s="3" t="s">
        <v>8</v>
      </c>
      <c r="E61" s="3" t="s">
        <v>9</v>
      </c>
      <c r="F61" s="3" t="s">
        <v>10</v>
      </c>
      <c r="G61" s="3" t="s">
        <v>11</v>
      </c>
      <c r="H61" s="3" t="s">
        <v>28</v>
      </c>
      <c r="I61" s="3" t="s">
        <v>14</v>
      </c>
      <c r="J61" s="4" t="s">
        <v>77</v>
      </c>
      <c r="K61" s="4">
        <v>25</v>
      </c>
      <c r="L61" s="1">
        <v>1.4968472642675467E-6</v>
      </c>
      <c r="M61" s="1">
        <v>8.6924945047153106E-7</v>
      </c>
      <c r="N61" s="1">
        <v>6.2294098400176121E-7</v>
      </c>
      <c r="O61" s="1">
        <v>0</v>
      </c>
      <c r="P61" s="1">
        <v>0</v>
      </c>
      <c r="Q61" s="1">
        <v>0</v>
      </c>
      <c r="R61" s="1">
        <v>0</v>
      </c>
      <c r="S61" s="1">
        <v>0</v>
      </c>
      <c r="T61" s="1">
        <v>0</v>
      </c>
      <c r="U61" s="1">
        <v>0</v>
      </c>
      <c r="V61" s="1">
        <v>0</v>
      </c>
      <c r="W61" s="13" t="s">
        <v>29</v>
      </c>
    </row>
    <row r="62" spans="1:23" x14ac:dyDescent="0.25">
      <c r="A62" s="5" t="s">
        <v>75</v>
      </c>
      <c r="B62" s="2" t="s">
        <v>76</v>
      </c>
      <c r="C62" s="3" t="s">
        <v>7</v>
      </c>
      <c r="D62" s="3" t="s">
        <v>8</v>
      </c>
      <c r="E62" s="3" t="s">
        <v>9</v>
      </c>
      <c r="F62" s="3" t="s">
        <v>10</v>
      </c>
      <c r="G62" s="3" t="s">
        <v>11</v>
      </c>
      <c r="H62" s="3" t="s">
        <v>28</v>
      </c>
      <c r="I62" s="3" t="s">
        <v>14</v>
      </c>
      <c r="J62" s="4" t="s">
        <v>78</v>
      </c>
      <c r="K62" s="4">
        <v>1</v>
      </c>
      <c r="L62" s="1">
        <v>6.8390693339172662E-4</v>
      </c>
      <c r="M62" s="1">
        <v>7.9475329043075555E-4</v>
      </c>
      <c r="N62" s="1">
        <v>5.5885703006328352E-4</v>
      </c>
      <c r="O62" s="1">
        <v>0</v>
      </c>
      <c r="P62" s="1">
        <v>0</v>
      </c>
      <c r="Q62" s="1">
        <v>0</v>
      </c>
      <c r="R62" s="1">
        <v>0</v>
      </c>
      <c r="S62" s="1">
        <v>0</v>
      </c>
      <c r="T62" s="1">
        <v>0</v>
      </c>
      <c r="U62" s="1">
        <v>0</v>
      </c>
      <c r="V62" s="1">
        <v>0</v>
      </c>
      <c r="W62" s="13" t="s">
        <v>29</v>
      </c>
    </row>
    <row r="63" spans="1:23" x14ac:dyDescent="0.25">
      <c r="A63" s="5" t="s">
        <v>75</v>
      </c>
      <c r="B63" s="2" t="s">
        <v>76</v>
      </c>
      <c r="C63" s="3" t="s">
        <v>7</v>
      </c>
      <c r="D63" s="3" t="s">
        <v>8</v>
      </c>
      <c r="E63" s="3" t="s">
        <v>9</v>
      </c>
      <c r="F63" s="3" t="s">
        <v>10</v>
      </c>
      <c r="G63" s="3" t="s">
        <v>11</v>
      </c>
      <c r="H63" s="3" t="s">
        <v>28</v>
      </c>
      <c r="I63" s="3" t="s">
        <v>14</v>
      </c>
      <c r="J63" s="4" t="s">
        <v>79</v>
      </c>
      <c r="K63" s="4">
        <v>298</v>
      </c>
      <c r="L63" s="1">
        <v>1.9865532848641673E-6</v>
      </c>
      <c r="M63" s="1">
        <v>2.0722906899241295E-6</v>
      </c>
      <c r="N63" s="1">
        <v>1.4850913058601989E-6</v>
      </c>
      <c r="O63" s="1">
        <v>0</v>
      </c>
      <c r="P63" s="1">
        <v>0</v>
      </c>
      <c r="Q63" s="1">
        <v>0</v>
      </c>
      <c r="R63" s="1">
        <v>0</v>
      </c>
      <c r="S63" s="1">
        <v>0</v>
      </c>
      <c r="T63" s="1">
        <v>0</v>
      </c>
      <c r="U63" s="1">
        <v>0</v>
      </c>
      <c r="V63" s="1">
        <v>0</v>
      </c>
      <c r="W63" s="13" t="s">
        <v>29</v>
      </c>
    </row>
    <row r="64" spans="1:23" x14ac:dyDescent="0.25">
      <c r="A64" s="5" t="s">
        <v>75</v>
      </c>
      <c r="B64" s="2" t="s">
        <v>76</v>
      </c>
      <c r="C64" s="3" t="s">
        <v>7</v>
      </c>
      <c r="D64" s="3" t="s">
        <v>8</v>
      </c>
      <c r="E64" s="3" t="s">
        <v>9</v>
      </c>
      <c r="F64" s="3" t="s">
        <v>10</v>
      </c>
      <c r="G64" s="3" t="s">
        <v>11</v>
      </c>
      <c r="H64" s="3" t="s">
        <v>28</v>
      </c>
      <c r="I64" s="3" t="s">
        <v>19</v>
      </c>
      <c r="J64" s="4" t="s">
        <v>77</v>
      </c>
      <c r="K64" s="4">
        <v>25</v>
      </c>
      <c r="L64" s="1">
        <v>1.4189498659926653E-6</v>
      </c>
      <c r="M64" s="1">
        <v>4.8263545939572421E-6</v>
      </c>
      <c r="N64" s="1">
        <v>1.1643870379374824E-6</v>
      </c>
      <c r="O64" s="1">
        <v>1.2258956771325805E-5</v>
      </c>
      <c r="P64" s="1">
        <v>2.6871888965532778E-5</v>
      </c>
      <c r="Q64" s="1">
        <v>3.5342452975409253E-6</v>
      </c>
      <c r="R64" s="1">
        <v>1.3498342911014576E-5</v>
      </c>
      <c r="S64" s="1">
        <v>4.2929447674619255E-6</v>
      </c>
      <c r="T64" s="1">
        <v>2.1803494156501026E-7</v>
      </c>
      <c r="U64" s="1">
        <v>1.0503107672966615E-5</v>
      </c>
      <c r="V64" s="1">
        <v>2.8222263137939286E-5</v>
      </c>
      <c r="W64" s="13" t="s">
        <v>29</v>
      </c>
    </row>
    <row r="65" spans="1:23" x14ac:dyDescent="0.25">
      <c r="A65" s="5" t="s">
        <v>75</v>
      </c>
      <c r="B65" s="2" t="s">
        <v>76</v>
      </c>
      <c r="C65" s="3" t="s">
        <v>7</v>
      </c>
      <c r="D65" s="3" t="s">
        <v>8</v>
      </c>
      <c r="E65" s="3" t="s">
        <v>9</v>
      </c>
      <c r="F65" s="3" t="s">
        <v>10</v>
      </c>
      <c r="G65" s="3" t="s">
        <v>11</v>
      </c>
      <c r="H65" s="3" t="s">
        <v>28</v>
      </c>
      <c r="I65" s="3" t="s">
        <v>19</v>
      </c>
      <c r="J65" s="4" t="s">
        <v>78</v>
      </c>
      <c r="K65" s="4">
        <v>1</v>
      </c>
      <c r="L65" s="1">
        <v>1.2595123160231913E-3</v>
      </c>
      <c r="M65" s="1">
        <v>4.1128526591120229E-3</v>
      </c>
      <c r="N65" s="1">
        <v>9.9381740974547662E-4</v>
      </c>
      <c r="O65" s="1">
        <v>1.0408172755126748E-2</v>
      </c>
      <c r="P65" s="1">
        <v>2.2834933104557868E-2</v>
      </c>
      <c r="Q65" s="1">
        <v>3.0186924937151936E-3</v>
      </c>
      <c r="R65" s="1">
        <v>1.3754134739115235E-2</v>
      </c>
      <c r="S65" s="1">
        <v>4.1895954762930657E-3</v>
      </c>
      <c r="T65" s="1">
        <v>2.0300579640045895E-4</v>
      </c>
      <c r="U65" s="1">
        <v>1.0281298867011606E-2</v>
      </c>
      <c r="V65" s="1">
        <v>3.0967605794523002E-2</v>
      </c>
      <c r="W65" s="13" t="s">
        <v>29</v>
      </c>
    </row>
    <row r="66" spans="1:23" x14ac:dyDescent="0.25">
      <c r="A66" s="5" t="s">
        <v>75</v>
      </c>
      <c r="B66" s="2" t="s">
        <v>76</v>
      </c>
      <c r="C66" s="3" t="s">
        <v>7</v>
      </c>
      <c r="D66" s="3" t="s">
        <v>8</v>
      </c>
      <c r="E66" s="3" t="s">
        <v>9</v>
      </c>
      <c r="F66" s="3" t="s">
        <v>10</v>
      </c>
      <c r="G66" s="3" t="s">
        <v>11</v>
      </c>
      <c r="H66" s="3" t="s">
        <v>28</v>
      </c>
      <c r="I66" s="3" t="s">
        <v>19</v>
      </c>
      <c r="J66" s="4" t="s">
        <v>79</v>
      </c>
      <c r="K66" s="4">
        <v>298</v>
      </c>
      <c r="L66" s="1">
        <v>3.4298102684066264E-6</v>
      </c>
      <c r="M66" s="1">
        <v>1.1506029351994064E-5</v>
      </c>
      <c r="N66" s="1">
        <v>2.7758986984429581E-6</v>
      </c>
      <c r="O66" s="1">
        <v>2.9225352942840714E-5</v>
      </c>
      <c r="P66" s="1">
        <v>6.4062583293830158E-5</v>
      </c>
      <c r="Q66" s="1">
        <v>8.4256407893375646E-6</v>
      </c>
      <c r="R66" s="1">
        <v>3.2180049499858754E-5</v>
      </c>
      <c r="S66" s="1">
        <v>1.023438032562923E-5</v>
      </c>
      <c r="T66" s="1">
        <v>5.1979530069098458E-7</v>
      </c>
      <c r="U66" s="1">
        <v>2.5039408692352406E-5</v>
      </c>
      <c r="V66" s="1">
        <v>6.7281875320847266E-5</v>
      </c>
      <c r="W66" s="13" t="s">
        <v>29</v>
      </c>
    </row>
    <row r="67" spans="1:23" x14ac:dyDescent="0.25">
      <c r="A67" s="5" t="s">
        <v>75</v>
      </c>
      <c r="B67" s="2" t="s">
        <v>76</v>
      </c>
      <c r="C67" s="3" t="s">
        <v>7</v>
      </c>
      <c r="D67" s="3" t="s">
        <v>8</v>
      </c>
      <c r="E67" s="3" t="s">
        <v>9</v>
      </c>
      <c r="F67" s="3" t="s">
        <v>10</v>
      </c>
      <c r="G67" s="3" t="s">
        <v>11</v>
      </c>
      <c r="H67" s="3" t="s">
        <v>30</v>
      </c>
      <c r="I67" s="3" t="s">
        <v>18</v>
      </c>
      <c r="J67" s="4" t="s">
        <v>77</v>
      </c>
      <c r="K67" s="4">
        <v>25</v>
      </c>
      <c r="L67" s="1">
        <v>2.8413566498269768E-4</v>
      </c>
      <c r="M67" s="1">
        <v>0</v>
      </c>
      <c r="N67" s="1">
        <v>0</v>
      </c>
      <c r="O67" s="1">
        <v>0</v>
      </c>
      <c r="P67" s="1">
        <v>0</v>
      </c>
      <c r="Q67" s="1">
        <v>0</v>
      </c>
      <c r="R67" s="1">
        <v>0</v>
      </c>
      <c r="S67" s="1">
        <v>0</v>
      </c>
      <c r="T67" s="1">
        <v>0</v>
      </c>
      <c r="U67" s="1">
        <v>0</v>
      </c>
      <c r="V67" s="1">
        <v>0</v>
      </c>
      <c r="W67" s="13" t="s">
        <v>31</v>
      </c>
    </row>
    <row r="68" spans="1:23" x14ac:dyDescent="0.25">
      <c r="A68" s="5" t="s">
        <v>75</v>
      </c>
      <c r="B68" s="2" t="s">
        <v>76</v>
      </c>
      <c r="C68" s="3" t="s">
        <v>7</v>
      </c>
      <c r="D68" s="3" t="s">
        <v>8</v>
      </c>
      <c r="E68" s="3" t="s">
        <v>9</v>
      </c>
      <c r="F68" s="3" t="s">
        <v>10</v>
      </c>
      <c r="G68" s="3" t="s">
        <v>11</v>
      </c>
      <c r="H68" s="3" t="s">
        <v>30</v>
      </c>
      <c r="I68" s="3" t="s">
        <v>18</v>
      </c>
      <c r="J68" s="4" t="s">
        <v>78</v>
      </c>
      <c r="K68" s="4">
        <v>1</v>
      </c>
      <c r="L68" s="1">
        <v>0.27166247905323887</v>
      </c>
      <c r="M68" s="1">
        <v>0</v>
      </c>
      <c r="N68" s="1">
        <v>0</v>
      </c>
      <c r="O68" s="1">
        <v>0</v>
      </c>
      <c r="P68" s="1">
        <v>0</v>
      </c>
      <c r="Q68" s="1">
        <v>0</v>
      </c>
      <c r="R68" s="1">
        <v>0</v>
      </c>
      <c r="S68" s="1">
        <v>0</v>
      </c>
      <c r="T68" s="1">
        <v>0</v>
      </c>
      <c r="U68" s="1">
        <v>0</v>
      </c>
      <c r="V68" s="1">
        <v>0</v>
      </c>
      <c r="W68" s="13" t="s">
        <v>31</v>
      </c>
    </row>
    <row r="69" spans="1:23" x14ac:dyDescent="0.25">
      <c r="A69" s="5" t="s">
        <v>75</v>
      </c>
      <c r="B69" s="2" t="s">
        <v>76</v>
      </c>
      <c r="C69" s="3" t="s">
        <v>7</v>
      </c>
      <c r="D69" s="3" t="s">
        <v>8</v>
      </c>
      <c r="E69" s="3" t="s">
        <v>9</v>
      </c>
      <c r="F69" s="3" t="s">
        <v>10</v>
      </c>
      <c r="G69" s="3" t="s">
        <v>11</v>
      </c>
      <c r="H69" s="3" t="s">
        <v>30</v>
      </c>
      <c r="I69" s="3" t="s">
        <v>18</v>
      </c>
      <c r="J69" s="4" t="s">
        <v>79</v>
      </c>
      <c r="K69" s="4">
        <v>298</v>
      </c>
      <c r="L69" s="1">
        <v>6.2481795472537076E-4</v>
      </c>
      <c r="M69" s="1">
        <v>0</v>
      </c>
      <c r="N69" s="1">
        <v>0</v>
      </c>
      <c r="O69" s="1">
        <v>0</v>
      </c>
      <c r="P69" s="1">
        <v>0</v>
      </c>
      <c r="Q69" s="1">
        <v>0</v>
      </c>
      <c r="R69" s="1">
        <v>0</v>
      </c>
      <c r="S69" s="1">
        <v>0</v>
      </c>
      <c r="T69" s="1">
        <v>0</v>
      </c>
      <c r="U69" s="1">
        <v>0</v>
      </c>
      <c r="V69" s="1">
        <v>0</v>
      </c>
      <c r="W69" s="13" t="s">
        <v>31</v>
      </c>
    </row>
    <row r="70" spans="1:23" x14ac:dyDescent="0.25">
      <c r="A70" s="5" t="s">
        <v>75</v>
      </c>
      <c r="B70" s="2" t="s">
        <v>76</v>
      </c>
      <c r="C70" s="3" t="s">
        <v>7</v>
      </c>
      <c r="D70" s="3" t="s">
        <v>8</v>
      </c>
      <c r="E70" s="3" t="s">
        <v>9</v>
      </c>
      <c r="F70" s="3" t="s">
        <v>10</v>
      </c>
      <c r="G70" s="3" t="s">
        <v>11</v>
      </c>
      <c r="H70" s="3" t="s">
        <v>30</v>
      </c>
      <c r="I70" s="3" t="s">
        <v>19</v>
      </c>
      <c r="J70" s="4" t="s">
        <v>77</v>
      </c>
      <c r="K70" s="4">
        <v>25</v>
      </c>
      <c r="L70" s="1">
        <v>1.2199245429913379E-3</v>
      </c>
      <c r="M70" s="1">
        <v>1.408512566450631E-3</v>
      </c>
      <c r="N70" s="1">
        <v>1.2254017105091126E-3</v>
      </c>
      <c r="O70" s="1">
        <v>1.4231402469270804E-3</v>
      </c>
      <c r="P70" s="1">
        <v>1.3735542388659666E-3</v>
      </c>
      <c r="Q70" s="1">
        <v>1.2966429787432247E-3</v>
      </c>
      <c r="R70" s="1">
        <v>1.3242078106223952E-3</v>
      </c>
      <c r="S70" s="1">
        <v>1.2779139274679231E-3</v>
      </c>
      <c r="T70" s="1">
        <v>1.1625837914755496E-3</v>
      </c>
      <c r="U70" s="1">
        <v>1.1766617338125767E-3</v>
      </c>
      <c r="V70" s="1">
        <v>1.2230133926762704E-3</v>
      </c>
      <c r="W70" s="13" t="s">
        <v>31</v>
      </c>
    </row>
    <row r="71" spans="1:23" x14ac:dyDescent="0.25">
      <c r="A71" s="5" t="s">
        <v>75</v>
      </c>
      <c r="B71" s="2" t="s">
        <v>76</v>
      </c>
      <c r="C71" s="3" t="s">
        <v>7</v>
      </c>
      <c r="D71" s="3" t="s">
        <v>8</v>
      </c>
      <c r="E71" s="3" t="s">
        <v>9</v>
      </c>
      <c r="F71" s="3" t="s">
        <v>10</v>
      </c>
      <c r="G71" s="3" t="s">
        <v>11</v>
      </c>
      <c r="H71" s="3" t="s">
        <v>30</v>
      </c>
      <c r="I71" s="3" t="s">
        <v>19</v>
      </c>
      <c r="J71" s="4" t="s">
        <v>78</v>
      </c>
      <c r="K71" s="4">
        <v>1</v>
      </c>
      <c r="L71" s="1">
        <v>0.66725977309569628</v>
      </c>
      <c r="M71" s="1">
        <v>0.79285435582281905</v>
      </c>
      <c r="N71" s="1">
        <v>0.65592172727367481</v>
      </c>
      <c r="O71" s="1">
        <v>0.80670121594263422</v>
      </c>
      <c r="P71" s="1">
        <v>0.7794416660300868</v>
      </c>
      <c r="Q71" s="1">
        <v>0.73544282813531137</v>
      </c>
      <c r="R71" s="1">
        <v>0.75449146366371633</v>
      </c>
      <c r="S71" s="1">
        <v>0.68187416077536744</v>
      </c>
      <c r="T71" s="1">
        <v>0.61088568277411837</v>
      </c>
      <c r="U71" s="1">
        <v>0.60664556395514957</v>
      </c>
      <c r="V71" s="1">
        <v>0.65421000891747516</v>
      </c>
      <c r="W71" s="13" t="s">
        <v>31</v>
      </c>
    </row>
    <row r="72" spans="1:23" x14ac:dyDescent="0.25">
      <c r="A72" s="5" t="s">
        <v>75</v>
      </c>
      <c r="B72" s="2" t="s">
        <v>76</v>
      </c>
      <c r="C72" s="3" t="s">
        <v>7</v>
      </c>
      <c r="D72" s="3" t="s">
        <v>8</v>
      </c>
      <c r="E72" s="3" t="s">
        <v>9</v>
      </c>
      <c r="F72" s="3" t="s">
        <v>10</v>
      </c>
      <c r="G72" s="3" t="s">
        <v>11</v>
      </c>
      <c r="H72" s="3" t="s">
        <v>30</v>
      </c>
      <c r="I72" s="3" t="s">
        <v>19</v>
      </c>
      <c r="J72" s="4" t="s">
        <v>79</v>
      </c>
      <c r="K72" s="4">
        <v>298</v>
      </c>
      <c r="L72" s="1">
        <v>3.1110989112444472E-3</v>
      </c>
      <c r="M72" s="1">
        <v>3.5853437066524479E-3</v>
      </c>
      <c r="N72" s="1">
        <v>3.1220090280085081E-3</v>
      </c>
      <c r="O72" s="1">
        <v>3.6120245356181736E-3</v>
      </c>
      <c r="P72" s="1">
        <v>3.4788450740096846E-3</v>
      </c>
      <c r="Q72" s="1">
        <v>3.2683099360667931E-3</v>
      </c>
      <c r="R72" s="1">
        <v>3.362800477244075E-3</v>
      </c>
      <c r="S72" s="1">
        <v>3.269377163089596E-3</v>
      </c>
      <c r="T72" s="1">
        <v>2.9874231945816866E-3</v>
      </c>
      <c r="U72" s="1">
        <v>3.0010151737763918E-3</v>
      </c>
      <c r="V72" s="1">
        <v>3.1214653943018138E-3</v>
      </c>
      <c r="W72" s="13" t="s">
        <v>31</v>
      </c>
    </row>
    <row r="73" spans="1:23" x14ac:dyDescent="0.25">
      <c r="A73" s="5" t="s">
        <v>75</v>
      </c>
      <c r="B73" s="2" t="s">
        <v>76</v>
      </c>
      <c r="C73" s="3" t="s">
        <v>7</v>
      </c>
      <c r="D73" s="3" t="s">
        <v>8</v>
      </c>
      <c r="E73" s="3" t="s">
        <v>9</v>
      </c>
      <c r="F73" s="3" t="s">
        <v>10</v>
      </c>
      <c r="G73" s="3" t="s">
        <v>11</v>
      </c>
      <c r="H73" s="3" t="s">
        <v>58</v>
      </c>
      <c r="I73" s="3" t="s">
        <v>14</v>
      </c>
      <c r="J73" s="4" t="s">
        <v>77</v>
      </c>
      <c r="K73" s="4">
        <v>25</v>
      </c>
      <c r="L73" s="1">
        <v>2.2461855924612272E-11</v>
      </c>
      <c r="M73" s="1">
        <v>2.9003468458269877E-8</v>
      </c>
      <c r="N73" s="1">
        <v>1.6443163680780695E-8</v>
      </c>
      <c r="O73" s="1">
        <v>1.4872563770131866E-8</v>
      </c>
      <c r="P73" s="1">
        <v>3.1238112191156186E-8</v>
      </c>
      <c r="Q73" s="1">
        <v>3.5318604400858223E-8</v>
      </c>
      <c r="R73" s="1">
        <v>4.149954134565609E-8</v>
      </c>
      <c r="S73" s="1">
        <v>7.4128760625858501E-8</v>
      </c>
      <c r="T73" s="1">
        <v>5.4903024953912094E-8</v>
      </c>
      <c r="U73" s="1">
        <v>5.4927287109357831E-8</v>
      </c>
      <c r="V73" s="1">
        <v>8.4899101785710985E-8</v>
      </c>
      <c r="W73" s="13" t="s">
        <v>54</v>
      </c>
    </row>
    <row r="74" spans="1:23" x14ac:dyDescent="0.25">
      <c r="A74" s="5" t="s">
        <v>75</v>
      </c>
      <c r="B74" s="2" t="s">
        <v>76</v>
      </c>
      <c r="C74" s="3" t="s">
        <v>7</v>
      </c>
      <c r="D74" s="3" t="s">
        <v>8</v>
      </c>
      <c r="E74" s="3" t="s">
        <v>9</v>
      </c>
      <c r="F74" s="3" t="s">
        <v>10</v>
      </c>
      <c r="G74" s="3" t="s">
        <v>11</v>
      </c>
      <c r="H74" s="3" t="s">
        <v>58</v>
      </c>
      <c r="I74" s="3" t="s">
        <v>14</v>
      </c>
      <c r="J74" s="4" t="s">
        <v>78</v>
      </c>
      <c r="K74" s="4">
        <v>1</v>
      </c>
      <c r="L74" s="1">
        <v>0</v>
      </c>
      <c r="M74" s="1">
        <v>0</v>
      </c>
      <c r="N74" s="1">
        <v>0</v>
      </c>
      <c r="O74" s="1">
        <v>0</v>
      </c>
      <c r="P74" s="1">
        <v>0</v>
      </c>
      <c r="Q74" s="1">
        <v>0</v>
      </c>
      <c r="R74" s="1">
        <v>0</v>
      </c>
      <c r="S74" s="1">
        <v>0</v>
      </c>
      <c r="T74" s="1">
        <v>0</v>
      </c>
      <c r="U74" s="1">
        <v>0</v>
      </c>
      <c r="V74" s="1">
        <v>0</v>
      </c>
      <c r="W74" s="13" t="s">
        <v>54</v>
      </c>
    </row>
    <row r="75" spans="1:23" x14ac:dyDescent="0.25">
      <c r="A75" s="5" t="s">
        <v>75</v>
      </c>
      <c r="B75" s="2" t="s">
        <v>76</v>
      </c>
      <c r="C75" s="3" t="s">
        <v>7</v>
      </c>
      <c r="D75" s="3" t="s">
        <v>8</v>
      </c>
      <c r="E75" s="3" t="s">
        <v>9</v>
      </c>
      <c r="F75" s="3" t="s">
        <v>10</v>
      </c>
      <c r="G75" s="3" t="s">
        <v>11</v>
      </c>
      <c r="H75" s="3" t="s">
        <v>58</v>
      </c>
      <c r="I75" s="3" t="s">
        <v>14</v>
      </c>
      <c r="J75" s="4" t="s">
        <v>79</v>
      </c>
      <c r="K75" s="4">
        <v>298</v>
      </c>
      <c r="L75" s="1">
        <v>5.3418107318873745E-11</v>
      </c>
      <c r="M75" s="1">
        <v>6.9144268804515394E-8</v>
      </c>
      <c r="N75" s="1">
        <v>3.9200502214981179E-8</v>
      </c>
      <c r="O75" s="1">
        <v>3.5456192027994364E-8</v>
      </c>
      <c r="P75" s="1">
        <v>7.4471659463716353E-8</v>
      </c>
      <c r="Q75" s="1">
        <v>8.419955289164599E-8</v>
      </c>
      <c r="R75" s="1">
        <v>9.8934906568044099E-8</v>
      </c>
      <c r="S75" s="1">
        <v>1.767229653320467E-7</v>
      </c>
      <c r="T75" s="1">
        <v>1.3088881149012646E-7</v>
      </c>
      <c r="U75" s="1">
        <v>1.3094665246870904E-7</v>
      </c>
      <c r="V75" s="1">
        <v>2.0239945865713499E-7</v>
      </c>
      <c r="W75" s="13" t="s">
        <v>54</v>
      </c>
    </row>
    <row r="76" spans="1:23" x14ac:dyDescent="0.25">
      <c r="A76" s="5" t="s">
        <v>75</v>
      </c>
      <c r="B76" s="2" t="s">
        <v>76</v>
      </c>
      <c r="C76" s="3" t="s">
        <v>7</v>
      </c>
      <c r="D76" s="3" t="s">
        <v>8</v>
      </c>
      <c r="E76" s="3" t="s">
        <v>9</v>
      </c>
      <c r="F76" s="3" t="s">
        <v>10</v>
      </c>
      <c r="G76" s="3" t="s">
        <v>11</v>
      </c>
      <c r="H76" s="3" t="s">
        <v>58</v>
      </c>
      <c r="I76" s="3" t="s">
        <v>15</v>
      </c>
      <c r="J76" s="4" t="s">
        <v>77</v>
      </c>
      <c r="K76" s="4">
        <v>25</v>
      </c>
      <c r="L76" s="1">
        <v>1.362386542368909E-9</v>
      </c>
      <c r="M76" s="1">
        <v>1.524277640320073E-8</v>
      </c>
      <c r="N76" s="1">
        <v>1.1174667131536263E-8</v>
      </c>
      <c r="O76" s="1">
        <v>1.0296940899142464E-8</v>
      </c>
      <c r="P76" s="1">
        <v>2.3806556868005821E-8</v>
      </c>
      <c r="Q76" s="1">
        <v>1.977298685902789E-8</v>
      </c>
      <c r="R76" s="1">
        <v>1.7308418473010322E-8</v>
      </c>
      <c r="S76" s="1">
        <v>1.488127947532476E-7</v>
      </c>
      <c r="T76" s="1">
        <v>4.1651557510212528E-8</v>
      </c>
      <c r="U76" s="1">
        <v>3.6453294060173502E-8</v>
      </c>
      <c r="V76" s="1">
        <v>7.2744475824274041E-8</v>
      </c>
      <c r="W76" s="13" t="s">
        <v>54</v>
      </c>
    </row>
    <row r="77" spans="1:23" x14ac:dyDescent="0.25">
      <c r="A77" s="5" t="s">
        <v>75</v>
      </c>
      <c r="B77" s="2" t="s">
        <v>76</v>
      </c>
      <c r="C77" s="3" t="s">
        <v>7</v>
      </c>
      <c r="D77" s="3" t="s">
        <v>8</v>
      </c>
      <c r="E77" s="3" t="s">
        <v>9</v>
      </c>
      <c r="F77" s="3" t="s">
        <v>10</v>
      </c>
      <c r="G77" s="3" t="s">
        <v>11</v>
      </c>
      <c r="H77" s="3" t="s">
        <v>58</v>
      </c>
      <c r="I77" s="3" t="s">
        <v>15</v>
      </c>
      <c r="J77" s="4" t="s">
        <v>78</v>
      </c>
      <c r="K77" s="4">
        <v>1</v>
      </c>
      <c r="L77" s="1">
        <v>0</v>
      </c>
      <c r="M77" s="1">
        <v>0</v>
      </c>
      <c r="N77" s="1">
        <v>0</v>
      </c>
      <c r="O77" s="1">
        <v>0</v>
      </c>
      <c r="P77" s="1">
        <v>0</v>
      </c>
      <c r="Q77" s="1">
        <v>0</v>
      </c>
      <c r="R77" s="1">
        <v>0</v>
      </c>
      <c r="S77" s="1">
        <v>0</v>
      </c>
      <c r="T77" s="1">
        <v>0</v>
      </c>
      <c r="U77" s="1">
        <v>0</v>
      </c>
      <c r="V77" s="1">
        <v>0</v>
      </c>
      <c r="W77" s="13" t="s">
        <v>54</v>
      </c>
    </row>
    <row r="78" spans="1:23" x14ac:dyDescent="0.25">
      <c r="A78" s="5" t="s">
        <v>75</v>
      </c>
      <c r="B78" s="2" t="s">
        <v>76</v>
      </c>
      <c r="C78" s="3" t="s">
        <v>7</v>
      </c>
      <c r="D78" s="3" t="s">
        <v>8</v>
      </c>
      <c r="E78" s="3" t="s">
        <v>9</v>
      </c>
      <c r="F78" s="3" t="s">
        <v>10</v>
      </c>
      <c r="G78" s="3" t="s">
        <v>11</v>
      </c>
      <c r="H78" s="3" t="s">
        <v>58</v>
      </c>
      <c r="I78" s="3" t="s">
        <v>15</v>
      </c>
      <c r="J78" s="4" t="s">
        <v>79</v>
      </c>
      <c r="K78" s="4">
        <v>298</v>
      </c>
      <c r="L78" s="1">
        <v>3.2224818265260436E-9</v>
      </c>
      <c r="M78" s="1">
        <v>3.6329565121348427E-8</v>
      </c>
      <c r="N78" s="1">
        <v>2.6612992938507839E-8</v>
      </c>
      <c r="O78" s="1">
        <v>2.454790710355564E-8</v>
      </c>
      <c r="P78" s="1">
        <v>5.6754831573325881E-8</v>
      </c>
      <c r="Q78" s="1">
        <v>4.7138800671922503E-8</v>
      </c>
      <c r="R78" s="1">
        <v>4.126326963965661E-8</v>
      </c>
      <c r="S78" s="1">
        <v>3.5476970269174229E-7</v>
      </c>
      <c r="T78" s="1">
        <v>9.9297313104346667E-8</v>
      </c>
      <c r="U78" s="1">
        <v>8.6904653039453612E-8</v>
      </c>
      <c r="V78" s="1">
        <v>1.7342283036506929E-7</v>
      </c>
      <c r="W78" s="13" t="s">
        <v>54</v>
      </c>
    </row>
    <row r="79" spans="1:23" x14ac:dyDescent="0.25">
      <c r="A79" s="5" t="s">
        <v>75</v>
      </c>
      <c r="B79" s="2" t="s">
        <v>76</v>
      </c>
      <c r="C79" s="3" t="s">
        <v>7</v>
      </c>
      <c r="D79" s="3" t="s">
        <v>8</v>
      </c>
      <c r="E79" s="3" t="s">
        <v>9</v>
      </c>
      <c r="F79" s="3" t="s">
        <v>10</v>
      </c>
      <c r="G79" s="3" t="s">
        <v>11</v>
      </c>
      <c r="H79" s="3" t="s">
        <v>58</v>
      </c>
      <c r="I79" s="3" t="s">
        <v>19</v>
      </c>
      <c r="J79" s="4" t="s">
        <v>77</v>
      </c>
      <c r="K79" s="4">
        <v>25</v>
      </c>
      <c r="L79" s="1">
        <v>0</v>
      </c>
      <c r="M79" s="1">
        <v>0</v>
      </c>
      <c r="N79" s="1">
        <v>0</v>
      </c>
      <c r="O79" s="1">
        <v>0</v>
      </c>
      <c r="P79" s="1">
        <v>0</v>
      </c>
      <c r="Q79" s="1">
        <v>0</v>
      </c>
      <c r="R79" s="1">
        <v>0</v>
      </c>
      <c r="S79" s="1">
        <v>0</v>
      </c>
      <c r="T79" s="1">
        <v>0</v>
      </c>
      <c r="U79" s="1">
        <v>0</v>
      </c>
      <c r="V79" s="1">
        <v>1.7820241967870135E-9</v>
      </c>
      <c r="W79" s="13" t="s">
        <v>54</v>
      </c>
    </row>
    <row r="80" spans="1:23" x14ac:dyDescent="0.25">
      <c r="A80" s="5" t="s">
        <v>75</v>
      </c>
      <c r="B80" s="2" t="s">
        <v>76</v>
      </c>
      <c r="C80" s="3" t="s">
        <v>7</v>
      </c>
      <c r="D80" s="3" t="s">
        <v>8</v>
      </c>
      <c r="E80" s="3" t="s">
        <v>9</v>
      </c>
      <c r="F80" s="3" t="s">
        <v>10</v>
      </c>
      <c r="G80" s="3" t="s">
        <v>11</v>
      </c>
      <c r="H80" s="3" t="s">
        <v>58</v>
      </c>
      <c r="I80" s="3" t="s">
        <v>19</v>
      </c>
      <c r="J80" s="4" t="s">
        <v>78</v>
      </c>
      <c r="K80" s="4">
        <v>1</v>
      </c>
      <c r="L80" s="1">
        <v>0</v>
      </c>
      <c r="M80" s="1">
        <v>0</v>
      </c>
      <c r="N80" s="1">
        <v>0</v>
      </c>
      <c r="O80" s="1">
        <v>0</v>
      </c>
      <c r="P80" s="1">
        <v>0</v>
      </c>
      <c r="Q80" s="1">
        <v>0</v>
      </c>
      <c r="R80" s="1">
        <v>0</v>
      </c>
      <c r="S80" s="1">
        <v>0</v>
      </c>
      <c r="T80" s="1">
        <v>0</v>
      </c>
      <c r="U80" s="1">
        <v>0</v>
      </c>
      <c r="V80" s="1">
        <v>0</v>
      </c>
      <c r="W80" s="13" t="s">
        <v>54</v>
      </c>
    </row>
    <row r="81" spans="1:23" x14ac:dyDescent="0.25">
      <c r="A81" s="5" t="s">
        <v>75</v>
      </c>
      <c r="B81" s="2" t="s">
        <v>76</v>
      </c>
      <c r="C81" s="3" t="s">
        <v>7</v>
      </c>
      <c r="D81" s="3" t="s">
        <v>8</v>
      </c>
      <c r="E81" s="3" t="s">
        <v>9</v>
      </c>
      <c r="F81" s="3" t="s">
        <v>10</v>
      </c>
      <c r="G81" s="3" t="s">
        <v>11</v>
      </c>
      <c r="H81" s="3" t="s">
        <v>58</v>
      </c>
      <c r="I81" s="3" t="s">
        <v>19</v>
      </c>
      <c r="J81" s="4" t="s">
        <v>79</v>
      </c>
      <c r="K81" s="4">
        <v>298</v>
      </c>
      <c r="L81" s="1">
        <v>0</v>
      </c>
      <c r="M81" s="1">
        <v>0</v>
      </c>
      <c r="N81" s="1">
        <v>0</v>
      </c>
      <c r="O81" s="1">
        <v>0</v>
      </c>
      <c r="P81" s="1">
        <v>0</v>
      </c>
      <c r="Q81" s="1">
        <v>0</v>
      </c>
      <c r="R81" s="1">
        <v>0</v>
      </c>
      <c r="S81" s="1">
        <v>0</v>
      </c>
      <c r="T81" s="1">
        <v>0</v>
      </c>
      <c r="U81" s="1">
        <v>0</v>
      </c>
      <c r="V81" s="1">
        <v>4.24834568514024E-9</v>
      </c>
      <c r="W81" s="13" t="s">
        <v>54</v>
      </c>
    </row>
    <row r="82" spans="1:23" x14ac:dyDescent="0.25">
      <c r="A82" s="5" t="s">
        <v>75</v>
      </c>
      <c r="B82" s="2" t="s">
        <v>76</v>
      </c>
      <c r="C82" s="3" t="s">
        <v>40</v>
      </c>
      <c r="D82" s="3" t="s">
        <v>8</v>
      </c>
      <c r="E82" s="3" t="s">
        <v>41</v>
      </c>
      <c r="F82" s="3" t="s">
        <v>10</v>
      </c>
      <c r="G82" s="3" t="s">
        <v>11</v>
      </c>
      <c r="H82" s="3" t="s">
        <v>20</v>
      </c>
      <c r="I82" s="3" t="s">
        <v>18</v>
      </c>
      <c r="J82" s="4" t="s">
        <v>77</v>
      </c>
      <c r="K82" s="4">
        <v>25</v>
      </c>
      <c r="L82" s="1">
        <v>4.2263052836836841E-7</v>
      </c>
      <c r="M82" s="1">
        <v>2.0114430400117738E-3</v>
      </c>
      <c r="N82" s="1">
        <v>2.5594792798521496E-3</v>
      </c>
      <c r="O82" s="1">
        <v>1.4050531198799901E-3</v>
      </c>
      <c r="P82" s="1">
        <v>6.4980066805371192E-4</v>
      </c>
      <c r="Q82" s="1">
        <v>5.0252177385269473E-4</v>
      </c>
      <c r="R82" s="1">
        <v>1.8508622171418744E-5</v>
      </c>
      <c r="S82" s="1">
        <v>1.820933105767346E-5</v>
      </c>
      <c r="T82" s="1">
        <v>1.0725297674653114E-5</v>
      </c>
      <c r="U82" s="1">
        <v>6.7232062946149387E-6</v>
      </c>
      <c r="V82" s="1">
        <v>1.2650117574561816E-5</v>
      </c>
      <c r="W82" s="13" t="s">
        <v>44</v>
      </c>
    </row>
    <row r="83" spans="1:23" x14ac:dyDescent="0.25">
      <c r="A83" s="5" t="s">
        <v>75</v>
      </c>
      <c r="B83" s="2" t="s">
        <v>76</v>
      </c>
      <c r="C83" s="3" t="s">
        <v>40</v>
      </c>
      <c r="D83" s="3" t="s">
        <v>8</v>
      </c>
      <c r="E83" s="3" t="s">
        <v>41</v>
      </c>
      <c r="F83" s="3" t="s">
        <v>10</v>
      </c>
      <c r="G83" s="3" t="s">
        <v>11</v>
      </c>
      <c r="H83" s="3" t="s">
        <v>20</v>
      </c>
      <c r="I83" s="3" t="s">
        <v>18</v>
      </c>
      <c r="J83" s="4" t="s">
        <v>78</v>
      </c>
      <c r="K83" s="4">
        <v>1</v>
      </c>
      <c r="L83" s="1">
        <v>9.0295827343268192E-4</v>
      </c>
      <c r="M83" s="1">
        <v>0.307464935062219</v>
      </c>
      <c r="N83" s="1">
        <v>0.29188543571732017</v>
      </c>
      <c r="O83" s="1">
        <v>0.16804012483374581</v>
      </c>
      <c r="P83" s="1">
        <v>0.11615524652399956</v>
      </c>
      <c r="Q83" s="1">
        <v>8.937668430953237E-2</v>
      </c>
      <c r="R83" s="1">
        <v>4.2114840097147055E-2</v>
      </c>
      <c r="S83" s="1">
        <v>4.2116652631115005E-2</v>
      </c>
      <c r="T83" s="1">
        <v>2.4417327865349326E-2</v>
      </c>
      <c r="U83" s="1">
        <v>1.524732278182216E-2</v>
      </c>
      <c r="V83" s="1">
        <v>2.8828024891134452E-2</v>
      </c>
      <c r="W83" s="13" t="s">
        <v>44</v>
      </c>
    </row>
    <row r="84" spans="1:23" x14ac:dyDescent="0.25">
      <c r="A84" s="5" t="s">
        <v>75</v>
      </c>
      <c r="B84" s="2" t="s">
        <v>76</v>
      </c>
      <c r="C84" s="3" t="s">
        <v>40</v>
      </c>
      <c r="D84" s="3" t="s">
        <v>8</v>
      </c>
      <c r="E84" s="3" t="s">
        <v>41</v>
      </c>
      <c r="F84" s="3" t="s">
        <v>10</v>
      </c>
      <c r="G84" s="3" t="s">
        <v>11</v>
      </c>
      <c r="H84" s="3" t="s">
        <v>20</v>
      </c>
      <c r="I84" s="3" t="s">
        <v>18</v>
      </c>
      <c r="J84" s="4" t="s">
        <v>79</v>
      </c>
      <c r="K84" s="4">
        <v>298</v>
      </c>
      <c r="L84" s="1">
        <v>5.0377558981509516E-7</v>
      </c>
      <c r="M84" s="1">
        <v>1.6606114394127275E-4</v>
      </c>
      <c r="N84" s="1">
        <v>1.66969095787794E-4</v>
      </c>
      <c r="O84" s="1">
        <v>9.049809324422289E-5</v>
      </c>
      <c r="P84" s="1">
        <v>6.357523411321994E-5</v>
      </c>
      <c r="Q84" s="1">
        <v>4.9067710526668659E-5</v>
      </c>
      <c r="R84" s="1">
        <v>2.3352729113179032E-5</v>
      </c>
      <c r="S84" s="1">
        <v>2.2674793110678061E-5</v>
      </c>
      <c r="T84" s="1">
        <v>1.3653043867050595E-5</v>
      </c>
      <c r="U84" s="1">
        <v>8.5036889085143663E-6</v>
      </c>
      <c r="V84" s="1">
        <v>1.5893171784290919E-5</v>
      </c>
      <c r="W84" s="13" t="s">
        <v>44</v>
      </c>
    </row>
    <row r="85" spans="1:23" x14ac:dyDescent="0.25">
      <c r="A85" s="5" t="s">
        <v>75</v>
      </c>
      <c r="B85" s="2" t="s">
        <v>76</v>
      </c>
      <c r="C85" s="3" t="s">
        <v>40</v>
      </c>
      <c r="D85" s="3" t="s">
        <v>8</v>
      </c>
      <c r="E85" s="3" t="s">
        <v>41</v>
      </c>
      <c r="F85" s="3" t="s">
        <v>10</v>
      </c>
      <c r="G85" s="3" t="s">
        <v>11</v>
      </c>
      <c r="H85" s="3" t="s">
        <v>59</v>
      </c>
      <c r="I85" s="3" t="s">
        <v>14</v>
      </c>
      <c r="J85" s="4" t="s">
        <v>77</v>
      </c>
      <c r="K85" s="4">
        <v>25</v>
      </c>
      <c r="L85" s="1">
        <v>1.5431194551908197E-11</v>
      </c>
      <c r="M85" s="1">
        <v>3.3225475192369064E-9</v>
      </c>
      <c r="N85" s="1">
        <v>5.1706514230572561E-9</v>
      </c>
      <c r="O85" s="1">
        <v>9.0048275908436415E-9</v>
      </c>
      <c r="P85" s="1">
        <v>1.7807083289676793E-8</v>
      </c>
      <c r="Q85" s="1">
        <v>2.2049016358406599E-8</v>
      </c>
      <c r="R85" s="1">
        <v>2.2511885609459121E-8</v>
      </c>
      <c r="S85" s="1">
        <v>3.0557307125545571E-8</v>
      </c>
      <c r="T85" s="1">
        <v>4.8273703710062433E-8</v>
      </c>
      <c r="U85" s="1">
        <v>2.4077350558858922E-8</v>
      </c>
      <c r="V85" s="1">
        <v>3.1368061871035647E-8</v>
      </c>
      <c r="W85" s="13" t="s">
        <v>57</v>
      </c>
    </row>
    <row r="86" spans="1:23" x14ac:dyDescent="0.25">
      <c r="A86" s="5" t="s">
        <v>75</v>
      </c>
      <c r="B86" s="2" t="s">
        <v>76</v>
      </c>
      <c r="C86" s="3" t="s">
        <v>40</v>
      </c>
      <c r="D86" s="3" t="s">
        <v>8</v>
      </c>
      <c r="E86" s="3" t="s">
        <v>41</v>
      </c>
      <c r="F86" s="3" t="s">
        <v>10</v>
      </c>
      <c r="G86" s="3" t="s">
        <v>11</v>
      </c>
      <c r="H86" s="3" t="s">
        <v>59</v>
      </c>
      <c r="I86" s="3" t="s">
        <v>14</v>
      </c>
      <c r="J86" s="4" t="s">
        <v>78</v>
      </c>
      <c r="K86" s="4">
        <v>1</v>
      </c>
      <c r="L86" s="1">
        <v>0</v>
      </c>
      <c r="M86" s="1">
        <v>0</v>
      </c>
      <c r="N86" s="1">
        <v>0</v>
      </c>
      <c r="O86" s="1">
        <v>0</v>
      </c>
      <c r="P86" s="1">
        <v>0</v>
      </c>
      <c r="Q86" s="1">
        <v>0</v>
      </c>
      <c r="R86" s="1">
        <v>0</v>
      </c>
      <c r="S86" s="1">
        <v>0</v>
      </c>
      <c r="T86" s="1">
        <v>0</v>
      </c>
      <c r="U86" s="1">
        <v>0</v>
      </c>
      <c r="V86" s="1">
        <v>0</v>
      </c>
      <c r="W86" s="13" t="s">
        <v>57</v>
      </c>
    </row>
    <row r="87" spans="1:23" x14ac:dyDescent="0.25">
      <c r="A87" s="5" t="s">
        <v>75</v>
      </c>
      <c r="B87" s="2" t="s">
        <v>76</v>
      </c>
      <c r="C87" s="3" t="s">
        <v>40</v>
      </c>
      <c r="D87" s="3" t="s">
        <v>8</v>
      </c>
      <c r="E87" s="3" t="s">
        <v>41</v>
      </c>
      <c r="F87" s="3" t="s">
        <v>10</v>
      </c>
      <c r="G87" s="3" t="s">
        <v>11</v>
      </c>
      <c r="H87" s="3" t="s">
        <v>59</v>
      </c>
      <c r="I87" s="3" t="s">
        <v>14</v>
      </c>
      <c r="J87" s="4" t="s">
        <v>79</v>
      </c>
      <c r="K87" s="4">
        <v>298</v>
      </c>
      <c r="L87" s="1">
        <v>3.6436086434820596E-11</v>
      </c>
      <c r="M87" s="1">
        <v>7.9209532858607853E-9</v>
      </c>
      <c r="N87" s="1">
        <v>1.2326832992568498E-8</v>
      </c>
      <c r="O87" s="1">
        <v>2.1467508976571237E-8</v>
      </c>
      <c r="P87" s="1">
        <v>4.2452086562589486E-8</v>
      </c>
      <c r="Q87" s="1">
        <v>5.2564854998441338E-8</v>
      </c>
      <c r="R87" s="1">
        <v>5.3668335292950552E-8</v>
      </c>
      <c r="S87" s="1">
        <v>7.2848620187300641E-8</v>
      </c>
      <c r="T87" s="1">
        <v>1.1508450964478886E-7</v>
      </c>
      <c r="U87" s="1">
        <v>5.7400403732319683E-8</v>
      </c>
      <c r="V87" s="1">
        <v>7.4781459500548956E-8</v>
      </c>
      <c r="W87" s="13" t="s">
        <v>57</v>
      </c>
    </row>
    <row r="88" spans="1:23" x14ac:dyDescent="0.25">
      <c r="A88" s="5" t="s">
        <v>75</v>
      </c>
      <c r="B88" s="2" t="s">
        <v>76</v>
      </c>
      <c r="C88" s="3" t="s">
        <v>40</v>
      </c>
      <c r="D88" s="3" t="s">
        <v>8</v>
      </c>
      <c r="E88" s="3" t="s">
        <v>41</v>
      </c>
      <c r="F88" s="3" t="s">
        <v>10</v>
      </c>
      <c r="G88" s="3" t="s">
        <v>11</v>
      </c>
      <c r="H88" s="3" t="s">
        <v>59</v>
      </c>
      <c r="I88" s="3" t="s">
        <v>15</v>
      </c>
      <c r="J88" s="4" t="s">
        <v>77</v>
      </c>
      <c r="K88" s="4">
        <v>25</v>
      </c>
      <c r="L88" s="1">
        <v>5.735249946389605E-10</v>
      </c>
      <c r="M88" s="1">
        <v>3.4418305967735213E-9</v>
      </c>
      <c r="N88" s="1">
        <v>1.4279766092735804E-9</v>
      </c>
      <c r="O88" s="1">
        <v>1.3589895217844623E-9</v>
      </c>
      <c r="P88" s="1">
        <v>2.6047989162783717E-8</v>
      </c>
      <c r="Q88" s="1">
        <v>4.1747141375210143E-9</v>
      </c>
      <c r="R88" s="1">
        <v>1.3690004800656721E-8</v>
      </c>
      <c r="S88" s="1">
        <v>1.6339549554759647E-8</v>
      </c>
      <c r="T88" s="1">
        <v>5.9120493147020876E-9</v>
      </c>
      <c r="U88" s="1">
        <v>3.5503777289740325E-9</v>
      </c>
      <c r="V88" s="1">
        <v>1.8892367507251448E-9</v>
      </c>
      <c r="W88" s="13" t="s">
        <v>57</v>
      </c>
    </row>
    <row r="89" spans="1:23" x14ac:dyDescent="0.25">
      <c r="A89" s="5" t="s">
        <v>75</v>
      </c>
      <c r="B89" s="2" t="s">
        <v>76</v>
      </c>
      <c r="C89" s="3" t="s">
        <v>40</v>
      </c>
      <c r="D89" s="3" t="s">
        <v>8</v>
      </c>
      <c r="E89" s="3" t="s">
        <v>41</v>
      </c>
      <c r="F89" s="3" t="s">
        <v>10</v>
      </c>
      <c r="G89" s="3" t="s">
        <v>11</v>
      </c>
      <c r="H89" s="3" t="s">
        <v>59</v>
      </c>
      <c r="I89" s="3" t="s">
        <v>15</v>
      </c>
      <c r="J89" s="4" t="s">
        <v>78</v>
      </c>
      <c r="K89" s="4">
        <v>1</v>
      </c>
      <c r="L89" s="1">
        <v>0</v>
      </c>
      <c r="M89" s="1">
        <v>0</v>
      </c>
      <c r="N89" s="1">
        <v>0</v>
      </c>
      <c r="O89" s="1">
        <v>0</v>
      </c>
      <c r="P89" s="1">
        <v>0</v>
      </c>
      <c r="Q89" s="1">
        <v>0</v>
      </c>
      <c r="R89" s="1">
        <v>0</v>
      </c>
      <c r="S89" s="1">
        <v>0</v>
      </c>
      <c r="T89" s="1">
        <v>0</v>
      </c>
      <c r="U89" s="1">
        <v>0</v>
      </c>
      <c r="V89" s="1">
        <v>0</v>
      </c>
      <c r="W89" s="13" t="s">
        <v>57</v>
      </c>
    </row>
    <row r="90" spans="1:23" x14ac:dyDescent="0.25">
      <c r="A90" s="5" t="s">
        <v>75</v>
      </c>
      <c r="B90" s="2" t="s">
        <v>76</v>
      </c>
      <c r="C90" s="3" t="s">
        <v>40</v>
      </c>
      <c r="D90" s="3" t="s">
        <v>8</v>
      </c>
      <c r="E90" s="3" t="s">
        <v>41</v>
      </c>
      <c r="F90" s="3" t="s">
        <v>10</v>
      </c>
      <c r="G90" s="3" t="s">
        <v>11</v>
      </c>
      <c r="H90" s="3" t="s">
        <v>59</v>
      </c>
      <c r="I90" s="3" t="s">
        <v>15</v>
      </c>
      <c r="J90" s="4" t="s">
        <v>79</v>
      </c>
      <c r="K90" s="4">
        <v>298</v>
      </c>
      <c r="L90" s="1">
        <v>1.3568436736951401E-9</v>
      </c>
      <c r="M90" s="1">
        <v>8.1910906714421331E-9</v>
      </c>
      <c r="N90" s="1">
        <v>3.3991835279939498E-9</v>
      </c>
      <c r="O90" s="1">
        <v>3.2398310199341589E-9</v>
      </c>
      <c r="P90" s="1">
        <v>6.2098406164076391E-8</v>
      </c>
      <c r="Q90" s="1">
        <v>9.9525185038501008E-9</v>
      </c>
      <c r="R90" s="1">
        <v>3.2636971444765622E-8</v>
      </c>
      <c r="S90" s="1">
        <v>3.895348613854701E-8</v>
      </c>
      <c r="T90" s="1">
        <v>1.4094325566249777E-8</v>
      </c>
      <c r="U90" s="1">
        <v>8.4641005058740936E-9</v>
      </c>
      <c r="V90" s="1">
        <v>4.5039404137287449E-9</v>
      </c>
      <c r="W90" s="13" t="s">
        <v>57</v>
      </c>
    </row>
    <row r="91" spans="1:23" x14ac:dyDescent="0.25">
      <c r="A91" s="5" t="s">
        <v>75</v>
      </c>
      <c r="B91" s="2" t="s">
        <v>76</v>
      </c>
      <c r="C91" s="3" t="s">
        <v>40</v>
      </c>
      <c r="D91" s="3" t="s">
        <v>8</v>
      </c>
      <c r="E91" s="3" t="s">
        <v>41</v>
      </c>
      <c r="F91" s="3" t="s">
        <v>10</v>
      </c>
      <c r="G91" s="3" t="s">
        <v>11</v>
      </c>
      <c r="H91" s="3" t="s">
        <v>59</v>
      </c>
      <c r="I91" s="3" t="s">
        <v>19</v>
      </c>
      <c r="J91" s="4" t="s">
        <v>77</v>
      </c>
      <c r="K91" s="4">
        <v>25</v>
      </c>
      <c r="L91" s="1">
        <v>0</v>
      </c>
      <c r="M91" s="1">
        <v>0</v>
      </c>
      <c r="N91" s="1">
        <v>0</v>
      </c>
      <c r="O91" s="1">
        <v>0</v>
      </c>
      <c r="P91" s="1">
        <v>0</v>
      </c>
      <c r="Q91" s="1">
        <v>0</v>
      </c>
      <c r="R91" s="1">
        <v>0</v>
      </c>
      <c r="S91" s="1">
        <v>0</v>
      </c>
      <c r="T91" s="1">
        <v>0</v>
      </c>
      <c r="U91" s="1">
        <v>0</v>
      </c>
      <c r="V91" s="1">
        <v>6.9114955354907288E-11</v>
      </c>
      <c r="W91" s="13" t="s">
        <v>57</v>
      </c>
    </row>
    <row r="92" spans="1:23" x14ac:dyDescent="0.25">
      <c r="A92" s="5" t="s">
        <v>75</v>
      </c>
      <c r="B92" s="2" t="s">
        <v>76</v>
      </c>
      <c r="C92" s="3" t="s">
        <v>40</v>
      </c>
      <c r="D92" s="3" t="s">
        <v>8</v>
      </c>
      <c r="E92" s="3" t="s">
        <v>41</v>
      </c>
      <c r="F92" s="3" t="s">
        <v>10</v>
      </c>
      <c r="G92" s="3" t="s">
        <v>11</v>
      </c>
      <c r="H92" s="3" t="s">
        <v>59</v>
      </c>
      <c r="I92" s="3" t="s">
        <v>19</v>
      </c>
      <c r="J92" s="4" t="s">
        <v>78</v>
      </c>
      <c r="K92" s="4">
        <v>1</v>
      </c>
      <c r="L92" s="1">
        <v>0</v>
      </c>
      <c r="M92" s="1">
        <v>0</v>
      </c>
      <c r="N92" s="1">
        <v>0</v>
      </c>
      <c r="O92" s="1">
        <v>0</v>
      </c>
      <c r="P92" s="1">
        <v>0</v>
      </c>
      <c r="Q92" s="1">
        <v>0</v>
      </c>
      <c r="R92" s="1">
        <v>0</v>
      </c>
      <c r="S92" s="1">
        <v>0</v>
      </c>
      <c r="T92" s="1">
        <v>0</v>
      </c>
      <c r="U92" s="1">
        <v>0</v>
      </c>
      <c r="V92" s="1">
        <v>0</v>
      </c>
      <c r="W92" s="13" t="s">
        <v>57</v>
      </c>
    </row>
    <row r="93" spans="1:23" x14ac:dyDescent="0.25">
      <c r="A93" s="5" t="s">
        <v>75</v>
      </c>
      <c r="B93" s="2" t="s">
        <v>76</v>
      </c>
      <c r="C93" s="3" t="s">
        <v>40</v>
      </c>
      <c r="D93" s="3" t="s">
        <v>8</v>
      </c>
      <c r="E93" s="3" t="s">
        <v>41</v>
      </c>
      <c r="F93" s="3" t="s">
        <v>10</v>
      </c>
      <c r="G93" s="3" t="s">
        <v>11</v>
      </c>
      <c r="H93" s="3" t="s">
        <v>59</v>
      </c>
      <c r="I93" s="3" t="s">
        <v>19</v>
      </c>
      <c r="J93" s="4" t="s">
        <v>79</v>
      </c>
      <c r="K93" s="4">
        <v>298</v>
      </c>
      <c r="L93" s="1">
        <v>0</v>
      </c>
      <c r="M93" s="1">
        <v>0</v>
      </c>
      <c r="N93" s="1">
        <v>0</v>
      </c>
      <c r="O93" s="1">
        <v>0</v>
      </c>
      <c r="P93" s="1">
        <v>0</v>
      </c>
      <c r="Q93" s="1">
        <v>0</v>
      </c>
      <c r="R93" s="1">
        <v>0</v>
      </c>
      <c r="S93" s="1">
        <v>0</v>
      </c>
      <c r="T93" s="1">
        <v>0</v>
      </c>
      <c r="U93" s="1">
        <v>0</v>
      </c>
      <c r="V93" s="1">
        <v>1.6477005356609898E-10</v>
      </c>
      <c r="W93" s="13" t="s">
        <v>57</v>
      </c>
    </row>
    <row r="94" spans="1:23" x14ac:dyDescent="0.25">
      <c r="A94" s="5" t="s">
        <v>75</v>
      </c>
      <c r="B94" s="2" t="s">
        <v>76</v>
      </c>
      <c r="C94" s="3" t="s">
        <v>40</v>
      </c>
      <c r="D94" s="3" t="s">
        <v>8</v>
      </c>
      <c r="E94" s="3" t="s">
        <v>41</v>
      </c>
      <c r="F94" s="3" t="s">
        <v>10</v>
      </c>
      <c r="G94" s="3" t="s">
        <v>11</v>
      </c>
      <c r="H94" s="3" t="s">
        <v>36</v>
      </c>
      <c r="I94" s="3" t="s">
        <v>14</v>
      </c>
      <c r="J94" s="4" t="s">
        <v>77</v>
      </c>
      <c r="K94" s="4">
        <v>25</v>
      </c>
      <c r="L94" s="1">
        <v>2.8326269238398061E-4</v>
      </c>
      <c r="M94" s="1">
        <v>1.728834168818293E-4</v>
      </c>
      <c r="N94" s="1">
        <v>1.5487559760817558E-4</v>
      </c>
      <c r="O94" s="1">
        <v>1.2431391636521093E-4</v>
      </c>
      <c r="P94" s="1">
        <v>1.4072129574123459E-3</v>
      </c>
      <c r="Q94" s="1">
        <v>1.5677205625140391E-3</v>
      </c>
      <c r="R94" s="1">
        <v>1.8265133203502948E-3</v>
      </c>
      <c r="S94" s="1">
        <v>1.8233300657686899E-3</v>
      </c>
      <c r="T94" s="1">
        <v>2.307282654600268E-3</v>
      </c>
      <c r="U94" s="1">
        <v>2.3538246308079831E-3</v>
      </c>
      <c r="V94" s="1">
        <v>1.964429526667151E-3</v>
      </c>
      <c r="W94" s="13" t="s">
        <v>52</v>
      </c>
    </row>
    <row r="95" spans="1:23" x14ac:dyDescent="0.25">
      <c r="A95" s="5" t="s">
        <v>75</v>
      </c>
      <c r="B95" s="2" t="s">
        <v>76</v>
      </c>
      <c r="C95" s="3" t="s">
        <v>40</v>
      </c>
      <c r="D95" s="3" t="s">
        <v>8</v>
      </c>
      <c r="E95" s="3" t="s">
        <v>41</v>
      </c>
      <c r="F95" s="3" t="s">
        <v>10</v>
      </c>
      <c r="G95" s="3" t="s">
        <v>11</v>
      </c>
      <c r="H95" s="3" t="s">
        <v>36</v>
      </c>
      <c r="I95" s="3" t="s">
        <v>14</v>
      </c>
      <c r="J95" s="4" t="s">
        <v>79</v>
      </c>
      <c r="K95" s="4">
        <v>298</v>
      </c>
      <c r="L95" s="1">
        <v>4.4341242642923336E-4</v>
      </c>
      <c r="M95" s="1">
        <v>2.7047610571162198E-4</v>
      </c>
      <c r="N95" s="1">
        <v>2.4230287245799063E-4</v>
      </c>
      <c r="O95" s="1">
        <v>1.9448912215337251E-4</v>
      </c>
      <c r="P95" s="1">
        <v>2.2015846718716151E-3</v>
      </c>
      <c r="Q95" s="1">
        <v>2.4526988200532138E-3</v>
      </c>
      <c r="R95" s="1">
        <v>2.8575800896880363E-3</v>
      </c>
      <c r="S95" s="1">
        <v>2.8525998878951159E-3</v>
      </c>
      <c r="T95" s="1">
        <v>3.6097437131221194E-3</v>
      </c>
      <c r="U95" s="1">
        <v>3.6825586348990897E-3</v>
      </c>
      <c r="V95" s="1">
        <v>3.0733499944707579E-3</v>
      </c>
      <c r="W95" s="13" t="s">
        <v>52</v>
      </c>
    </row>
    <row r="96" spans="1:23" x14ac:dyDescent="0.25">
      <c r="A96" s="5" t="s">
        <v>75</v>
      </c>
      <c r="B96" s="2" t="s">
        <v>76</v>
      </c>
      <c r="C96" s="3" t="s">
        <v>40</v>
      </c>
      <c r="D96" s="3" t="s">
        <v>8</v>
      </c>
      <c r="E96" s="3" t="s">
        <v>41</v>
      </c>
      <c r="F96" s="3" t="s">
        <v>10</v>
      </c>
      <c r="G96" s="3" t="s">
        <v>11</v>
      </c>
      <c r="H96" s="3" t="s">
        <v>36</v>
      </c>
      <c r="I96" s="3" t="s">
        <v>15</v>
      </c>
      <c r="J96" s="4" t="s">
        <v>77</v>
      </c>
      <c r="K96" s="4">
        <v>25</v>
      </c>
      <c r="L96" s="1">
        <v>1.2056191233065442E-3</v>
      </c>
      <c r="M96" s="1">
        <v>5.7293539925343624E-3</v>
      </c>
      <c r="N96" s="1">
        <v>4.2866152576489713E-3</v>
      </c>
      <c r="O96" s="1">
        <v>4.4353958293854891E-3</v>
      </c>
      <c r="P96" s="1">
        <v>6.2511727994750592E-3</v>
      </c>
      <c r="Q96" s="1">
        <v>6.6687182252010693E-3</v>
      </c>
      <c r="R96" s="1">
        <v>6.0763981104050568E-3</v>
      </c>
      <c r="S96" s="1">
        <v>2.8762701996602885E-3</v>
      </c>
      <c r="T96" s="1">
        <v>3.3762049895541242E-3</v>
      </c>
      <c r="U96" s="1">
        <v>3.2703694601928283E-3</v>
      </c>
      <c r="V96" s="1">
        <v>2.717914447293922E-3</v>
      </c>
      <c r="W96" s="13" t="s">
        <v>52</v>
      </c>
    </row>
    <row r="97" spans="1:23" x14ac:dyDescent="0.25">
      <c r="A97" s="5" t="s">
        <v>75</v>
      </c>
      <c r="B97" s="2" t="s">
        <v>76</v>
      </c>
      <c r="C97" s="3" t="s">
        <v>40</v>
      </c>
      <c r="D97" s="3" t="s">
        <v>8</v>
      </c>
      <c r="E97" s="3" t="s">
        <v>41</v>
      </c>
      <c r="F97" s="3" t="s">
        <v>10</v>
      </c>
      <c r="G97" s="3" t="s">
        <v>11</v>
      </c>
      <c r="H97" s="3" t="s">
        <v>36</v>
      </c>
      <c r="I97" s="3" t="s">
        <v>15</v>
      </c>
      <c r="J97" s="4" t="s">
        <v>79</v>
      </c>
      <c r="K97" s="4">
        <v>298</v>
      </c>
      <c r="L97" s="1">
        <v>1.7812169640873169E-3</v>
      </c>
      <c r="M97" s="1">
        <v>1.015854144258857E-2</v>
      </c>
      <c r="N97" s="1">
        <v>7.2863360255878071E-3</v>
      </c>
      <c r="O97" s="1">
        <v>6.9393254224835122E-3</v>
      </c>
      <c r="P97" s="1">
        <v>9.7799598447787291E-3</v>
      </c>
      <c r="Q97" s="1">
        <v>1.0433209663327071E-2</v>
      </c>
      <c r="R97" s="1">
        <v>9.5065248437287125E-3</v>
      </c>
      <c r="S97" s="1">
        <v>4.4999247273685211E-3</v>
      </c>
      <c r="T97" s="1">
        <v>5.2820727061574273E-3</v>
      </c>
      <c r="U97" s="1">
        <v>5.1164930204716814E-3</v>
      </c>
      <c r="V97" s="1">
        <v>4.2521771527913406E-3</v>
      </c>
      <c r="W97" s="13" t="s">
        <v>52</v>
      </c>
    </row>
    <row r="98" spans="1:23" x14ac:dyDescent="0.25">
      <c r="A98" s="5" t="s">
        <v>75</v>
      </c>
      <c r="B98" s="2" t="s">
        <v>76</v>
      </c>
      <c r="C98" s="3" t="s">
        <v>40</v>
      </c>
      <c r="D98" s="3" t="s">
        <v>8</v>
      </c>
      <c r="E98" s="3" t="s">
        <v>41</v>
      </c>
      <c r="F98" s="3" t="s">
        <v>10</v>
      </c>
      <c r="G98" s="3" t="s">
        <v>11</v>
      </c>
      <c r="H98" s="3" t="s">
        <v>38</v>
      </c>
      <c r="I98" s="3" t="s">
        <v>14</v>
      </c>
      <c r="J98" s="4" t="s">
        <v>77</v>
      </c>
      <c r="K98" s="4">
        <v>25</v>
      </c>
      <c r="L98" s="1">
        <v>6.198870922751827E-5</v>
      </c>
      <c r="M98" s="1">
        <v>8.183367754333982E-5</v>
      </c>
      <c r="N98" s="1">
        <v>1.0684256690646064E-4</v>
      </c>
      <c r="O98" s="1">
        <v>9.3370996402163031E-5</v>
      </c>
      <c r="P98" s="1">
        <v>7.6798221066298844E-5</v>
      </c>
      <c r="Q98" s="1">
        <v>9.335731106193212E-5</v>
      </c>
      <c r="R98" s="1">
        <v>1.0920217460419786E-4</v>
      </c>
      <c r="S98" s="1">
        <v>1.1518113987489992E-4</v>
      </c>
      <c r="T98" s="1">
        <v>1.1591084763397319E-4</v>
      </c>
      <c r="U98" s="1">
        <v>1.0961000673673797E-4</v>
      </c>
      <c r="V98" s="1">
        <v>1.1411442555681311E-4</v>
      </c>
      <c r="W98" s="13" t="s">
        <v>53</v>
      </c>
    </row>
    <row r="99" spans="1:23" x14ac:dyDescent="0.25">
      <c r="A99" s="5" t="s">
        <v>75</v>
      </c>
      <c r="B99" s="2" t="s">
        <v>76</v>
      </c>
      <c r="C99" s="3" t="s">
        <v>40</v>
      </c>
      <c r="D99" s="3" t="s">
        <v>8</v>
      </c>
      <c r="E99" s="3" t="s">
        <v>41</v>
      </c>
      <c r="F99" s="3" t="s">
        <v>10</v>
      </c>
      <c r="G99" s="3" t="s">
        <v>11</v>
      </c>
      <c r="H99" s="3" t="s">
        <v>38</v>
      </c>
      <c r="I99" s="3" t="s">
        <v>14</v>
      </c>
      <c r="J99" s="4" t="s">
        <v>79</v>
      </c>
      <c r="K99" s="4">
        <v>298</v>
      </c>
      <c r="L99" s="1">
        <v>1.4547200334212975E-4</v>
      </c>
      <c r="M99" s="1">
        <v>1.9204318276260367E-4</v>
      </c>
      <c r="N99" s="1">
        <v>2.5073279388619033E-4</v>
      </c>
      <c r="O99" s="1">
        <v>2.1911838581641636E-4</v>
      </c>
      <c r="P99" s="1">
        <v>1.8023729871717871E-4</v>
      </c>
      <c r="Q99" s="1">
        <v>2.1908570355835005E-4</v>
      </c>
      <c r="R99" s="1">
        <v>2.562702032524013E-4</v>
      </c>
      <c r="S99" s="1">
        <v>2.6891559668581908E-4</v>
      </c>
      <c r="T99" s="1">
        <v>2.6819762454687946E-4</v>
      </c>
      <c r="U99" s="1">
        <v>2.5227591963974721E-4</v>
      </c>
      <c r="V99" s="1">
        <v>2.5804922176419186E-4</v>
      </c>
      <c r="W99" s="13" t="s">
        <v>53</v>
      </c>
    </row>
    <row r="100" spans="1:23" x14ac:dyDescent="0.25">
      <c r="A100" s="5" t="s">
        <v>75</v>
      </c>
      <c r="B100" s="2" t="s">
        <v>76</v>
      </c>
      <c r="C100" s="3" t="s">
        <v>40</v>
      </c>
      <c r="D100" s="3" t="s">
        <v>8</v>
      </c>
      <c r="E100" s="3" t="s">
        <v>41</v>
      </c>
      <c r="F100" s="3" t="s">
        <v>10</v>
      </c>
      <c r="G100" s="3" t="s">
        <v>11</v>
      </c>
      <c r="H100" s="3" t="s">
        <v>38</v>
      </c>
      <c r="I100" s="3" t="s">
        <v>15</v>
      </c>
      <c r="J100" s="4" t="s">
        <v>77</v>
      </c>
      <c r="K100" s="4">
        <v>25</v>
      </c>
      <c r="L100" s="1">
        <v>0</v>
      </c>
      <c r="M100" s="1">
        <v>1.3521600000000003E-6</v>
      </c>
      <c r="N100" s="1">
        <v>1.2486399999999998E-6</v>
      </c>
      <c r="O100" s="1">
        <v>4.2229795817240577E-6</v>
      </c>
      <c r="P100" s="1">
        <v>5.3344019688714966E-6</v>
      </c>
      <c r="Q100" s="1">
        <v>5.1358521370843871E-6</v>
      </c>
      <c r="R100" s="1">
        <v>5.1713465814999665E-6</v>
      </c>
      <c r="S100" s="1">
        <v>6.4225033701439635E-6</v>
      </c>
      <c r="T100" s="1">
        <v>4.2174888516912409E-6</v>
      </c>
      <c r="U100" s="1">
        <v>3.4734266647234917E-6</v>
      </c>
      <c r="V100" s="1">
        <v>2.6993338875775811E-6</v>
      </c>
      <c r="W100" s="13" t="s">
        <v>53</v>
      </c>
    </row>
    <row r="101" spans="1:23" x14ac:dyDescent="0.25">
      <c r="A101" s="5" t="s">
        <v>75</v>
      </c>
      <c r="B101" s="2" t="s">
        <v>76</v>
      </c>
      <c r="C101" s="3" t="s">
        <v>40</v>
      </c>
      <c r="D101" s="3" t="s">
        <v>8</v>
      </c>
      <c r="E101" s="3" t="s">
        <v>41</v>
      </c>
      <c r="F101" s="3" t="s">
        <v>10</v>
      </c>
      <c r="G101" s="3" t="s">
        <v>11</v>
      </c>
      <c r="H101" s="3" t="s">
        <v>38</v>
      </c>
      <c r="I101" s="3" t="s">
        <v>15</v>
      </c>
      <c r="J101" s="4" t="s">
        <v>79</v>
      </c>
      <c r="K101" s="4">
        <v>298</v>
      </c>
      <c r="L101" s="1">
        <v>0</v>
      </c>
      <c r="M101" s="1">
        <v>3.173181480000001E-6</v>
      </c>
      <c r="N101" s="1">
        <v>2.9302459199999996E-6</v>
      </c>
      <c r="O101" s="1">
        <v>9.9102773334109343E-6</v>
      </c>
      <c r="P101" s="1">
        <v>1.2518507820449185E-5</v>
      </c>
      <c r="Q101" s="1">
        <v>1.2052561002702784E-5</v>
      </c>
      <c r="R101" s="1">
        <v>1.2135857590135043E-5</v>
      </c>
      <c r="S101" s="1">
        <v>1.5072009783885344E-5</v>
      </c>
      <c r="T101" s="1">
        <v>9.8973919627064176E-6</v>
      </c>
      <c r="U101" s="1">
        <v>8.1512640254398528E-6</v>
      </c>
      <c r="V101" s="1">
        <v>6.334661800672689E-6</v>
      </c>
      <c r="W101" s="13" t="s">
        <v>53</v>
      </c>
    </row>
    <row r="102" spans="1:23" x14ac:dyDescent="0.25">
      <c r="A102" s="5" t="s">
        <v>75</v>
      </c>
      <c r="B102" s="2" t="s">
        <v>76</v>
      </c>
      <c r="C102" s="3" t="s">
        <v>40</v>
      </c>
      <c r="D102" s="3" t="s">
        <v>8</v>
      </c>
      <c r="E102" s="3" t="s">
        <v>41</v>
      </c>
      <c r="F102" s="3" t="s">
        <v>10</v>
      </c>
      <c r="G102" s="3" t="s">
        <v>11</v>
      </c>
      <c r="H102" s="3" t="s">
        <v>12</v>
      </c>
      <c r="I102" s="3" t="s">
        <v>14</v>
      </c>
      <c r="J102" s="4" t="s">
        <v>77</v>
      </c>
      <c r="K102" s="4">
        <v>25</v>
      </c>
      <c r="L102" s="1">
        <v>2.4930604593641394E-4</v>
      </c>
      <c r="M102" s="1">
        <v>7.9186112685218982E-5</v>
      </c>
      <c r="N102" s="1">
        <v>1.8356544431886987E-4</v>
      </c>
      <c r="O102" s="1">
        <v>0</v>
      </c>
      <c r="P102" s="1">
        <v>0</v>
      </c>
      <c r="Q102" s="1">
        <v>0</v>
      </c>
      <c r="R102" s="1">
        <v>0</v>
      </c>
      <c r="S102" s="1">
        <v>0</v>
      </c>
      <c r="T102" s="1">
        <v>0</v>
      </c>
      <c r="U102" s="1">
        <v>0</v>
      </c>
      <c r="V102" s="1">
        <v>0</v>
      </c>
      <c r="W102" s="13" t="s">
        <v>42</v>
      </c>
    </row>
    <row r="103" spans="1:23" x14ac:dyDescent="0.25">
      <c r="A103" s="5" t="s">
        <v>75</v>
      </c>
      <c r="B103" s="2" t="s">
        <v>76</v>
      </c>
      <c r="C103" s="3" t="s">
        <v>40</v>
      </c>
      <c r="D103" s="3" t="s">
        <v>8</v>
      </c>
      <c r="E103" s="3" t="s">
        <v>41</v>
      </c>
      <c r="F103" s="3" t="s">
        <v>10</v>
      </c>
      <c r="G103" s="3" t="s">
        <v>11</v>
      </c>
      <c r="H103" s="3" t="s">
        <v>12</v>
      </c>
      <c r="I103" s="3" t="s">
        <v>14</v>
      </c>
      <c r="J103" s="4" t="s">
        <v>78</v>
      </c>
      <c r="K103" s="4">
        <v>1</v>
      </c>
      <c r="L103" s="1">
        <v>7.5789877349329404E-2</v>
      </c>
      <c r="M103" s="1">
        <v>2.3728092658378785E-2</v>
      </c>
      <c r="N103" s="1">
        <v>5.4741570727113255E-2</v>
      </c>
      <c r="O103" s="1">
        <v>0</v>
      </c>
      <c r="P103" s="1">
        <v>0</v>
      </c>
      <c r="Q103" s="1">
        <v>0</v>
      </c>
      <c r="R103" s="1">
        <v>0</v>
      </c>
      <c r="S103" s="1">
        <v>0</v>
      </c>
      <c r="T103" s="1">
        <v>0</v>
      </c>
      <c r="U103" s="1">
        <v>0</v>
      </c>
      <c r="V103" s="1">
        <v>0</v>
      </c>
      <c r="W103" s="13" t="s">
        <v>42</v>
      </c>
    </row>
    <row r="104" spans="1:23" x14ac:dyDescent="0.25">
      <c r="A104" s="5" t="s">
        <v>75</v>
      </c>
      <c r="B104" s="2" t="s">
        <v>76</v>
      </c>
      <c r="C104" s="3" t="s">
        <v>40</v>
      </c>
      <c r="D104" s="3" t="s">
        <v>8</v>
      </c>
      <c r="E104" s="3" t="s">
        <v>41</v>
      </c>
      <c r="F104" s="3" t="s">
        <v>10</v>
      </c>
      <c r="G104" s="3" t="s">
        <v>11</v>
      </c>
      <c r="H104" s="3" t="s">
        <v>12</v>
      </c>
      <c r="I104" s="3" t="s">
        <v>14</v>
      </c>
      <c r="J104" s="4" t="s">
        <v>79</v>
      </c>
      <c r="K104" s="4">
        <v>298</v>
      </c>
      <c r="L104" s="1">
        <v>4.4062747692973135E-4</v>
      </c>
      <c r="M104" s="1">
        <v>1.3729432192113603E-4</v>
      </c>
      <c r="N104" s="1">
        <v>3.1826910491358968E-4</v>
      </c>
      <c r="O104" s="1">
        <v>0</v>
      </c>
      <c r="P104" s="1">
        <v>0</v>
      </c>
      <c r="Q104" s="1">
        <v>0</v>
      </c>
      <c r="R104" s="1">
        <v>0</v>
      </c>
      <c r="S104" s="1">
        <v>0</v>
      </c>
      <c r="T104" s="1">
        <v>0</v>
      </c>
      <c r="U104" s="1">
        <v>0</v>
      </c>
      <c r="V104" s="1">
        <v>0</v>
      </c>
      <c r="W104" s="13" t="s">
        <v>42</v>
      </c>
    </row>
    <row r="105" spans="1:23" x14ac:dyDescent="0.25">
      <c r="A105" s="5" t="s">
        <v>75</v>
      </c>
      <c r="B105" s="2" t="s">
        <v>76</v>
      </c>
      <c r="C105" s="3" t="s">
        <v>40</v>
      </c>
      <c r="D105" s="3" t="s">
        <v>8</v>
      </c>
      <c r="E105" s="3" t="s">
        <v>41</v>
      </c>
      <c r="F105" s="3" t="s">
        <v>10</v>
      </c>
      <c r="G105" s="3" t="s">
        <v>11</v>
      </c>
      <c r="H105" s="3" t="s">
        <v>12</v>
      </c>
      <c r="I105" s="3" t="s">
        <v>15</v>
      </c>
      <c r="J105" s="4" t="s">
        <v>77</v>
      </c>
      <c r="K105" s="4">
        <v>25</v>
      </c>
      <c r="L105" s="1">
        <v>3.5514780985247008E-3</v>
      </c>
      <c r="M105" s="1">
        <v>3.6545719089200509E-3</v>
      </c>
      <c r="N105" s="1">
        <v>3.3780724871022867E-3</v>
      </c>
      <c r="O105" s="1">
        <v>3.17747907322115E-3</v>
      </c>
      <c r="P105" s="1">
        <v>3.2961268785733624E-3</v>
      </c>
      <c r="Q105" s="1">
        <v>3.1665145914006858E-3</v>
      </c>
      <c r="R105" s="1">
        <v>3.1844933544257197E-3</v>
      </c>
      <c r="S105" s="1">
        <v>2.6621387599164198E-3</v>
      </c>
      <c r="T105" s="1">
        <v>2.9657089261569836E-3</v>
      </c>
      <c r="U105" s="1">
        <v>3.1889546635098351E-3</v>
      </c>
      <c r="V105" s="1">
        <v>2.8231717704988888E-3</v>
      </c>
      <c r="W105" s="13" t="s">
        <v>42</v>
      </c>
    </row>
    <row r="106" spans="1:23" x14ac:dyDescent="0.25">
      <c r="A106" s="5" t="s">
        <v>75</v>
      </c>
      <c r="B106" s="2" t="s">
        <v>76</v>
      </c>
      <c r="C106" s="3" t="s">
        <v>40</v>
      </c>
      <c r="D106" s="3" t="s">
        <v>8</v>
      </c>
      <c r="E106" s="3" t="s">
        <v>41</v>
      </c>
      <c r="F106" s="3" t="s">
        <v>10</v>
      </c>
      <c r="G106" s="3" t="s">
        <v>11</v>
      </c>
      <c r="H106" s="3" t="s">
        <v>12</v>
      </c>
      <c r="I106" s="3" t="s">
        <v>15</v>
      </c>
      <c r="J106" s="4" t="s">
        <v>78</v>
      </c>
      <c r="K106" s="4">
        <v>1</v>
      </c>
      <c r="L106" s="1">
        <v>1.160395846668731</v>
      </c>
      <c r="M106" s="1">
        <v>1.1454622693778225</v>
      </c>
      <c r="N106" s="1">
        <v>1.1823579669907507</v>
      </c>
      <c r="O106" s="1">
        <v>1.1330871633480843</v>
      </c>
      <c r="P106" s="1">
        <v>1.112953101790451</v>
      </c>
      <c r="Q106" s="1">
        <v>1.1261960882879682</v>
      </c>
      <c r="R106" s="1">
        <v>1.1618638814458284</v>
      </c>
      <c r="S106" s="1">
        <v>0.97924838916031431</v>
      </c>
      <c r="T106" s="1">
        <v>1.1117849071700294</v>
      </c>
      <c r="U106" s="1">
        <v>1.2313856767371567</v>
      </c>
      <c r="V106" s="1">
        <v>1.0484570615400814</v>
      </c>
      <c r="W106" s="13" t="s">
        <v>42</v>
      </c>
    </row>
    <row r="107" spans="1:23" x14ac:dyDescent="0.25">
      <c r="A107" s="5" t="s">
        <v>75</v>
      </c>
      <c r="B107" s="2" t="s">
        <v>76</v>
      </c>
      <c r="C107" s="3" t="s">
        <v>40</v>
      </c>
      <c r="D107" s="3" t="s">
        <v>8</v>
      </c>
      <c r="E107" s="3" t="s">
        <v>41</v>
      </c>
      <c r="F107" s="3" t="s">
        <v>10</v>
      </c>
      <c r="G107" s="3" t="s">
        <v>11</v>
      </c>
      <c r="H107" s="3" t="s">
        <v>12</v>
      </c>
      <c r="I107" s="3" t="s">
        <v>15</v>
      </c>
      <c r="J107" s="4" t="s">
        <v>79</v>
      </c>
      <c r="K107" s="4">
        <v>298</v>
      </c>
      <c r="L107" s="1">
        <v>6.1576172995511909E-3</v>
      </c>
      <c r="M107" s="1">
        <v>6.3363632224475658E-3</v>
      </c>
      <c r="N107" s="1">
        <v>5.8569634976377112E-3</v>
      </c>
      <c r="O107" s="1">
        <v>5.5091709894976157E-3</v>
      </c>
      <c r="P107" s="1">
        <v>5.714884711650106E-3</v>
      </c>
      <c r="Q107" s="1">
        <v>5.4901605715630799E-3</v>
      </c>
      <c r="R107" s="1">
        <v>5.5213324777824832E-3</v>
      </c>
      <c r="S107" s="1">
        <v>4.6156645844659975E-3</v>
      </c>
      <c r="T107" s="1">
        <v>5.142000058151454E-3</v>
      </c>
      <c r="U107" s="1">
        <v>5.529067576587234E-3</v>
      </c>
      <c r="V107" s="1">
        <v>4.8948665460868002E-3</v>
      </c>
      <c r="W107" s="13" t="s">
        <v>42</v>
      </c>
    </row>
    <row r="108" spans="1:23" x14ac:dyDescent="0.25">
      <c r="A108" s="5" t="s">
        <v>75</v>
      </c>
      <c r="B108" s="2" t="s">
        <v>76</v>
      </c>
      <c r="C108" s="3" t="s">
        <v>40</v>
      </c>
      <c r="D108" s="3" t="s">
        <v>8</v>
      </c>
      <c r="E108" s="3" t="s">
        <v>41</v>
      </c>
      <c r="F108" s="3" t="s">
        <v>10</v>
      </c>
      <c r="G108" s="3" t="s">
        <v>11</v>
      </c>
      <c r="H108" s="3" t="s">
        <v>32</v>
      </c>
      <c r="I108" s="3" t="s">
        <v>14</v>
      </c>
      <c r="J108" s="4" t="s">
        <v>77</v>
      </c>
      <c r="K108" s="4">
        <v>25</v>
      </c>
      <c r="L108" s="1">
        <v>8.8992783832330633E-6</v>
      </c>
      <c r="M108" s="1">
        <v>9.2880000000000008E-8</v>
      </c>
      <c r="N108" s="1">
        <v>1.2052000000000003E-6</v>
      </c>
      <c r="O108" s="1">
        <v>9.4827200000000013E-6</v>
      </c>
      <c r="P108" s="1">
        <v>1.3633840000000003E-5</v>
      </c>
      <c r="Q108" s="1">
        <v>1.1920000000000001E-5</v>
      </c>
      <c r="R108" s="1">
        <v>1.0544000000000001E-5</v>
      </c>
      <c r="S108" s="1">
        <v>5.2998399999999999E-6</v>
      </c>
      <c r="T108" s="1">
        <v>4.1852800000000007E-6</v>
      </c>
      <c r="U108" s="1">
        <v>7.5324799999999998E-6</v>
      </c>
      <c r="V108" s="1">
        <v>7.7978400000000012E-6</v>
      </c>
      <c r="W108" s="13" t="s">
        <v>50</v>
      </c>
    </row>
    <row r="109" spans="1:23" x14ac:dyDescent="0.25">
      <c r="A109" s="5" t="s">
        <v>75</v>
      </c>
      <c r="B109" s="2" t="s">
        <v>76</v>
      </c>
      <c r="C109" s="3" t="s">
        <v>40</v>
      </c>
      <c r="D109" s="3" t="s">
        <v>8</v>
      </c>
      <c r="E109" s="3" t="s">
        <v>41</v>
      </c>
      <c r="F109" s="3" t="s">
        <v>10</v>
      </c>
      <c r="G109" s="3" t="s">
        <v>11</v>
      </c>
      <c r="H109" s="3" t="s">
        <v>32</v>
      </c>
      <c r="I109" s="3" t="s">
        <v>14</v>
      </c>
      <c r="J109" s="4" t="s">
        <v>79</v>
      </c>
      <c r="K109" s="4">
        <v>298</v>
      </c>
      <c r="L109" s="1">
        <v>2.0884381545852196E-5</v>
      </c>
      <c r="M109" s="1">
        <v>2.1796614000000001E-7</v>
      </c>
      <c r="N109" s="1">
        <v>2.8283030999999999E-6</v>
      </c>
      <c r="O109" s="1">
        <v>2.2253573159999997E-5</v>
      </c>
      <c r="P109" s="1">
        <v>3.1995214019999999E-5</v>
      </c>
      <c r="Q109" s="1">
        <v>2.7973259999999999E-5</v>
      </c>
      <c r="R109" s="1">
        <v>2.4744132000000003E-5</v>
      </c>
      <c r="S109" s="1">
        <v>1.2437399520000001E-5</v>
      </c>
      <c r="T109" s="1">
        <v>9.8218058400000006E-6</v>
      </c>
      <c r="U109" s="1">
        <v>1.7676847440000001E-5</v>
      </c>
      <c r="V109" s="1">
        <v>1.8299581020000001E-5</v>
      </c>
      <c r="W109" s="13" t="s">
        <v>50</v>
      </c>
    </row>
    <row r="110" spans="1:23" x14ac:dyDescent="0.25">
      <c r="A110" s="5" t="s">
        <v>75</v>
      </c>
      <c r="B110" s="2" t="s">
        <v>76</v>
      </c>
      <c r="C110" s="3" t="s">
        <v>40</v>
      </c>
      <c r="D110" s="3" t="s">
        <v>8</v>
      </c>
      <c r="E110" s="3" t="s">
        <v>41</v>
      </c>
      <c r="F110" s="3" t="s">
        <v>10</v>
      </c>
      <c r="G110" s="3" t="s">
        <v>11</v>
      </c>
      <c r="H110" s="3" t="s">
        <v>22</v>
      </c>
      <c r="I110" s="3" t="s">
        <v>14</v>
      </c>
      <c r="J110" s="4" t="s">
        <v>77</v>
      </c>
      <c r="K110" s="4">
        <v>25</v>
      </c>
      <c r="L110" s="1">
        <v>2.8134896308965771E-9</v>
      </c>
      <c r="M110" s="1">
        <v>1.9915220519911964E-7</v>
      </c>
      <c r="N110" s="1">
        <v>2.7491385174754068E-7</v>
      </c>
      <c r="O110" s="1">
        <v>2.5355876624026643E-7</v>
      </c>
      <c r="P110" s="1">
        <v>3.8554007250661262E-7</v>
      </c>
      <c r="Q110" s="1">
        <v>4.5224575163268039E-7</v>
      </c>
      <c r="R110" s="1">
        <v>4.3537232261424862E-7</v>
      </c>
      <c r="S110" s="1">
        <v>4.7282355130357733E-7</v>
      </c>
      <c r="T110" s="1">
        <v>5.5539645785594868E-7</v>
      </c>
      <c r="U110" s="1">
        <v>2.4319103410738741E-7</v>
      </c>
      <c r="V110" s="1">
        <v>2.7119731463721986E-7</v>
      </c>
      <c r="W110" s="13" t="s">
        <v>45</v>
      </c>
    </row>
    <row r="111" spans="1:23" x14ac:dyDescent="0.25">
      <c r="A111" s="5" t="s">
        <v>75</v>
      </c>
      <c r="B111" s="2" t="s">
        <v>76</v>
      </c>
      <c r="C111" s="3" t="s">
        <v>40</v>
      </c>
      <c r="D111" s="3" t="s">
        <v>8</v>
      </c>
      <c r="E111" s="3" t="s">
        <v>41</v>
      </c>
      <c r="F111" s="3" t="s">
        <v>10</v>
      </c>
      <c r="G111" s="3" t="s">
        <v>11</v>
      </c>
      <c r="H111" s="3" t="s">
        <v>22</v>
      </c>
      <c r="I111" s="3" t="s">
        <v>14</v>
      </c>
      <c r="J111" s="4" t="s">
        <v>78</v>
      </c>
      <c r="K111" s="4">
        <v>1</v>
      </c>
      <c r="L111" s="1">
        <v>2.8645311500872808E-6</v>
      </c>
      <c r="M111" s="1">
        <v>1.9567286595011661E-4</v>
      </c>
      <c r="N111" s="1">
        <v>2.7071357214828183E-4</v>
      </c>
      <c r="O111" s="1">
        <v>2.5004779553836732E-4</v>
      </c>
      <c r="P111" s="1">
        <v>3.801853638618983E-4</v>
      </c>
      <c r="Q111" s="1">
        <v>4.4592424785916223E-4</v>
      </c>
      <c r="R111" s="1">
        <v>4.2933515974066436E-4</v>
      </c>
      <c r="S111" s="1">
        <v>4.6626706472550103E-4</v>
      </c>
      <c r="T111" s="1">
        <v>5.4769496030701277E-4</v>
      </c>
      <c r="U111" s="1">
        <v>2.3981878510109835E-4</v>
      </c>
      <c r="V111" s="1">
        <v>2.6743671187425043E-4</v>
      </c>
      <c r="W111" s="13" t="s">
        <v>45</v>
      </c>
    </row>
    <row r="112" spans="1:23" x14ac:dyDescent="0.25">
      <c r="A112" s="5" t="s">
        <v>75</v>
      </c>
      <c r="B112" s="2" t="s">
        <v>76</v>
      </c>
      <c r="C112" s="3" t="s">
        <v>40</v>
      </c>
      <c r="D112" s="3" t="s">
        <v>8</v>
      </c>
      <c r="E112" s="3" t="s">
        <v>41</v>
      </c>
      <c r="F112" s="3" t="s">
        <v>10</v>
      </c>
      <c r="G112" s="3" t="s">
        <v>11</v>
      </c>
      <c r="H112" s="3" t="s">
        <v>22</v>
      </c>
      <c r="I112" s="3" t="s">
        <v>14</v>
      </c>
      <c r="J112" s="4" t="s">
        <v>79</v>
      </c>
      <c r="K112" s="4">
        <v>298</v>
      </c>
      <c r="L112" s="1">
        <v>6.6432025744981999E-9</v>
      </c>
      <c r="M112" s="1">
        <v>4.7477885719470117E-7</v>
      </c>
      <c r="N112" s="1">
        <v>6.553946225661369E-7</v>
      </c>
      <c r="O112" s="1">
        <v>6.0448409871679519E-7</v>
      </c>
      <c r="P112" s="1">
        <v>9.1912753285576442E-7</v>
      </c>
      <c r="Q112" s="1">
        <v>1.07815387189231E-6</v>
      </c>
      <c r="R112" s="1">
        <v>1.0379276171123688E-6</v>
      </c>
      <c r="S112" s="1">
        <v>1.1272113463077284E-6</v>
      </c>
      <c r="T112" s="1">
        <v>1.3240651555285817E-6</v>
      </c>
      <c r="U112" s="1">
        <v>5.7976742531201172E-7</v>
      </c>
      <c r="V112" s="1">
        <v>6.465343980951321E-7</v>
      </c>
      <c r="W112" s="13" t="s">
        <v>45</v>
      </c>
    </row>
    <row r="113" spans="1:23" x14ac:dyDescent="0.25">
      <c r="A113" s="5" t="s">
        <v>75</v>
      </c>
      <c r="B113" s="2" t="s">
        <v>76</v>
      </c>
      <c r="C113" s="3" t="s">
        <v>40</v>
      </c>
      <c r="D113" s="3" t="s">
        <v>8</v>
      </c>
      <c r="E113" s="3" t="s">
        <v>41</v>
      </c>
      <c r="F113" s="3" t="s">
        <v>10</v>
      </c>
      <c r="G113" s="3" t="s">
        <v>11</v>
      </c>
      <c r="H113" s="3" t="s">
        <v>22</v>
      </c>
      <c r="I113" s="3" t="s">
        <v>15</v>
      </c>
      <c r="J113" s="4" t="s">
        <v>77</v>
      </c>
      <c r="K113" s="4">
        <v>25</v>
      </c>
      <c r="L113" s="1">
        <v>1.0456783627792404E-7</v>
      </c>
      <c r="M113" s="1">
        <v>2.0630198644282336E-7</v>
      </c>
      <c r="N113" s="1">
        <v>7.5922841773905023E-8</v>
      </c>
      <c r="O113" s="1">
        <v>3.8266552357704241E-8</v>
      </c>
      <c r="P113" s="1">
        <v>5.6396342214522041E-7</v>
      </c>
      <c r="Q113" s="1">
        <v>8.5627254399261855E-8</v>
      </c>
      <c r="R113" s="1">
        <v>2.6476010450931446E-7</v>
      </c>
      <c r="S113" s="1">
        <v>2.5282737825819807E-7</v>
      </c>
      <c r="T113" s="1">
        <v>6.8019045478186296E-8</v>
      </c>
      <c r="U113" s="1">
        <v>3.5860259178863406E-8</v>
      </c>
      <c r="V113" s="1">
        <v>1.6333681552180967E-8</v>
      </c>
      <c r="W113" s="13" t="s">
        <v>45</v>
      </c>
    </row>
    <row r="114" spans="1:23" x14ac:dyDescent="0.25">
      <c r="A114" s="5" t="s">
        <v>75</v>
      </c>
      <c r="B114" s="2" t="s">
        <v>76</v>
      </c>
      <c r="C114" s="3" t="s">
        <v>40</v>
      </c>
      <c r="D114" s="3" t="s">
        <v>8</v>
      </c>
      <c r="E114" s="3" t="s">
        <v>41</v>
      </c>
      <c r="F114" s="3" t="s">
        <v>10</v>
      </c>
      <c r="G114" s="3" t="s">
        <v>11</v>
      </c>
      <c r="H114" s="3" t="s">
        <v>22</v>
      </c>
      <c r="I114" s="3" t="s">
        <v>15</v>
      </c>
      <c r="J114" s="4" t="s">
        <v>78</v>
      </c>
      <c r="K114" s="4">
        <v>1</v>
      </c>
      <c r="L114" s="1">
        <v>1.1108647488383698E-4</v>
      </c>
      <c r="M114" s="1">
        <v>7.5091609328268956E-5</v>
      </c>
      <c r="N114" s="1">
        <v>7.4854144193986719E-5</v>
      </c>
      <c r="O114" s="1">
        <v>1.2930005613381008E-4</v>
      </c>
      <c r="P114" s="1">
        <v>5.5591509774033875E-4</v>
      </c>
      <c r="Q114" s="1">
        <v>8.3549116532428166E-5</v>
      </c>
      <c r="R114" s="1">
        <v>2.580605718405775E-4</v>
      </c>
      <c r="S114" s="1">
        <v>2.4932160088759055E-4</v>
      </c>
      <c r="T114" s="1">
        <v>6.7067892662720543E-5</v>
      </c>
      <c r="U114" s="1">
        <v>3.3439174522790726E-5</v>
      </c>
      <c r="V114" s="1">
        <v>1.6107806381278612E-5</v>
      </c>
      <c r="W114" s="13" t="s">
        <v>45</v>
      </c>
    </row>
    <row r="115" spans="1:23" x14ac:dyDescent="0.25">
      <c r="A115" s="5" t="s">
        <v>75</v>
      </c>
      <c r="B115" s="2" t="s">
        <v>76</v>
      </c>
      <c r="C115" s="3" t="s">
        <v>40</v>
      </c>
      <c r="D115" s="3" t="s">
        <v>8</v>
      </c>
      <c r="E115" s="3" t="s">
        <v>41</v>
      </c>
      <c r="F115" s="3" t="s">
        <v>10</v>
      </c>
      <c r="G115" s="3" t="s">
        <v>11</v>
      </c>
      <c r="H115" s="3" t="s">
        <v>22</v>
      </c>
      <c r="I115" s="3" t="s">
        <v>15</v>
      </c>
      <c r="J115" s="4" t="s">
        <v>79</v>
      </c>
      <c r="K115" s="4">
        <v>298</v>
      </c>
      <c r="L115" s="1">
        <v>2.4738626642594121E-7</v>
      </c>
      <c r="M115" s="1">
        <v>4.9097078695154215E-7</v>
      </c>
      <c r="N115" s="1">
        <v>1.8072822165317782E-7</v>
      </c>
      <c r="O115" s="1">
        <v>9.122746082076692E-8</v>
      </c>
      <c r="P115" s="1">
        <v>1.3444887983942056E-6</v>
      </c>
      <c r="Q115" s="1">
        <v>2.0413537448784029E-7</v>
      </c>
      <c r="R115" s="1">
        <v>6.3118808915020571E-7</v>
      </c>
      <c r="S115" s="1">
        <v>6.0274046976754422E-7</v>
      </c>
      <c r="T115" s="1">
        <v>1.621574044199962E-7</v>
      </c>
      <c r="U115" s="1">
        <v>8.5490857882410355E-8</v>
      </c>
      <c r="V115" s="1">
        <v>3.893949682039942E-8</v>
      </c>
      <c r="W115" s="13" t="s">
        <v>45</v>
      </c>
    </row>
    <row r="116" spans="1:23" x14ac:dyDescent="0.25">
      <c r="A116" s="5" t="s">
        <v>75</v>
      </c>
      <c r="B116" s="2" t="s">
        <v>76</v>
      </c>
      <c r="C116" s="3" t="s">
        <v>40</v>
      </c>
      <c r="D116" s="3" t="s">
        <v>8</v>
      </c>
      <c r="E116" s="3" t="s">
        <v>41</v>
      </c>
      <c r="F116" s="3" t="s">
        <v>10</v>
      </c>
      <c r="G116" s="3" t="s">
        <v>11</v>
      </c>
      <c r="H116" s="3" t="s">
        <v>22</v>
      </c>
      <c r="I116" s="3" t="s">
        <v>19</v>
      </c>
      <c r="J116" s="4" t="s">
        <v>77</v>
      </c>
      <c r="K116" s="4">
        <v>25</v>
      </c>
      <c r="L116" s="1">
        <v>0</v>
      </c>
      <c r="M116" s="1">
        <v>0</v>
      </c>
      <c r="N116" s="1">
        <v>0</v>
      </c>
      <c r="O116" s="1">
        <v>0</v>
      </c>
      <c r="P116" s="1">
        <v>0</v>
      </c>
      <c r="Q116" s="1">
        <v>0</v>
      </c>
      <c r="R116" s="1">
        <v>0</v>
      </c>
      <c r="S116" s="1">
        <v>0</v>
      </c>
      <c r="T116" s="1">
        <v>0</v>
      </c>
      <c r="U116" s="1">
        <v>0</v>
      </c>
      <c r="V116" s="1">
        <v>5.9754378101471618E-10</v>
      </c>
      <c r="W116" s="13" t="s">
        <v>45</v>
      </c>
    </row>
    <row r="117" spans="1:23" x14ac:dyDescent="0.25">
      <c r="A117" s="5" t="s">
        <v>75</v>
      </c>
      <c r="B117" s="2" t="s">
        <v>76</v>
      </c>
      <c r="C117" s="3" t="s">
        <v>40</v>
      </c>
      <c r="D117" s="3" t="s">
        <v>8</v>
      </c>
      <c r="E117" s="3" t="s">
        <v>41</v>
      </c>
      <c r="F117" s="3" t="s">
        <v>10</v>
      </c>
      <c r="G117" s="3" t="s">
        <v>11</v>
      </c>
      <c r="H117" s="3" t="s">
        <v>22</v>
      </c>
      <c r="I117" s="3" t="s">
        <v>19</v>
      </c>
      <c r="J117" s="4" t="s">
        <v>78</v>
      </c>
      <c r="K117" s="4">
        <v>1</v>
      </c>
      <c r="L117" s="1">
        <v>0</v>
      </c>
      <c r="M117" s="1">
        <v>0</v>
      </c>
      <c r="N117" s="1">
        <v>0</v>
      </c>
      <c r="O117" s="1">
        <v>0</v>
      </c>
      <c r="P117" s="1">
        <v>0</v>
      </c>
      <c r="Q117" s="1">
        <v>0</v>
      </c>
      <c r="R117" s="1">
        <v>0</v>
      </c>
      <c r="S117" s="1">
        <v>0</v>
      </c>
      <c r="T117" s="1">
        <v>0</v>
      </c>
      <c r="U117" s="1">
        <v>0</v>
      </c>
      <c r="V117" s="1">
        <v>5.8925784058464551E-7</v>
      </c>
      <c r="W117" s="13" t="s">
        <v>45</v>
      </c>
    </row>
    <row r="118" spans="1:23" x14ac:dyDescent="0.25">
      <c r="A118" s="5" t="s">
        <v>75</v>
      </c>
      <c r="B118" s="2" t="s">
        <v>76</v>
      </c>
      <c r="C118" s="3" t="s">
        <v>40</v>
      </c>
      <c r="D118" s="3" t="s">
        <v>8</v>
      </c>
      <c r="E118" s="3" t="s">
        <v>41</v>
      </c>
      <c r="F118" s="3" t="s">
        <v>10</v>
      </c>
      <c r="G118" s="3" t="s">
        <v>11</v>
      </c>
      <c r="H118" s="3" t="s">
        <v>22</v>
      </c>
      <c r="I118" s="3" t="s">
        <v>19</v>
      </c>
      <c r="J118" s="4" t="s">
        <v>79</v>
      </c>
      <c r="K118" s="4">
        <v>298</v>
      </c>
      <c r="L118" s="1">
        <v>0</v>
      </c>
      <c r="M118" s="1">
        <v>0</v>
      </c>
      <c r="N118" s="1">
        <v>0</v>
      </c>
      <c r="O118" s="1">
        <v>0</v>
      </c>
      <c r="P118" s="1">
        <v>0</v>
      </c>
      <c r="Q118" s="1">
        <v>0</v>
      </c>
      <c r="R118" s="1">
        <v>0</v>
      </c>
      <c r="S118" s="1">
        <v>0</v>
      </c>
      <c r="T118" s="1">
        <v>0</v>
      </c>
      <c r="U118" s="1">
        <v>0</v>
      </c>
      <c r="V118" s="1">
        <v>1.4245443739390835E-9</v>
      </c>
      <c r="W118" s="13" t="s">
        <v>45</v>
      </c>
    </row>
    <row r="119" spans="1:23" x14ac:dyDescent="0.25">
      <c r="A119" s="5" t="s">
        <v>75</v>
      </c>
      <c r="B119" s="2" t="s">
        <v>76</v>
      </c>
      <c r="C119" s="3" t="s">
        <v>40</v>
      </c>
      <c r="D119" s="3" t="s">
        <v>8</v>
      </c>
      <c r="E119" s="3" t="s">
        <v>41</v>
      </c>
      <c r="F119" s="3" t="s">
        <v>10</v>
      </c>
      <c r="G119" s="3" t="s">
        <v>11</v>
      </c>
      <c r="H119" s="3" t="s">
        <v>24</v>
      </c>
      <c r="I119" s="3" t="s">
        <v>15</v>
      </c>
      <c r="J119" s="4" t="s">
        <v>77</v>
      </c>
      <c r="K119" s="4">
        <v>25</v>
      </c>
      <c r="L119" s="1">
        <v>2.3046937197218627E-7</v>
      </c>
      <c r="M119" s="1">
        <v>2.7513657622152874E-7</v>
      </c>
      <c r="N119" s="1">
        <v>4.459932773630962E-7</v>
      </c>
      <c r="O119" s="1">
        <v>4.1832527339982556E-7</v>
      </c>
      <c r="P119" s="1">
        <v>0</v>
      </c>
      <c r="Q119" s="1">
        <v>0</v>
      </c>
      <c r="R119" s="1">
        <v>0</v>
      </c>
      <c r="S119" s="1">
        <v>0</v>
      </c>
      <c r="T119" s="1">
        <v>0</v>
      </c>
      <c r="U119" s="1">
        <v>0</v>
      </c>
      <c r="V119" s="1">
        <v>0</v>
      </c>
      <c r="W119" s="13" t="s">
        <v>46</v>
      </c>
    </row>
    <row r="120" spans="1:23" x14ac:dyDescent="0.25">
      <c r="A120" s="5" t="s">
        <v>75</v>
      </c>
      <c r="B120" s="2" t="s">
        <v>76</v>
      </c>
      <c r="C120" s="3" t="s">
        <v>40</v>
      </c>
      <c r="D120" s="3" t="s">
        <v>8</v>
      </c>
      <c r="E120" s="3" t="s">
        <v>41</v>
      </c>
      <c r="F120" s="3" t="s">
        <v>10</v>
      </c>
      <c r="G120" s="3" t="s">
        <v>11</v>
      </c>
      <c r="H120" s="3" t="s">
        <v>24</v>
      </c>
      <c r="I120" s="3" t="s">
        <v>15</v>
      </c>
      <c r="J120" s="4" t="s">
        <v>78</v>
      </c>
      <c r="K120" s="4">
        <v>1</v>
      </c>
      <c r="L120" s="1">
        <v>2.2231451521302197E-4</v>
      </c>
      <c r="M120" s="1">
        <v>2.5458112333487495E-4</v>
      </c>
      <c r="N120" s="1">
        <v>4.6084058071928371E-4</v>
      </c>
      <c r="O120" s="1">
        <v>4.4038964424829714E-4</v>
      </c>
      <c r="P120" s="1">
        <v>0</v>
      </c>
      <c r="Q120" s="1">
        <v>0</v>
      </c>
      <c r="R120" s="1">
        <v>0</v>
      </c>
      <c r="S120" s="1">
        <v>0</v>
      </c>
      <c r="T120" s="1">
        <v>0</v>
      </c>
      <c r="U120" s="1">
        <v>0</v>
      </c>
      <c r="V120" s="1">
        <v>0</v>
      </c>
      <c r="W120" s="13" t="s">
        <v>46</v>
      </c>
    </row>
    <row r="121" spans="1:23" x14ac:dyDescent="0.25">
      <c r="A121" s="5" t="s">
        <v>75</v>
      </c>
      <c r="B121" s="2" t="s">
        <v>76</v>
      </c>
      <c r="C121" s="3" t="s">
        <v>40</v>
      </c>
      <c r="D121" s="3" t="s">
        <v>8</v>
      </c>
      <c r="E121" s="3" t="s">
        <v>41</v>
      </c>
      <c r="F121" s="3" t="s">
        <v>10</v>
      </c>
      <c r="G121" s="3" t="s">
        <v>11</v>
      </c>
      <c r="H121" s="3" t="s">
        <v>24</v>
      </c>
      <c r="I121" s="3" t="s">
        <v>15</v>
      </c>
      <c r="J121" s="4" t="s">
        <v>79</v>
      </c>
      <c r="K121" s="4">
        <v>298</v>
      </c>
      <c r="L121" s="1">
        <v>5.4943898278169191E-7</v>
      </c>
      <c r="M121" s="1">
        <v>6.5592559771212457E-7</v>
      </c>
      <c r="N121" s="1">
        <v>1.0632479732336213E-6</v>
      </c>
      <c r="O121" s="1">
        <v>9.9728745178518416E-7</v>
      </c>
      <c r="P121" s="1">
        <v>0</v>
      </c>
      <c r="Q121" s="1">
        <v>0</v>
      </c>
      <c r="R121" s="1">
        <v>0</v>
      </c>
      <c r="S121" s="1">
        <v>0</v>
      </c>
      <c r="T121" s="1">
        <v>0</v>
      </c>
      <c r="U121" s="1">
        <v>0</v>
      </c>
      <c r="V121" s="1">
        <v>0</v>
      </c>
      <c r="W121" s="13" t="s">
        <v>46</v>
      </c>
    </row>
    <row r="122" spans="1:23" x14ac:dyDescent="0.25">
      <c r="A122" s="5" t="s">
        <v>75</v>
      </c>
      <c r="B122" s="2" t="s">
        <v>76</v>
      </c>
      <c r="C122" s="3" t="s">
        <v>40</v>
      </c>
      <c r="D122" s="3" t="s">
        <v>8</v>
      </c>
      <c r="E122" s="3" t="s">
        <v>41</v>
      </c>
      <c r="F122" s="3" t="s">
        <v>10</v>
      </c>
      <c r="G122" s="3" t="s">
        <v>11</v>
      </c>
      <c r="H122" s="3" t="s">
        <v>34</v>
      </c>
      <c r="I122" s="3" t="s">
        <v>14</v>
      </c>
      <c r="J122" s="4" t="s">
        <v>77</v>
      </c>
      <c r="K122" s="4">
        <v>25</v>
      </c>
      <c r="L122" s="1">
        <v>0</v>
      </c>
      <c r="M122" s="1">
        <v>0</v>
      </c>
      <c r="N122" s="1">
        <v>0</v>
      </c>
      <c r="O122" s="1">
        <v>0</v>
      </c>
      <c r="P122" s="1">
        <v>8.0710400000000006E-6</v>
      </c>
      <c r="Q122" s="1">
        <v>7.8652799999999993E-6</v>
      </c>
      <c r="R122" s="1">
        <v>0</v>
      </c>
      <c r="S122" s="1">
        <v>0</v>
      </c>
      <c r="T122" s="1">
        <v>0</v>
      </c>
      <c r="U122" s="1">
        <v>0</v>
      </c>
      <c r="V122" s="1">
        <v>0</v>
      </c>
      <c r="W122" s="13" t="s">
        <v>51</v>
      </c>
    </row>
    <row r="123" spans="1:23" x14ac:dyDescent="0.25">
      <c r="A123" s="5" t="s">
        <v>75</v>
      </c>
      <c r="B123" s="2" t="s">
        <v>76</v>
      </c>
      <c r="C123" s="3" t="s">
        <v>40</v>
      </c>
      <c r="D123" s="3" t="s">
        <v>8</v>
      </c>
      <c r="E123" s="3" t="s">
        <v>41</v>
      </c>
      <c r="F123" s="3" t="s">
        <v>10</v>
      </c>
      <c r="G123" s="3" t="s">
        <v>11</v>
      </c>
      <c r="H123" s="3" t="s">
        <v>34</v>
      </c>
      <c r="I123" s="3" t="s">
        <v>14</v>
      </c>
      <c r="J123" s="4" t="s">
        <v>79</v>
      </c>
      <c r="K123" s="4">
        <v>298</v>
      </c>
      <c r="L123" s="1">
        <v>0</v>
      </c>
      <c r="M123" s="1">
        <v>0</v>
      </c>
      <c r="N123" s="1">
        <v>0</v>
      </c>
      <c r="O123" s="1">
        <v>0</v>
      </c>
      <c r="P123" s="1">
        <v>1.8940713120000003E-5</v>
      </c>
      <c r="Q123" s="1">
        <v>1.8457845840000003E-5</v>
      </c>
      <c r="R123" s="1">
        <v>0</v>
      </c>
      <c r="S123" s="1">
        <v>0</v>
      </c>
      <c r="T123" s="1">
        <v>0</v>
      </c>
      <c r="U123" s="1">
        <v>0</v>
      </c>
      <c r="V123" s="1">
        <v>0</v>
      </c>
      <c r="W123" s="13" t="s">
        <v>51</v>
      </c>
    </row>
    <row r="124" spans="1:23" x14ac:dyDescent="0.25">
      <c r="A124" s="5" t="s">
        <v>75</v>
      </c>
      <c r="B124" s="2" t="s">
        <v>76</v>
      </c>
      <c r="C124" s="3" t="s">
        <v>40</v>
      </c>
      <c r="D124" s="3" t="s">
        <v>8</v>
      </c>
      <c r="E124" s="3" t="s">
        <v>41</v>
      </c>
      <c r="F124" s="3" t="s">
        <v>10</v>
      </c>
      <c r="G124" s="3" t="s">
        <v>11</v>
      </c>
      <c r="H124" s="3" t="s">
        <v>16</v>
      </c>
      <c r="I124" s="3" t="s">
        <v>14</v>
      </c>
      <c r="J124" s="4" t="s">
        <v>77</v>
      </c>
      <c r="K124" s="4">
        <v>25</v>
      </c>
      <c r="L124" s="1">
        <v>1.2687964740156032E-3</v>
      </c>
      <c r="M124" s="1">
        <v>1.0928560332192914E-3</v>
      </c>
      <c r="N124" s="1">
        <v>1.0032763933391286E-3</v>
      </c>
      <c r="O124" s="1">
        <v>8.8061174198170915E-4</v>
      </c>
      <c r="P124" s="1">
        <v>8.1357576245030447E-4</v>
      </c>
      <c r="Q124" s="1">
        <v>5.5649181811658196E-4</v>
      </c>
      <c r="R124" s="1">
        <v>5.9895733239838356E-4</v>
      </c>
      <c r="S124" s="1">
        <v>4.9086383338756373E-4</v>
      </c>
      <c r="T124" s="1">
        <v>3.910599024502735E-4</v>
      </c>
      <c r="U124" s="1">
        <v>3.3902336133453823E-4</v>
      </c>
      <c r="V124" s="1">
        <v>2.5666213182180803E-4</v>
      </c>
      <c r="W124" s="13" t="s">
        <v>43</v>
      </c>
    </row>
    <row r="125" spans="1:23" x14ac:dyDescent="0.25">
      <c r="A125" s="5" t="s">
        <v>75</v>
      </c>
      <c r="B125" s="2" t="s">
        <v>76</v>
      </c>
      <c r="C125" s="3" t="s">
        <v>40</v>
      </c>
      <c r="D125" s="3" t="s">
        <v>8</v>
      </c>
      <c r="E125" s="3" t="s">
        <v>41</v>
      </c>
      <c r="F125" s="3" t="s">
        <v>10</v>
      </c>
      <c r="G125" s="3" t="s">
        <v>11</v>
      </c>
      <c r="H125" s="3" t="s">
        <v>16</v>
      </c>
      <c r="I125" s="3" t="s">
        <v>14</v>
      </c>
      <c r="J125" s="4" t="s">
        <v>78</v>
      </c>
      <c r="K125" s="4">
        <v>1</v>
      </c>
      <c r="L125" s="1">
        <v>2.7194793474997034</v>
      </c>
      <c r="M125" s="1">
        <v>2.3319389940412645</v>
      </c>
      <c r="N125" s="1">
        <v>2.1350441526038026</v>
      </c>
      <c r="O125" s="1">
        <v>1.87481877581988</v>
      </c>
      <c r="P125" s="1">
        <v>1.7326107908129473</v>
      </c>
      <c r="Q125" s="1">
        <v>1.1818685244612739</v>
      </c>
      <c r="R125" s="1">
        <v>1.273074264649253</v>
      </c>
      <c r="S125" s="1">
        <v>1.0454211008001384</v>
      </c>
      <c r="T125" s="1">
        <v>0.83184825791516492</v>
      </c>
      <c r="U125" s="1">
        <v>0.72331766858938895</v>
      </c>
      <c r="V125" s="1">
        <v>0.54694009915188757</v>
      </c>
      <c r="W125" s="13" t="s">
        <v>43</v>
      </c>
    </row>
    <row r="126" spans="1:23" x14ac:dyDescent="0.25">
      <c r="A126" s="5" t="s">
        <v>75</v>
      </c>
      <c r="B126" s="2" t="s">
        <v>76</v>
      </c>
      <c r="C126" s="3" t="s">
        <v>40</v>
      </c>
      <c r="D126" s="3" t="s">
        <v>8</v>
      </c>
      <c r="E126" s="3" t="s">
        <v>41</v>
      </c>
      <c r="F126" s="3" t="s">
        <v>10</v>
      </c>
      <c r="G126" s="3" t="s">
        <v>11</v>
      </c>
      <c r="H126" s="3" t="s">
        <v>16</v>
      </c>
      <c r="I126" s="3" t="s">
        <v>14</v>
      </c>
      <c r="J126" s="4" t="s">
        <v>79</v>
      </c>
      <c r="K126" s="4">
        <v>298</v>
      </c>
      <c r="L126" s="1">
        <v>1.5123935515248689E-3</v>
      </c>
      <c r="M126" s="1">
        <v>1.3026843915952702E-3</v>
      </c>
      <c r="N126" s="1">
        <v>1.1959054608689497E-3</v>
      </c>
      <c r="O126" s="1">
        <v>1.0496891964360668E-3</v>
      </c>
      <c r="P126" s="1">
        <v>9.6978230884453662E-4</v>
      </c>
      <c r="Q126" s="1">
        <v>6.6333871146295178E-4</v>
      </c>
      <c r="R126" s="1">
        <v>7.1394973443449029E-4</v>
      </c>
      <c r="S126" s="1">
        <v>5.8510536417293534E-4</v>
      </c>
      <c r="T126" s="1">
        <v>4.6613932912865783E-4</v>
      </c>
      <c r="U126" s="1">
        <v>4.0411671925561095E-4</v>
      </c>
      <c r="V126" s="1">
        <v>3.0594126113874778E-4</v>
      </c>
      <c r="W126" s="13" t="s">
        <v>43</v>
      </c>
    </row>
    <row r="127" spans="1:23" x14ac:dyDescent="0.25">
      <c r="A127" s="5" t="s">
        <v>75</v>
      </c>
      <c r="B127" s="2" t="s">
        <v>76</v>
      </c>
      <c r="C127" s="3" t="s">
        <v>40</v>
      </c>
      <c r="D127" s="3" t="s">
        <v>8</v>
      </c>
      <c r="E127" s="3" t="s">
        <v>41</v>
      </c>
      <c r="F127" s="3" t="s">
        <v>10</v>
      </c>
      <c r="G127" s="3" t="s">
        <v>11</v>
      </c>
      <c r="H127" s="3" t="s">
        <v>16</v>
      </c>
      <c r="I127" s="3" t="s">
        <v>18</v>
      </c>
      <c r="J127" s="4" t="s">
        <v>77</v>
      </c>
      <c r="K127" s="4">
        <v>25</v>
      </c>
      <c r="L127" s="1">
        <v>3.4751696363961832E-4</v>
      </c>
      <c r="M127" s="1">
        <v>3.6903782417624489E-4</v>
      </c>
      <c r="N127" s="1">
        <v>3.6133049377405494E-4</v>
      </c>
      <c r="O127" s="1">
        <v>3.9599322915914763E-4</v>
      </c>
      <c r="P127" s="1">
        <v>3.8417163832322359E-4</v>
      </c>
      <c r="Q127" s="1">
        <v>3.8565512328268044E-4</v>
      </c>
      <c r="R127" s="1">
        <v>4.1882083835936704E-4</v>
      </c>
      <c r="S127" s="1">
        <v>4.4696391570280989E-4</v>
      </c>
      <c r="T127" s="1">
        <v>4.1855367149379612E-4</v>
      </c>
      <c r="U127" s="1">
        <v>4.012478571752355E-4</v>
      </c>
      <c r="V127" s="1">
        <v>3.5222693305489596E-4</v>
      </c>
      <c r="W127" s="13" t="s">
        <v>43</v>
      </c>
    </row>
    <row r="128" spans="1:23" x14ac:dyDescent="0.25">
      <c r="A128" s="5" t="s">
        <v>75</v>
      </c>
      <c r="B128" s="2" t="s">
        <v>76</v>
      </c>
      <c r="C128" s="3" t="s">
        <v>40</v>
      </c>
      <c r="D128" s="3" t="s">
        <v>8</v>
      </c>
      <c r="E128" s="3" t="s">
        <v>41</v>
      </c>
      <c r="F128" s="3" t="s">
        <v>10</v>
      </c>
      <c r="G128" s="3" t="s">
        <v>11</v>
      </c>
      <c r="H128" s="3" t="s">
        <v>16</v>
      </c>
      <c r="I128" s="3" t="s">
        <v>18</v>
      </c>
      <c r="J128" s="4" t="s">
        <v>78</v>
      </c>
      <c r="K128" s="4">
        <v>1</v>
      </c>
      <c r="L128" s="1">
        <v>0.75929884209508836</v>
      </c>
      <c r="M128" s="1">
        <v>0.79814760333808987</v>
      </c>
      <c r="N128" s="1">
        <v>0.81014817088094715</v>
      </c>
      <c r="O128" s="1">
        <v>0.8619167912100657</v>
      </c>
      <c r="P128" s="1">
        <v>0.84741714489223341</v>
      </c>
      <c r="Q128" s="1">
        <v>0.84258615028075412</v>
      </c>
      <c r="R128" s="1">
        <v>0.8951808413703306</v>
      </c>
      <c r="S128" s="1">
        <v>0.95320741677728416</v>
      </c>
      <c r="T128" s="1">
        <v>0.89335357958059125</v>
      </c>
      <c r="U128" s="1">
        <v>0.85562239600072654</v>
      </c>
      <c r="V128" s="1">
        <v>0.74979962071583506</v>
      </c>
      <c r="W128" s="13" t="s">
        <v>43</v>
      </c>
    </row>
    <row r="129" spans="1:23" x14ac:dyDescent="0.25">
      <c r="A129" s="5" t="s">
        <v>75</v>
      </c>
      <c r="B129" s="2" t="s">
        <v>76</v>
      </c>
      <c r="C129" s="3" t="s">
        <v>40</v>
      </c>
      <c r="D129" s="3" t="s">
        <v>8</v>
      </c>
      <c r="E129" s="3" t="s">
        <v>41</v>
      </c>
      <c r="F129" s="3" t="s">
        <v>10</v>
      </c>
      <c r="G129" s="3" t="s">
        <v>11</v>
      </c>
      <c r="H129" s="3" t="s">
        <v>16</v>
      </c>
      <c r="I129" s="3" t="s">
        <v>18</v>
      </c>
      <c r="J129" s="4" t="s">
        <v>79</v>
      </c>
      <c r="K129" s="4">
        <v>298</v>
      </c>
      <c r="L129" s="1">
        <v>4.1368329909506727E-4</v>
      </c>
      <c r="M129" s="1">
        <v>4.3989655266396288E-4</v>
      </c>
      <c r="N129" s="1">
        <v>4.5498858589944607E-4</v>
      </c>
      <c r="O129" s="1">
        <v>4.785325462672222E-4</v>
      </c>
      <c r="P129" s="1">
        <v>4.7059767647088078E-4</v>
      </c>
      <c r="Q129" s="1">
        <v>4.6883884419631508E-4</v>
      </c>
      <c r="R129" s="1">
        <v>4.9923443838089743E-4</v>
      </c>
      <c r="S129" s="1">
        <v>5.3309536261249171E-4</v>
      </c>
      <c r="T129" s="1">
        <v>4.9891597693879912E-4</v>
      </c>
      <c r="U129" s="1">
        <v>4.7749036680412138E-4</v>
      </c>
      <c r="V129" s="1">
        <v>4.2065702992280773E-4</v>
      </c>
      <c r="W129" s="13" t="s">
        <v>43</v>
      </c>
    </row>
    <row r="130" spans="1:23" x14ac:dyDescent="0.25">
      <c r="A130" s="5" t="s">
        <v>75</v>
      </c>
      <c r="B130" s="2" t="s">
        <v>76</v>
      </c>
      <c r="C130" s="3" t="s">
        <v>40</v>
      </c>
      <c r="D130" s="3" t="s">
        <v>8</v>
      </c>
      <c r="E130" s="3" t="s">
        <v>41</v>
      </c>
      <c r="F130" s="3" t="s">
        <v>10</v>
      </c>
      <c r="G130" s="3" t="s">
        <v>11</v>
      </c>
      <c r="H130" s="3" t="s">
        <v>16</v>
      </c>
      <c r="I130" s="3" t="s">
        <v>15</v>
      </c>
      <c r="J130" s="4" t="s">
        <v>77</v>
      </c>
      <c r="K130" s="4">
        <v>25</v>
      </c>
      <c r="L130" s="1">
        <v>2.8383614714435024E-4</v>
      </c>
      <c r="M130" s="1">
        <v>2.5959234760823869E-4</v>
      </c>
      <c r="N130" s="1">
        <v>3.2303306371188963E-4</v>
      </c>
      <c r="O130" s="1">
        <v>3.1728826344546161E-4</v>
      </c>
      <c r="P130" s="1">
        <v>2.8760824420848927E-4</v>
      </c>
      <c r="Q130" s="1">
        <v>3.2401789997686236E-4</v>
      </c>
      <c r="R130" s="1">
        <v>3.3651624194162415E-4</v>
      </c>
      <c r="S130" s="1">
        <v>2.6958140124373888E-4</v>
      </c>
      <c r="T130" s="1">
        <v>3.119469628621352E-4</v>
      </c>
      <c r="U130" s="1">
        <v>3.2118872834403496E-4</v>
      </c>
      <c r="V130" s="1">
        <v>3.059153849861406E-4</v>
      </c>
      <c r="W130" s="13" t="s">
        <v>43</v>
      </c>
    </row>
    <row r="131" spans="1:23" x14ac:dyDescent="0.25">
      <c r="A131" s="5" t="s">
        <v>75</v>
      </c>
      <c r="B131" s="2" t="s">
        <v>76</v>
      </c>
      <c r="C131" s="3" t="s">
        <v>40</v>
      </c>
      <c r="D131" s="3" t="s">
        <v>8</v>
      </c>
      <c r="E131" s="3" t="s">
        <v>41</v>
      </c>
      <c r="F131" s="3" t="s">
        <v>10</v>
      </c>
      <c r="G131" s="3" t="s">
        <v>11</v>
      </c>
      <c r="H131" s="3" t="s">
        <v>16</v>
      </c>
      <c r="I131" s="3" t="s">
        <v>15</v>
      </c>
      <c r="J131" s="4" t="s">
        <v>78</v>
      </c>
      <c r="K131" s="4">
        <v>1</v>
      </c>
      <c r="L131" s="1">
        <v>0.60167528272580528</v>
      </c>
      <c r="M131" s="1">
        <v>0.54984502904877297</v>
      </c>
      <c r="N131" s="1">
        <v>0.68587198851025499</v>
      </c>
      <c r="O131" s="1">
        <v>0.6736689059071973</v>
      </c>
      <c r="P131" s="1">
        <v>0.60999963872799756</v>
      </c>
      <c r="Q131" s="1">
        <v>0.68791505560466293</v>
      </c>
      <c r="R131" s="1">
        <v>0.71529524095894281</v>
      </c>
      <c r="S131" s="1">
        <v>0.57282819177321742</v>
      </c>
      <c r="T131" s="1">
        <v>0.66664885373125637</v>
      </c>
      <c r="U131" s="1">
        <v>0.68344294308398768</v>
      </c>
      <c r="V131" s="1">
        <v>0.65402194643066824</v>
      </c>
      <c r="W131" s="13" t="s">
        <v>43</v>
      </c>
    </row>
    <row r="132" spans="1:23" x14ac:dyDescent="0.25">
      <c r="A132" s="5" t="s">
        <v>75</v>
      </c>
      <c r="B132" s="2" t="s">
        <v>76</v>
      </c>
      <c r="C132" s="3" t="s">
        <v>40</v>
      </c>
      <c r="D132" s="3" t="s">
        <v>8</v>
      </c>
      <c r="E132" s="3" t="s">
        <v>41</v>
      </c>
      <c r="F132" s="3" t="s">
        <v>10</v>
      </c>
      <c r="G132" s="3" t="s">
        <v>11</v>
      </c>
      <c r="H132" s="3" t="s">
        <v>16</v>
      </c>
      <c r="I132" s="3" t="s">
        <v>15</v>
      </c>
      <c r="J132" s="4" t="s">
        <v>79</v>
      </c>
      <c r="K132" s="4">
        <v>298</v>
      </c>
      <c r="L132" s="1">
        <v>3.3825363722157011E-4</v>
      </c>
      <c r="M132" s="1">
        <v>3.0943407834902045E-4</v>
      </c>
      <c r="N132" s="1">
        <v>3.8505541194457262E-4</v>
      </c>
      <c r="O132" s="1">
        <v>3.7820761002699011E-4</v>
      </c>
      <c r="P132" s="1">
        <v>3.4282902709651921E-4</v>
      </c>
      <c r="Q132" s="1">
        <v>3.8622933677241999E-4</v>
      </c>
      <c r="R132" s="1">
        <v>4.0112736039441606E-4</v>
      </c>
      <c r="S132" s="1">
        <v>3.2077382746614416E-4</v>
      </c>
      <c r="T132" s="1">
        <v>3.7184077973166516E-4</v>
      </c>
      <c r="U132" s="1">
        <v>3.8285696418608985E-4</v>
      </c>
      <c r="V132" s="1">
        <v>3.6465113890347972E-4</v>
      </c>
      <c r="W132" s="13" t="s">
        <v>43</v>
      </c>
    </row>
    <row r="133" spans="1:23" x14ac:dyDescent="0.25">
      <c r="A133" s="5" t="s">
        <v>75</v>
      </c>
      <c r="B133" s="2" t="s">
        <v>76</v>
      </c>
      <c r="C133" s="3" t="s">
        <v>40</v>
      </c>
      <c r="D133" s="3" t="s">
        <v>8</v>
      </c>
      <c r="E133" s="3" t="s">
        <v>41</v>
      </c>
      <c r="F133" s="3" t="s">
        <v>10</v>
      </c>
      <c r="G133" s="3" t="s">
        <v>11</v>
      </c>
      <c r="H133" s="3" t="s">
        <v>16</v>
      </c>
      <c r="I133" s="3" t="s">
        <v>19</v>
      </c>
      <c r="J133" s="4" t="s">
        <v>77</v>
      </c>
      <c r="K133" s="4">
        <v>25</v>
      </c>
      <c r="L133" s="1">
        <v>5.8840329926308701E-4</v>
      </c>
      <c r="M133" s="1">
        <v>6.01215676343924E-4</v>
      </c>
      <c r="N133" s="1">
        <v>7.5972675458449608E-4</v>
      </c>
      <c r="O133" s="1">
        <v>7.559626113797977E-4</v>
      </c>
      <c r="P133" s="1">
        <v>7.2819213158508344E-4</v>
      </c>
      <c r="Q133" s="1">
        <v>7.5077578993889259E-4</v>
      </c>
      <c r="R133" s="1">
        <v>8.9016315978763952E-4</v>
      </c>
      <c r="S133" s="1">
        <v>8.5296278369092072E-4</v>
      </c>
      <c r="T133" s="1">
        <v>9.4886175174982771E-4</v>
      </c>
      <c r="U133" s="1">
        <v>9.3049089340913277E-4</v>
      </c>
      <c r="V133" s="1">
        <v>8.8180503692727259E-4</v>
      </c>
      <c r="W133" s="13" t="s">
        <v>43</v>
      </c>
    </row>
    <row r="134" spans="1:23" x14ac:dyDescent="0.25">
      <c r="A134" s="5" t="s">
        <v>75</v>
      </c>
      <c r="B134" s="2" t="s">
        <v>76</v>
      </c>
      <c r="C134" s="3" t="s">
        <v>40</v>
      </c>
      <c r="D134" s="3" t="s">
        <v>8</v>
      </c>
      <c r="E134" s="3" t="s">
        <v>41</v>
      </c>
      <c r="F134" s="3" t="s">
        <v>10</v>
      </c>
      <c r="G134" s="3" t="s">
        <v>11</v>
      </c>
      <c r="H134" s="3" t="s">
        <v>16</v>
      </c>
      <c r="I134" s="3" t="s">
        <v>19</v>
      </c>
      <c r="J134" s="4" t="s">
        <v>78</v>
      </c>
      <c r="K134" s="4">
        <v>1</v>
      </c>
      <c r="L134" s="1">
        <v>1.2489241329309757</v>
      </c>
      <c r="M134" s="1">
        <v>1.2774896173781911</v>
      </c>
      <c r="N134" s="1">
        <v>1.6112079919721336</v>
      </c>
      <c r="O134" s="1">
        <v>1.6046227028747126</v>
      </c>
      <c r="P134" s="1">
        <v>1.543894042037272</v>
      </c>
      <c r="Q134" s="1">
        <v>1.587588268077702</v>
      </c>
      <c r="R134" s="1">
        <v>2.0446965274589384</v>
      </c>
      <c r="S134" s="1">
        <v>1.9091098639986956</v>
      </c>
      <c r="T134" s="1">
        <v>2.0746410691225492</v>
      </c>
      <c r="U134" s="1">
        <v>2.0828036010781719</v>
      </c>
      <c r="V134" s="1">
        <v>2.0841190472898892</v>
      </c>
      <c r="W134" s="13" t="s">
        <v>43</v>
      </c>
    </row>
    <row r="135" spans="1:23" x14ac:dyDescent="0.25">
      <c r="A135" s="5" t="s">
        <v>75</v>
      </c>
      <c r="B135" s="2" t="s">
        <v>76</v>
      </c>
      <c r="C135" s="3" t="s">
        <v>40</v>
      </c>
      <c r="D135" s="3" t="s">
        <v>8</v>
      </c>
      <c r="E135" s="3" t="s">
        <v>41</v>
      </c>
      <c r="F135" s="3" t="s">
        <v>10</v>
      </c>
      <c r="G135" s="3" t="s">
        <v>11</v>
      </c>
      <c r="H135" s="3" t="s">
        <v>16</v>
      </c>
      <c r="I135" s="3" t="s">
        <v>19</v>
      </c>
      <c r="J135" s="4" t="s">
        <v>79</v>
      </c>
      <c r="K135" s="4">
        <v>298</v>
      </c>
      <c r="L135" s="1">
        <v>7.0146702785443306E-4</v>
      </c>
      <c r="M135" s="1">
        <v>7.1693799322671958E-4</v>
      </c>
      <c r="N135" s="1">
        <v>9.0559429146471935E-4</v>
      </c>
      <c r="O135" s="1">
        <v>9.0110743276471898E-4</v>
      </c>
      <c r="P135" s="1">
        <v>8.6800502084941945E-4</v>
      </c>
      <c r="Q135" s="1">
        <v>8.9492474160716019E-4</v>
      </c>
      <c r="R135" s="1">
        <v>1.0610744864668661E-3</v>
      </c>
      <c r="S135" s="1">
        <v>1.0167316381595776E-3</v>
      </c>
      <c r="T135" s="1">
        <v>1.1310432080857945E-3</v>
      </c>
      <c r="U135" s="1">
        <v>1.1091451449436861E-3</v>
      </c>
      <c r="V135" s="1">
        <v>1.051111604017309E-3</v>
      </c>
      <c r="W135" s="13" t="s">
        <v>43</v>
      </c>
    </row>
    <row r="136" spans="1:23" x14ac:dyDescent="0.25">
      <c r="A136" s="5" t="s">
        <v>75</v>
      </c>
      <c r="B136" s="2" t="s">
        <v>76</v>
      </c>
      <c r="C136" s="3" t="s">
        <v>40</v>
      </c>
      <c r="D136" s="3" t="s">
        <v>8</v>
      </c>
      <c r="E136" s="3" t="s">
        <v>41</v>
      </c>
      <c r="F136" s="3" t="s">
        <v>10</v>
      </c>
      <c r="G136" s="3" t="s">
        <v>11</v>
      </c>
      <c r="H136" s="3" t="s">
        <v>26</v>
      </c>
      <c r="I136" s="3" t="s">
        <v>14</v>
      </c>
      <c r="J136" s="4" t="s">
        <v>77</v>
      </c>
      <c r="K136" s="4">
        <v>25</v>
      </c>
      <c r="L136" s="1">
        <v>1.2095000674438077E-6</v>
      </c>
      <c r="M136" s="1">
        <v>1.3433180062200297E-6</v>
      </c>
      <c r="N136" s="1">
        <v>1.0603598884975664E-6</v>
      </c>
      <c r="O136" s="1">
        <v>0</v>
      </c>
      <c r="P136" s="1">
        <v>0</v>
      </c>
      <c r="Q136" s="1">
        <v>0</v>
      </c>
      <c r="R136" s="1">
        <v>0</v>
      </c>
      <c r="S136" s="1">
        <v>0</v>
      </c>
      <c r="T136" s="1">
        <v>0</v>
      </c>
      <c r="U136" s="1">
        <v>0</v>
      </c>
      <c r="V136" s="1">
        <v>0</v>
      </c>
      <c r="W136" s="13" t="s">
        <v>47</v>
      </c>
    </row>
    <row r="137" spans="1:23" x14ac:dyDescent="0.25">
      <c r="A137" s="5" t="s">
        <v>75</v>
      </c>
      <c r="B137" s="2" t="s">
        <v>76</v>
      </c>
      <c r="C137" s="3" t="s">
        <v>40</v>
      </c>
      <c r="D137" s="3" t="s">
        <v>8</v>
      </c>
      <c r="E137" s="3" t="s">
        <v>41</v>
      </c>
      <c r="F137" s="3" t="s">
        <v>10</v>
      </c>
      <c r="G137" s="3" t="s">
        <v>11</v>
      </c>
      <c r="H137" s="3" t="s">
        <v>26</v>
      </c>
      <c r="I137" s="3" t="s">
        <v>14</v>
      </c>
      <c r="J137" s="4" t="s">
        <v>78</v>
      </c>
      <c r="K137" s="4">
        <v>1</v>
      </c>
      <c r="L137" s="1">
        <v>5.1486754409453648E-4</v>
      </c>
      <c r="M137" s="1">
        <v>5.6113715573138511E-4</v>
      </c>
      <c r="N137" s="1">
        <v>4.3195615390199412E-4</v>
      </c>
      <c r="O137" s="1">
        <v>0</v>
      </c>
      <c r="P137" s="1">
        <v>0</v>
      </c>
      <c r="Q137" s="1">
        <v>0</v>
      </c>
      <c r="R137" s="1">
        <v>0</v>
      </c>
      <c r="S137" s="1">
        <v>0</v>
      </c>
      <c r="T137" s="1">
        <v>0</v>
      </c>
      <c r="U137" s="1">
        <v>0</v>
      </c>
      <c r="V137" s="1">
        <v>0</v>
      </c>
      <c r="W137" s="13" t="s">
        <v>47</v>
      </c>
    </row>
    <row r="138" spans="1:23" x14ac:dyDescent="0.25">
      <c r="A138" s="5" t="s">
        <v>75</v>
      </c>
      <c r="B138" s="2" t="s">
        <v>76</v>
      </c>
      <c r="C138" s="3" t="s">
        <v>40</v>
      </c>
      <c r="D138" s="3" t="s">
        <v>8</v>
      </c>
      <c r="E138" s="3" t="s">
        <v>41</v>
      </c>
      <c r="F138" s="3" t="s">
        <v>10</v>
      </c>
      <c r="G138" s="3" t="s">
        <v>11</v>
      </c>
      <c r="H138" s="3" t="s">
        <v>26</v>
      </c>
      <c r="I138" s="3" t="s">
        <v>14</v>
      </c>
      <c r="J138" s="4" t="s">
        <v>79</v>
      </c>
      <c r="K138" s="4">
        <v>298</v>
      </c>
      <c r="L138" s="1">
        <v>2.1092701818283766E-6</v>
      </c>
      <c r="M138" s="1">
        <v>2.3290691831480376E-6</v>
      </c>
      <c r="N138" s="1">
        <v>1.8384712539477808E-6</v>
      </c>
      <c r="O138" s="1">
        <v>0</v>
      </c>
      <c r="P138" s="1">
        <v>0</v>
      </c>
      <c r="Q138" s="1">
        <v>0</v>
      </c>
      <c r="R138" s="1">
        <v>0</v>
      </c>
      <c r="S138" s="1">
        <v>0</v>
      </c>
      <c r="T138" s="1">
        <v>0</v>
      </c>
      <c r="U138" s="1">
        <v>0</v>
      </c>
      <c r="V138" s="1">
        <v>0</v>
      </c>
      <c r="W138" s="13" t="s">
        <v>47</v>
      </c>
    </row>
    <row r="139" spans="1:23" x14ac:dyDescent="0.25">
      <c r="A139" s="5" t="s">
        <v>75</v>
      </c>
      <c r="B139" s="2" t="s">
        <v>76</v>
      </c>
      <c r="C139" s="3" t="s">
        <v>40</v>
      </c>
      <c r="D139" s="3" t="s">
        <v>8</v>
      </c>
      <c r="E139" s="3" t="s">
        <v>41</v>
      </c>
      <c r="F139" s="3" t="s">
        <v>10</v>
      </c>
      <c r="G139" s="3" t="s">
        <v>11</v>
      </c>
      <c r="H139" s="3" t="s">
        <v>28</v>
      </c>
      <c r="I139" s="3" t="s">
        <v>14</v>
      </c>
      <c r="J139" s="4" t="s">
        <v>77</v>
      </c>
      <c r="K139" s="4">
        <v>25</v>
      </c>
      <c r="L139" s="1">
        <v>2.580273573245327E-8</v>
      </c>
      <c r="M139" s="1">
        <v>1.5975549528469122E-8</v>
      </c>
      <c r="N139" s="1">
        <v>1.0134015998238701E-8</v>
      </c>
      <c r="O139" s="1">
        <v>0</v>
      </c>
      <c r="P139" s="1">
        <v>0</v>
      </c>
      <c r="Q139" s="1">
        <v>0</v>
      </c>
      <c r="R139" s="1">
        <v>0</v>
      </c>
      <c r="S139" s="1">
        <v>0</v>
      </c>
      <c r="T139" s="1">
        <v>0</v>
      </c>
      <c r="U139" s="1">
        <v>0</v>
      </c>
      <c r="V139" s="1">
        <v>0</v>
      </c>
      <c r="W139" s="13" t="s">
        <v>48</v>
      </c>
    </row>
    <row r="140" spans="1:23" x14ac:dyDescent="0.25">
      <c r="A140" s="5" t="s">
        <v>75</v>
      </c>
      <c r="B140" s="2" t="s">
        <v>76</v>
      </c>
      <c r="C140" s="3" t="s">
        <v>40</v>
      </c>
      <c r="D140" s="3" t="s">
        <v>8</v>
      </c>
      <c r="E140" s="3" t="s">
        <v>41</v>
      </c>
      <c r="F140" s="3" t="s">
        <v>10</v>
      </c>
      <c r="G140" s="3" t="s">
        <v>11</v>
      </c>
      <c r="H140" s="3" t="s">
        <v>28</v>
      </c>
      <c r="I140" s="3" t="s">
        <v>14</v>
      </c>
      <c r="J140" s="4" t="s">
        <v>78</v>
      </c>
      <c r="K140" s="4">
        <v>1</v>
      </c>
      <c r="L140" s="1">
        <v>1.1789225453496284E-5</v>
      </c>
      <c r="M140" s="1">
        <v>1.4606417694371811E-5</v>
      </c>
      <c r="N140" s="1">
        <v>9.0914969938363693E-6</v>
      </c>
      <c r="O140" s="1">
        <v>0</v>
      </c>
      <c r="P140" s="1">
        <v>0</v>
      </c>
      <c r="Q140" s="1">
        <v>0</v>
      </c>
      <c r="R140" s="1">
        <v>0</v>
      </c>
      <c r="S140" s="1">
        <v>0</v>
      </c>
      <c r="T140" s="1">
        <v>0</v>
      </c>
      <c r="U140" s="1">
        <v>0</v>
      </c>
      <c r="V140" s="1">
        <v>0</v>
      </c>
      <c r="W140" s="13" t="s">
        <v>48</v>
      </c>
    </row>
    <row r="141" spans="1:23" x14ac:dyDescent="0.25">
      <c r="A141" s="5" t="s">
        <v>75</v>
      </c>
      <c r="B141" s="2" t="s">
        <v>76</v>
      </c>
      <c r="C141" s="3" t="s">
        <v>40</v>
      </c>
      <c r="D141" s="3" t="s">
        <v>8</v>
      </c>
      <c r="E141" s="3" t="s">
        <v>41</v>
      </c>
      <c r="F141" s="3" t="s">
        <v>10</v>
      </c>
      <c r="G141" s="3" t="s">
        <v>11</v>
      </c>
      <c r="H141" s="3" t="s">
        <v>28</v>
      </c>
      <c r="I141" s="3" t="s">
        <v>14</v>
      </c>
      <c r="J141" s="4" t="s">
        <v>79</v>
      </c>
      <c r="K141" s="4">
        <v>298</v>
      </c>
      <c r="L141" s="1">
        <v>3.4244315135832794E-8</v>
      </c>
      <c r="M141" s="1">
        <v>3.808571007587039E-8</v>
      </c>
      <c r="N141" s="1">
        <v>2.4159494139801064E-8</v>
      </c>
      <c r="O141" s="1">
        <v>0</v>
      </c>
      <c r="P141" s="1">
        <v>0</v>
      </c>
      <c r="Q141" s="1">
        <v>0</v>
      </c>
      <c r="R141" s="1">
        <v>0</v>
      </c>
      <c r="S141" s="1">
        <v>0</v>
      </c>
      <c r="T141" s="1">
        <v>0</v>
      </c>
      <c r="U141" s="1">
        <v>0</v>
      </c>
      <c r="V141" s="1">
        <v>0</v>
      </c>
      <c r="W141" s="13" t="s">
        <v>48</v>
      </c>
    </row>
    <row r="142" spans="1:23" x14ac:dyDescent="0.25">
      <c r="A142" s="5" t="s">
        <v>75</v>
      </c>
      <c r="B142" s="2" t="s">
        <v>76</v>
      </c>
      <c r="C142" s="3" t="s">
        <v>40</v>
      </c>
      <c r="D142" s="3" t="s">
        <v>8</v>
      </c>
      <c r="E142" s="3" t="s">
        <v>41</v>
      </c>
      <c r="F142" s="3" t="s">
        <v>10</v>
      </c>
      <c r="G142" s="3" t="s">
        <v>11</v>
      </c>
      <c r="H142" s="3" t="s">
        <v>28</v>
      </c>
      <c r="I142" s="3" t="s">
        <v>19</v>
      </c>
      <c r="J142" s="4" t="s">
        <v>77</v>
      </c>
      <c r="K142" s="4">
        <v>25</v>
      </c>
      <c r="L142" s="1">
        <v>1.1771207967956292E-6</v>
      </c>
      <c r="M142" s="1">
        <v>1.5632574803273688E-6</v>
      </c>
      <c r="N142" s="1">
        <v>6.4434643887739274E-7</v>
      </c>
      <c r="O142" s="1">
        <v>6.7808933414818889E-6</v>
      </c>
      <c r="P142" s="1">
        <v>1.4797957404860665E-5</v>
      </c>
      <c r="Q142" s="1">
        <v>2.0937457432405247E-6</v>
      </c>
      <c r="R142" s="1">
        <v>1.3442671988985423E-5</v>
      </c>
      <c r="S142" s="1">
        <v>4.085873402937142E-6</v>
      </c>
      <c r="T142" s="1">
        <v>2.1144963343498972E-7</v>
      </c>
      <c r="U142" s="1">
        <v>1.1297564877033385E-5</v>
      </c>
      <c r="V142" s="1">
        <v>3.4372214262060706E-5</v>
      </c>
      <c r="W142" s="13" t="s">
        <v>48</v>
      </c>
    </row>
    <row r="143" spans="1:23" x14ac:dyDescent="0.25">
      <c r="A143" s="5" t="s">
        <v>75</v>
      </c>
      <c r="B143" s="2" t="s">
        <v>76</v>
      </c>
      <c r="C143" s="3" t="s">
        <v>40</v>
      </c>
      <c r="D143" s="3" t="s">
        <v>8</v>
      </c>
      <c r="E143" s="3" t="s">
        <v>41</v>
      </c>
      <c r="F143" s="3" t="s">
        <v>10</v>
      </c>
      <c r="G143" s="3" t="s">
        <v>11</v>
      </c>
      <c r="H143" s="3" t="s">
        <v>28</v>
      </c>
      <c r="I143" s="3" t="s">
        <v>19</v>
      </c>
      <c r="J143" s="4" t="s">
        <v>78</v>
      </c>
      <c r="K143" s="4">
        <v>1</v>
      </c>
      <c r="L143" s="1">
        <v>1.0492276839768088E-3</v>
      </c>
      <c r="M143" s="1">
        <v>1.3431473408879776E-3</v>
      </c>
      <c r="N143" s="1">
        <v>5.5018259025452351E-4</v>
      </c>
      <c r="O143" s="1">
        <v>5.7571430771196841E-3</v>
      </c>
      <c r="P143" s="1">
        <v>1.2574864679498737E-2</v>
      </c>
      <c r="Q143" s="1">
        <v>1.7890344817310781E-3</v>
      </c>
      <c r="R143" s="1">
        <v>1.3697408860413861E-2</v>
      </c>
      <c r="S143" s="1">
        <v>3.987509193082911E-3</v>
      </c>
      <c r="T143" s="1">
        <v>1.9687441345843341E-4</v>
      </c>
      <c r="U143" s="1">
        <v>1.105897840780925E-2</v>
      </c>
      <c r="V143" s="1">
        <v>3.7715798210437163E-2</v>
      </c>
      <c r="W143" s="13" t="s">
        <v>48</v>
      </c>
    </row>
    <row r="144" spans="1:23" x14ac:dyDescent="0.25">
      <c r="A144" s="5" t="s">
        <v>75</v>
      </c>
      <c r="B144" s="2" t="s">
        <v>76</v>
      </c>
      <c r="C144" s="3" t="s">
        <v>40</v>
      </c>
      <c r="D144" s="3" t="s">
        <v>8</v>
      </c>
      <c r="E144" s="3" t="s">
        <v>41</v>
      </c>
      <c r="F144" s="3" t="s">
        <v>10</v>
      </c>
      <c r="G144" s="3" t="s">
        <v>11</v>
      </c>
      <c r="H144" s="3" t="s">
        <v>28</v>
      </c>
      <c r="I144" s="3" t="s">
        <v>19</v>
      </c>
      <c r="J144" s="4" t="s">
        <v>79</v>
      </c>
      <c r="K144" s="4">
        <v>298</v>
      </c>
      <c r="L144" s="1">
        <v>2.8188221916806665E-6</v>
      </c>
      <c r="M144" s="1">
        <v>3.726805833100447E-6</v>
      </c>
      <c r="N144" s="1">
        <v>1.5361219102837042E-6</v>
      </c>
      <c r="O144" s="1">
        <v>1.6165649726092821E-5</v>
      </c>
      <c r="P144" s="1">
        <v>3.5278330453187827E-5</v>
      </c>
      <c r="Q144" s="1">
        <v>4.9914898518854113E-6</v>
      </c>
      <c r="R144" s="1">
        <v>3.2047330021741251E-5</v>
      </c>
      <c r="S144" s="1">
        <v>9.7407221926021479E-6</v>
      </c>
      <c r="T144" s="1">
        <v>5.0409592610901548E-7</v>
      </c>
      <c r="U144" s="1">
        <v>2.6933394666847588E-5</v>
      </c>
      <c r="V144" s="1">
        <v>8.1943358800752738E-5</v>
      </c>
      <c r="W144" s="13" t="s">
        <v>48</v>
      </c>
    </row>
    <row r="145" spans="1:23" x14ac:dyDescent="0.25">
      <c r="A145" s="5" t="s">
        <v>75</v>
      </c>
      <c r="B145" s="2" t="s">
        <v>76</v>
      </c>
      <c r="C145" s="3" t="s">
        <v>40</v>
      </c>
      <c r="D145" s="3" t="s">
        <v>8</v>
      </c>
      <c r="E145" s="3" t="s">
        <v>41</v>
      </c>
      <c r="F145" s="3" t="s">
        <v>10</v>
      </c>
      <c r="G145" s="3" t="s">
        <v>11</v>
      </c>
      <c r="H145" s="3" t="s">
        <v>30</v>
      </c>
      <c r="I145" s="3" t="s">
        <v>18</v>
      </c>
      <c r="J145" s="4" t="s">
        <v>77</v>
      </c>
      <c r="K145" s="4">
        <v>25</v>
      </c>
      <c r="L145" s="1">
        <v>9.5249406549177307E-5</v>
      </c>
      <c r="M145" s="1">
        <v>0</v>
      </c>
      <c r="N145" s="1">
        <v>0</v>
      </c>
      <c r="O145" s="1">
        <v>0</v>
      </c>
      <c r="P145" s="1">
        <v>0</v>
      </c>
      <c r="Q145" s="1">
        <v>0</v>
      </c>
      <c r="R145" s="1">
        <v>0</v>
      </c>
      <c r="S145" s="1">
        <v>0</v>
      </c>
      <c r="T145" s="1">
        <v>0</v>
      </c>
      <c r="U145" s="1">
        <v>0</v>
      </c>
      <c r="V145" s="1">
        <v>0</v>
      </c>
      <c r="W145" s="13" t="s">
        <v>49</v>
      </c>
    </row>
    <row r="146" spans="1:23" x14ac:dyDescent="0.25">
      <c r="A146" s="5" t="s">
        <v>75</v>
      </c>
      <c r="B146" s="2" t="s">
        <v>76</v>
      </c>
      <c r="C146" s="3" t="s">
        <v>40</v>
      </c>
      <c r="D146" s="3" t="s">
        <v>8</v>
      </c>
      <c r="E146" s="3" t="s">
        <v>41</v>
      </c>
      <c r="F146" s="3" t="s">
        <v>10</v>
      </c>
      <c r="G146" s="3" t="s">
        <v>11</v>
      </c>
      <c r="H146" s="3" t="s">
        <v>30</v>
      </c>
      <c r="I146" s="3" t="s">
        <v>18</v>
      </c>
      <c r="J146" s="4" t="s">
        <v>78</v>
      </c>
      <c r="K146" s="4">
        <v>1</v>
      </c>
      <c r="L146" s="1">
        <v>0.12305652094676107</v>
      </c>
      <c r="M146" s="1">
        <v>0</v>
      </c>
      <c r="N146" s="1">
        <v>0</v>
      </c>
      <c r="O146" s="1">
        <v>0</v>
      </c>
      <c r="P146" s="1">
        <v>0</v>
      </c>
      <c r="Q146" s="1">
        <v>0</v>
      </c>
      <c r="R146" s="1">
        <v>0</v>
      </c>
      <c r="S146" s="1">
        <v>0</v>
      </c>
      <c r="T146" s="1">
        <v>0</v>
      </c>
      <c r="U146" s="1">
        <v>0</v>
      </c>
      <c r="V146" s="1">
        <v>0</v>
      </c>
      <c r="W146" s="13" t="s">
        <v>49</v>
      </c>
    </row>
    <row r="147" spans="1:23" x14ac:dyDescent="0.25">
      <c r="A147" s="5" t="s">
        <v>75</v>
      </c>
      <c r="B147" s="2" t="s">
        <v>76</v>
      </c>
      <c r="C147" s="3" t="s">
        <v>40</v>
      </c>
      <c r="D147" s="3" t="s">
        <v>8</v>
      </c>
      <c r="E147" s="3" t="s">
        <v>41</v>
      </c>
      <c r="F147" s="3" t="s">
        <v>10</v>
      </c>
      <c r="G147" s="3" t="s">
        <v>11</v>
      </c>
      <c r="H147" s="3" t="s">
        <v>30</v>
      </c>
      <c r="I147" s="3" t="s">
        <v>18</v>
      </c>
      <c r="J147" s="4" t="s">
        <v>79</v>
      </c>
      <c r="K147" s="4">
        <v>298</v>
      </c>
      <c r="L147" s="1">
        <v>1.8308405580661933E-4</v>
      </c>
      <c r="M147" s="1">
        <v>0</v>
      </c>
      <c r="N147" s="1">
        <v>0</v>
      </c>
      <c r="O147" s="1">
        <v>0</v>
      </c>
      <c r="P147" s="1">
        <v>0</v>
      </c>
      <c r="Q147" s="1">
        <v>0</v>
      </c>
      <c r="R147" s="1">
        <v>0</v>
      </c>
      <c r="S147" s="1">
        <v>0</v>
      </c>
      <c r="T147" s="1">
        <v>0</v>
      </c>
      <c r="U147" s="1">
        <v>0</v>
      </c>
      <c r="V147" s="1">
        <v>0</v>
      </c>
      <c r="W147" s="13" t="s">
        <v>49</v>
      </c>
    </row>
    <row r="148" spans="1:23" x14ac:dyDescent="0.25">
      <c r="A148" s="5" t="s">
        <v>75</v>
      </c>
      <c r="B148" s="2" t="s">
        <v>76</v>
      </c>
      <c r="C148" s="3" t="s">
        <v>40</v>
      </c>
      <c r="D148" s="3" t="s">
        <v>8</v>
      </c>
      <c r="E148" s="3" t="s">
        <v>41</v>
      </c>
      <c r="F148" s="3" t="s">
        <v>10</v>
      </c>
      <c r="G148" s="3" t="s">
        <v>11</v>
      </c>
      <c r="H148" s="3" t="s">
        <v>30</v>
      </c>
      <c r="I148" s="3" t="s">
        <v>19</v>
      </c>
      <c r="J148" s="4" t="s">
        <v>77</v>
      </c>
      <c r="K148" s="4">
        <v>25</v>
      </c>
      <c r="L148" s="1">
        <v>6.5795657146959854E-4</v>
      </c>
      <c r="M148" s="1">
        <v>7.1983786350094552E-4</v>
      </c>
      <c r="N148" s="1">
        <v>7.7266445885450338E-4</v>
      </c>
      <c r="O148" s="1">
        <v>8.6497581444504161E-4</v>
      </c>
      <c r="P148" s="1">
        <v>7.5525654088342035E-4</v>
      </c>
      <c r="Q148" s="1">
        <v>8.748020315549063E-4</v>
      </c>
      <c r="R148" s="1">
        <v>9.8246996266409745E-4</v>
      </c>
      <c r="S148" s="1">
        <v>9.0194693591996256E-4</v>
      </c>
      <c r="T148" s="1">
        <v>9.6679559060422536E-4</v>
      </c>
      <c r="U148" s="1">
        <v>8.9309505987997056E-4</v>
      </c>
      <c r="V148" s="1">
        <v>9.3173663626412739E-4</v>
      </c>
      <c r="W148" s="13" t="s">
        <v>49</v>
      </c>
    </row>
    <row r="149" spans="1:23" x14ac:dyDescent="0.25">
      <c r="A149" s="5" t="s">
        <v>75</v>
      </c>
      <c r="B149" s="2" t="s">
        <v>76</v>
      </c>
      <c r="C149" s="3" t="s">
        <v>40</v>
      </c>
      <c r="D149" s="3" t="s">
        <v>8</v>
      </c>
      <c r="E149" s="3" t="s">
        <v>41</v>
      </c>
      <c r="F149" s="3" t="s">
        <v>10</v>
      </c>
      <c r="G149" s="3" t="s">
        <v>11</v>
      </c>
      <c r="H149" s="3" t="s">
        <v>30</v>
      </c>
      <c r="I149" s="3" t="s">
        <v>19</v>
      </c>
      <c r="J149" s="4" t="s">
        <v>78</v>
      </c>
      <c r="K149" s="4">
        <v>1</v>
      </c>
      <c r="L149" s="1">
        <v>0.3596486942751837</v>
      </c>
      <c r="M149" s="1">
        <v>0.39108652466384086</v>
      </c>
      <c r="N149" s="1">
        <v>0.40570414421458467</v>
      </c>
      <c r="O149" s="1">
        <v>0.47933627442376525</v>
      </c>
      <c r="P149" s="1">
        <v>0.41682828490253337</v>
      </c>
      <c r="Q149" s="1">
        <v>0.49302969059219048</v>
      </c>
      <c r="R149" s="1">
        <v>0.56553288819418523</v>
      </c>
      <c r="S149" s="1">
        <v>0.48248697359328391</v>
      </c>
      <c r="T149" s="1">
        <v>0.5105593798989041</v>
      </c>
      <c r="U149" s="1">
        <v>0.46069120471843844</v>
      </c>
      <c r="V149" s="1">
        <v>0.51317110192430759</v>
      </c>
      <c r="W149" s="13" t="s">
        <v>49</v>
      </c>
    </row>
    <row r="150" spans="1:23" x14ac:dyDescent="0.25">
      <c r="A150" s="5" t="s">
        <v>75</v>
      </c>
      <c r="B150" s="2" t="s">
        <v>76</v>
      </c>
      <c r="C150" s="3" t="s">
        <v>40</v>
      </c>
      <c r="D150" s="3" t="s">
        <v>8</v>
      </c>
      <c r="E150" s="3" t="s">
        <v>41</v>
      </c>
      <c r="F150" s="3" t="s">
        <v>10</v>
      </c>
      <c r="G150" s="3" t="s">
        <v>11</v>
      </c>
      <c r="H150" s="3" t="s">
        <v>30</v>
      </c>
      <c r="I150" s="3" t="s">
        <v>19</v>
      </c>
      <c r="J150" s="4" t="s">
        <v>79</v>
      </c>
      <c r="K150" s="4">
        <v>298</v>
      </c>
      <c r="L150" s="1">
        <v>1.6694742921831783E-3</v>
      </c>
      <c r="M150" s="1">
        <v>1.8322391106554343E-3</v>
      </c>
      <c r="N150" s="1">
        <v>1.9685507144193391E-3</v>
      </c>
      <c r="O150" s="1">
        <v>2.1953661085573101E-3</v>
      </c>
      <c r="P150" s="1">
        <v>1.9128627003332666E-3</v>
      </c>
      <c r="Q150" s="1">
        <v>2.2050203631176339E-3</v>
      </c>
      <c r="R150" s="1">
        <v>2.4949637306337464E-3</v>
      </c>
      <c r="S150" s="1">
        <v>2.3075143413282661E-3</v>
      </c>
      <c r="T150" s="1">
        <v>2.4843177695816911E-3</v>
      </c>
      <c r="U150" s="1">
        <v>2.2776877629975562E-3</v>
      </c>
      <c r="V150" s="1">
        <v>2.3779341006311835E-3</v>
      </c>
      <c r="W150" s="13" t="s">
        <v>49</v>
      </c>
    </row>
    <row r="151" spans="1:23" x14ac:dyDescent="0.25">
      <c r="A151" s="5" t="s">
        <v>75</v>
      </c>
      <c r="B151" s="2" t="s">
        <v>76</v>
      </c>
      <c r="C151" s="3" t="s">
        <v>40</v>
      </c>
      <c r="D151" s="3" t="s">
        <v>8</v>
      </c>
      <c r="E151" s="3" t="s">
        <v>41</v>
      </c>
      <c r="F151" s="3" t="s">
        <v>10</v>
      </c>
      <c r="G151" s="3" t="s">
        <v>11</v>
      </c>
      <c r="H151" s="3" t="s">
        <v>58</v>
      </c>
      <c r="I151" s="3" t="s">
        <v>14</v>
      </c>
      <c r="J151" s="4" t="s">
        <v>77</v>
      </c>
      <c r="K151" s="4">
        <v>25</v>
      </c>
      <c r="L151" s="1">
        <v>6.8094172703207507E-12</v>
      </c>
      <c r="M151" s="1">
        <v>6.4862793729328552E-9</v>
      </c>
      <c r="N151" s="1">
        <v>8.7350017054312388E-9</v>
      </c>
      <c r="O151" s="1">
        <v>1.1761135659830502E-8</v>
      </c>
      <c r="P151" s="1">
        <v>2.7871396521655705E-8</v>
      </c>
      <c r="Q151" s="1">
        <v>4.3569585992613243E-8</v>
      </c>
      <c r="R151" s="1">
        <v>4.6820067970512785E-8</v>
      </c>
      <c r="S151" s="1">
        <v>8.9244083266121392E-8</v>
      </c>
      <c r="T151" s="1">
        <v>1.0671181310868421E-7</v>
      </c>
      <c r="U151" s="1">
        <v>7.8108113018699615E-8</v>
      </c>
      <c r="V151" s="1">
        <v>1.5382297000776024E-7</v>
      </c>
      <c r="W151" s="13" t="s">
        <v>55</v>
      </c>
    </row>
    <row r="152" spans="1:23" x14ac:dyDescent="0.25">
      <c r="A152" s="5" t="s">
        <v>75</v>
      </c>
      <c r="B152" s="2" t="s">
        <v>76</v>
      </c>
      <c r="C152" s="3" t="s">
        <v>40</v>
      </c>
      <c r="D152" s="3" t="s">
        <v>8</v>
      </c>
      <c r="E152" s="3" t="s">
        <v>41</v>
      </c>
      <c r="F152" s="3" t="s">
        <v>10</v>
      </c>
      <c r="G152" s="3" t="s">
        <v>11</v>
      </c>
      <c r="H152" s="3" t="s">
        <v>58</v>
      </c>
      <c r="I152" s="3" t="s">
        <v>14</v>
      </c>
      <c r="J152" s="4" t="s">
        <v>78</v>
      </c>
      <c r="K152" s="4">
        <v>1</v>
      </c>
      <c r="L152" s="1">
        <v>0</v>
      </c>
      <c r="M152" s="1">
        <v>0</v>
      </c>
      <c r="N152" s="1">
        <v>0</v>
      </c>
      <c r="O152" s="1">
        <v>0</v>
      </c>
      <c r="P152" s="1">
        <v>0</v>
      </c>
      <c r="Q152" s="1">
        <v>0</v>
      </c>
      <c r="R152" s="1">
        <v>0</v>
      </c>
      <c r="S152" s="1">
        <v>0</v>
      </c>
      <c r="T152" s="1">
        <v>0</v>
      </c>
      <c r="U152" s="1">
        <v>0</v>
      </c>
      <c r="V152" s="1">
        <v>0</v>
      </c>
      <c r="W152" s="13" t="s">
        <v>55</v>
      </c>
    </row>
    <row r="153" spans="1:23" x14ac:dyDescent="0.25">
      <c r="A153" s="5" t="s">
        <v>75</v>
      </c>
      <c r="B153" s="2" t="s">
        <v>76</v>
      </c>
      <c r="C153" s="3" t="s">
        <v>40</v>
      </c>
      <c r="D153" s="3" t="s">
        <v>8</v>
      </c>
      <c r="E153" s="3" t="s">
        <v>41</v>
      </c>
      <c r="F153" s="3" t="s">
        <v>10</v>
      </c>
      <c r="G153" s="3" t="s">
        <v>11</v>
      </c>
      <c r="H153" s="3" t="s">
        <v>58</v>
      </c>
      <c r="I153" s="3" t="s">
        <v>14</v>
      </c>
      <c r="J153" s="4" t="s">
        <v>79</v>
      </c>
      <c r="K153" s="4">
        <v>298</v>
      </c>
      <c r="L153" s="1">
        <v>1.607837393259268E-11</v>
      </c>
      <c r="M153" s="1">
        <v>1.5463290025071924E-8</v>
      </c>
      <c r="N153" s="1">
        <v>2.0824244065748077E-8</v>
      </c>
      <c r="O153" s="1">
        <v>2.8038547413035915E-8</v>
      </c>
      <c r="P153" s="1">
        <v>6.6445409307627198E-8</v>
      </c>
      <c r="Q153" s="1">
        <v>1.0386989300638998E-7</v>
      </c>
      <c r="R153" s="1">
        <v>1.1161904204170252E-7</v>
      </c>
      <c r="S153" s="1">
        <v>2.1275789450643342E-7</v>
      </c>
      <c r="T153" s="1">
        <v>2.5440096245110312E-7</v>
      </c>
      <c r="U153" s="1">
        <v>1.862097414365799E-7</v>
      </c>
      <c r="V153" s="1">
        <v>3.6671396049850033E-7</v>
      </c>
      <c r="W153" s="13" t="s">
        <v>55</v>
      </c>
    </row>
    <row r="154" spans="1:23" x14ac:dyDescent="0.25">
      <c r="A154" s="5" t="s">
        <v>75</v>
      </c>
      <c r="B154" s="2" t="s">
        <v>76</v>
      </c>
      <c r="C154" s="3" t="s">
        <v>40</v>
      </c>
      <c r="D154" s="3" t="s">
        <v>8</v>
      </c>
      <c r="E154" s="3" t="s">
        <v>41</v>
      </c>
      <c r="F154" s="3" t="s">
        <v>10</v>
      </c>
      <c r="G154" s="3" t="s">
        <v>11</v>
      </c>
      <c r="H154" s="3" t="s">
        <v>58</v>
      </c>
      <c r="I154" s="3" t="s">
        <v>15</v>
      </c>
      <c r="J154" s="4" t="s">
        <v>77</v>
      </c>
      <c r="K154" s="4">
        <v>25</v>
      </c>
      <c r="L154" s="1">
        <v>2.5308286991769024E-10</v>
      </c>
      <c r="M154" s="1">
        <v>6.7191438725031698E-9</v>
      </c>
      <c r="N154" s="1">
        <v>2.4123417141791195E-9</v>
      </c>
      <c r="O154" s="1">
        <v>1.774965701980509E-9</v>
      </c>
      <c r="P154" s="1">
        <v>4.0769946584605031E-8</v>
      </c>
      <c r="Q154" s="1">
        <v>8.2493732896139333E-9</v>
      </c>
      <c r="R154" s="1">
        <v>2.8472379719896511E-8</v>
      </c>
      <c r="S154" s="1">
        <v>4.7720439337301454E-8</v>
      </c>
      <c r="T154" s="1">
        <v>1.3068926829169488E-8</v>
      </c>
      <c r="U154" s="1">
        <v>1.1517600503255716E-8</v>
      </c>
      <c r="V154" s="1">
        <v>9.2644553316407261E-9</v>
      </c>
      <c r="W154" s="13" t="s">
        <v>55</v>
      </c>
    </row>
    <row r="155" spans="1:23" x14ac:dyDescent="0.25">
      <c r="A155" s="5" t="s">
        <v>75</v>
      </c>
      <c r="B155" s="2" t="s">
        <v>76</v>
      </c>
      <c r="C155" s="3" t="s">
        <v>40</v>
      </c>
      <c r="D155" s="3" t="s">
        <v>8</v>
      </c>
      <c r="E155" s="3" t="s">
        <v>41</v>
      </c>
      <c r="F155" s="3" t="s">
        <v>10</v>
      </c>
      <c r="G155" s="3" t="s">
        <v>11</v>
      </c>
      <c r="H155" s="3" t="s">
        <v>58</v>
      </c>
      <c r="I155" s="3" t="s">
        <v>15</v>
      </c>
      <c r="J155" s="4" t="s">
        <v>78</v>
      </c>
      <c r="K155" s="4">
        <v>1</v>
      </c>
      <c r="L155" s="1">
        <v>0</v>
      </c>
      <c r="M155" s="1">
        <v>0</v>
      </c>
      <c r="N155" s="1">
        <v>0</v>
      </c>
      <c r="O155" s="1">
        <v>0</v>
      </c>
      <c r="P155" s="1">
        <v>0</v>
      </c>
      <c r="Q155" s="1">
        <v>0</v>
      </c>
      <c r="R155" s="1">
        <v>0</v>
      </c>
      <c r="S155" s="1">
        <v>0</v>
      </c>
      <c r="T155" s="1">
        <v>0</v>
      </c>
      <c r="U155" s="1">
        <v>0</v>
      </c>
      <c r="V155" s="1">
        <v>0</v>
      </c>
      <c r="W155" s="13" t="s">
        <v>55</v>
      </c>
    </row>
    <row r="156" spans="1:23" x14ac:dyDescent="0.25">
      <c r="A156" s="5" t="s">
        <v>75</v>
      </c>
      <c r="B156" s="2" t="s">
        <v>76</v>
      </c>
      <c r="C156" s="3" t="s">
        <v>40</v>
      </c>
      <c r="D156" s="3" t="s">
        <v>8</v>
      </c>
      <c r="E156" s="3" t="s">
        <v>41</v>
      </c>
      <c r="F156" s="3" t="s">
        <v>10</v>
      </c>
      <c r="G156" s="3" t="s">
        <v>11</v>
      </c>
      <c r="H156" s="3" t="s">
        <v>58</v>
      </c>
      <c r="I156" s="3" t="s">
        <v>15</v>
      </c>
      <c r="J156" s="4" t="s">
        <v>79</v>
      </c>
      <c r="K156" s="4">
        <v>298</v>
      </c>
      <c r="L156" s="1">
        <v>5.9874267761355001E-10</v>
      </c>
      <c r="M156" s="1">
        <v>1.5990652400420806E-8</v>
      </c>
      <c r="N156" s="1">
        <v>5.7423855303216304E-9</v>
      </c>
      <c r="O156" s="1">
        <v>4.2315182335215337E-9</v>
      </c>
      <c r="P156" s="1">
        <v>9.7195552657698381E-8</v>
      </c>
      <c r="Q156" s="1">
        <v>1.9666505922439613E-8</v>
      </c>
      <c r="R156" s="1">
        <v>6.7878153252233289E-8</v>
      </c>
      <c r="S156" s="1">
        <v>1.1376552738012666E-7</v>
      </c>
      <c r="T156" s="1">
        <v>3.1156321560740064E-8</v>
      </c>
      <c r="U156" s="1">
        <v>2.745795959976162E-8</v>
      </c>
      <c r="V156" s="1">
        <v>2.2086461510631488E-8</v>
      </c>
      <c r="W156" s="13" t="s">
        <v>55</v>
      </c>
    </row>
    <row r="157" spans="1:23" x14ac:dyDescent="0.25">
      <c r="A157" s="5" t="s">
        <v>75</v>
      </c>
      <c r="B157" s="2" t="s">
        <v>76</v>
      </c>
      <c r="C157" s="3" t="s">
        <v>40</v>
      </c>
      <c r="D157" s="3" t="s">
        <v>8</v>
      </c>
      <c r="E157" s="3" t="s">
        <v>41</v>
      </c>
      <c r="F157" s="3" t="s">
        <v>10</v>
      </c>
      <c r="G157" s="3" t="s">
        <v>11</v>
      </c>
      <c r="H157" s="3" t="s">
        <v>58</v>
      </c>
      <c r="I157" s="3" t="s">
        <v>19</v>
      </c>
      <c r="J157" s="4" t="s">
        <v>77</v>
      </c>
      <c r="K157" s="4">
        <v>25</v>
      </c>
      <c r="L157" s="1">
        <v>0</v>
      </c>
      <c r="M157" s="1">
        <v>0</v>
      </c>
      <c r="N157" s="1">
        <v>0</v>
      </c>
      <c r="O157" s="1">
        <v>0</v>
      </c>
      <c r="P157" s="1">
        <v>0</v>
      </c>
      <c r="Q157" s="1">
        <v>0</v>
      </c>
      <c r="R157" s="1">
        <v>0</v>
      </c>
      <c r="S157" s="1">
        <v>0</v>
      </c>
      <c r="T157" s="1">
        <v>0</v>
      </c>
      <c r="U157" s="1">
        <v>0</v>
      </c>
      <c r="V157" s="1">
        <v>3.3892650901911083E-10</v>
      </c>
      <c r="W157" s="13" t="s">
        <v>55</v>
      </c>
    </row>
    <row r="158" spans="1:23" x14ac:dyDescent="0.25">
      <c r="A158" s="5" t="s">
        <v>75</v>
      </c>
      <c r="B158" s="2" t="s">
        <v>76</v>
      </c>
      <c r="C158" s="3" t="s">
        <v>40</v>
      </c>
      <c r="D158" s="3" t="s">
        <v>8</v>
      </c>
      <c r="E158" s="3" t="s">
        <v>41</v>
      </c>
      <c r="F158" s="3" t="s">
        <v>10</v>
      </c>
      <c r="G158" s="3" t="s">
        <v>11</v>
      </c>
      <c r="H158" s="3" t="s">
        <v>58</v>
      </c>
      <c r="I158" s="3" t="s">
        <v>19</v>
      </c>
      <c r="J158" s="4" t="s">
        <v>78</v>
      </c>
      <c r="K158" s="4">
        <v>1</v>
      </c>
      <c r="L158" s="1">
        <v>0</v>
      </c>
      <c r="M158" s="1">
        <v>0</v>
      </c>
      <c r="N158" s="1">
        <v>0</v>
      </c>
      <c r="O158" s="1">
        <v>0</v>
      </c>
      <c r="P158" s="1">
        <v>0</v>
      </c>
      <c r="Q158" s="1">
        <v>0</v>
      </c>
      <c r="R158" s="1">
        <v>0</v>
      </c>
      <c r="S158" s="1">
        <v>0</v>
      </c>
      <c r="T158" s="1">
        <v>0</v>
      </c>
      <c r="U158" s="1">
        <v>0</v>
      </c>
      <c r="V158" s="1">
        <v>0</v>
      </c>
      <c r="W158" s="13" t="s">
        <v>55</v>
      </c>
    </row>
    <row r="159" spans="1:23" x14ac:dyDescent="0.25">
      <c r="A159" s="6" t="s">
        <v>75</v>
      </c>
      <c r="B159" s="7" t="s">
        <v>76</v>
      </c>
      <c r="C159" s="8" t="s">
        <v>40</v>
      </c>
      <c r="D159" s="8" t="s">
        <v>8</v>
      </c>
      <c r="E159" s="8" t="s">
        <v>41</v>
      </c>
      <c r="F159" s="8" t="s">
        <v>10</v>
      </c>
      <c r="G159" s="8" t="s">
        <v>11</v>
      </c>
      <c r="H159" s="8" t="s">
        <v>58</v>
      </c>
      <c r="I159" s="8" t="s">
        <v>19</v>
      </c>
      <c r="J159" s="9" t="s">
        <v>79</v>
      </c>
      <c r="K159" s="9">
        <v>298</v>
      </c>
      <c r="L159" s="10">
        <v>0</v>
      </c>
      <c r="M159" s="10">
        <v>0</v>
      </c>
      <c r="N159" s="10">
        <v>0</v>
      </c>
      <c r="O159" s="10">
        <v>0</v>
      </c>
      <c r="P159" s="10">
        <v>0</v>
      </c>
      <c r="Q159" s="10">
        <v>0</v>
      </c>
      <c r="R159" s="10">
        <v>0</v>
      </c>
      <c r="S159" s="10">
        <v>0</v>
      </c>
      <c r="T159" s="10">
        <v>0</v>
      </c>
      <c r="U159" s="10">
        <v>0</v>
      </c>
      <c r="V159" s="10">
        <v>8.0800079750156036E-10</v>
      </c>
      <c r="W159" s="14" t="s">
        <v>55</v>
      </c>
    </row>
  </sheetData>
  <phoneticPr fontId="1"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ee392-50af-4a48-9137-8b228da283fd">
      <Terms xmlns="http://schemas.microsoft.com/office/infopath/2007/PartnerControls"/>
    </lcf76f155ced4ddcb4097134ff3c332f>
    <TaxCatchAll xmlns="79b20a9b-5151-480a-b6a5-2526cfd3882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D3571D19959348B0B3548863F2173D" ma:contentTypeVersion="13" ma:contentTypeDescription="Create a new document." ma:contentTypeScope="" ma:versionID="6ed77dd9e38b99327089239dbc96b0b2">
  <xsd:schema xmlns:xsd="http://www.w3.org/2001/XMLSchema" xmlns:xs="http://www.w3.org/2001/XMLSchema" xmlns:p="http://schemas.microsoft.com/office/2006/metadata/properties" xmlns:ns2="d65ee392-50af-4a48-9137-8b228da283fd" xmlns:ns3="79b20a9b-5151-480a-b6a5-2526cfd3882f" targetNamespace="http://schemas.microsoft.com/office/2006/metadata/properties" ma:root="true" ma:fieldsID="86bbdaed755488808b02b1864f6654c1" ns2:_="" ns3:_="">
    <xsd:import namespace="d65ee392-50af-4a48-9137-8b228da283fd"/>
    <xsd:import namespace="79b20a9b-5151-480a-b6a5-2526cfd38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ee392-50af-4a48-9137-8b228da28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b20a9b-5151-480a-b6a5-2526cfd38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22ace5-2da5-447e-b2f2-f488e8289fe2}" ma:internalName="TaxCatchAll" ma:showField="CatchAllData" ma:web="79b20a9b-5151-480a-b6a5-2526cfd38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81A078-F112-4C6C-9FB5-B03EC2751DD7}">
  <ds:schemaRefs>
    <ds:schemaRef ds:uri="http://schemas.microsoft.com/sharepoint/v3/contenttype/forms"/>
  </ds:schemaRefs>
</ds:datastoreItem>
</file>

<file path=customXml/itemProps2.xml><?xml version="1.0" encoding="utf-8"?>
<ds:datastoreItem xmlns:ds="http://schemas.openxmlformats.org/officeDocument/2006/customXml" ds:itemID="{37210D83-F0CF-40B0-809F-EA5082CA67FD}">
  <ds:schemaRefs>
    <ds:schemaRef ds:uri="http://schemas.microsoft.com/office/2006/metadata/properties"/>
    <ds:schemaRef ds:uri="http://schemas.microsoft.com/office/infopath/2007/PartnerControls"/>
    <ds:schemaRef ds:uri="d65ee392-50af-4a48-9137-8b228da283fd"/>
    <ds:schemaRef ds:uri="79b20a9b-5151-480a-b6a5-2526cfd3882f"/>
  </ds:schemaRefs>
</ds:datastoreItem>
</file>

<file path=customXml/itemProps3.xml><?xml version="1.0" encoding="utf-8"?>
<ds:datastoreItem xmlns:ds="http://schemas.openxmlformats.org/officeDocument/2006/customXml" ds:itemID="{A649BDFA-7BF7-432A-B65C-E8986EFF1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ee392-50af-4a48-9137-8b228da283fd"/>
    <ds:schemaRef ds:uri="79b20a9b-5151-480a-b6a5-2526cfd38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Description</vt:lpstr>
      <vt:lpstr>Included Industrial Cogen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Pardell, Stephanie@ARB</dc:creator>
  <cp:lastModifiedBy>Morgan, Blayne@ARB</cp:lastModifiedBy>
  <dcterms:created xsi:type="dcterms:W3CDTF">2024-06-17T14:38:10Z</dcterms:created>
  <dcterms:modified xsi:type="dcterms:W3CDTF">2024-09-20T05:53:23Z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0x01010029D3571D19959348B0B3548863F2173D</vt:lpwstr>
  </property>
</Properties>
</file>